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ime.aguilar\Downloads\"/>
    </mc:Choice>
  </mc:AlternateContent>
  <xr:revisionPtr revIDLastSave="0" documentId="13_ncr:1_{D66D54C8-92E0-4522-ADFD-88491D410F34}" xr6:coauthVersionLast="47" xr6:coauthVersionMax="47" xr10:uidLastSave="{00000000-0000-0000-0000-000000000000}"/>
  <bookViews>
    <workbookView xWindow="-108" yWindow="-108" windowWidth="23256" windowHeight="13896" xr2:uid="{C276DDCF-57E4-4E7D-BF2A-5CCC39389536}"/>
  </bookViews>
  <sheets>
    <sheet name="IT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14" i="1" l="1"/>
  <c r="W414" i="1"/>
  <c r="V414" i="1"/>
  <c r="U414" i="1"/>
  <c r="T414" i="1"/>
  <c r="S414" i="1"/>
  <c r="R414" i="1"/>
  <c r="Q414" i="1"/>
  <c r="P414" i="1"/>
  <c r="O414" i="1"/>
  <c r="N414" i="1"/>
  <c r="M414" i="1"/>
  <c r="L414" i="1"/>
  <c r="K414" i="1"/>
  <c r="J414" i="1"/>
  <c r="I414" i="1"/>
  <c r="H414" i="1"/>
  <c r="G414" i="1"/>
  <c r="F414" i="1"/>
  <c r="E414" i="1"/>
  <c r="D414" i="1"/>
  <c r="C414" i="1"/>
  <c r="B414" i="1"/>
  <c r="X413" i="1"/>
  <c r="W413" i="1"/>
  <c r="V413" i="1"/>
  <c r="U413" i="1"/>
  <c r="T413" i="1"/>
  <c r="S413" i="1"/>
  <c r="R413" i="1"/>
  <c r="Q413" i="1"/>
  <c r="P413" i="1"/>
  <c r="O413" i="1"/>
  <c r="N413" i="1"/>
  <c r="M413" i="1"/>
  <c r="L413" i="1"/>
  <c r="K413" i="1"/>
  <c r="J413" i="1"/>
  <c r="I413" i="1"/>
  <c r="H413" i="1"/>
  <c r="G413" i="1"/>
  <c r="F413" i="1"/>
  <c r="E413" i="1"/>
  <c r="D413" i="1"/>
  <c r="C413" i="1"/>
  <c r="B413" i="1"/>
  <c r="X411" i="1"/>
  <c r="W411" i="1"/>
  <c r="V411" i="1"/>
  <c r="U411" i="1"/>
  <c r="T411" i="1"/>
  <c r="S411" i="1"/>
  <c r="R411" i="1"/>
  <c r="Q411" i="1"/>
  <c r="P411" i="1"/>
  <c r="O411" i="1"/>
  <c r="N411" i="1"/>
  <c r="M411" i="1"/>
  <c r="L411" i="1"/>
  <c r="K411" i="1"/>
  <c r="J411" i="1"/>
  <c r="I411" i="1"/>
  <c r="H411" i="1"/>
  <c r="G411" i="1"/>
  <c r="F411" i="1"/>
  <c r="E411" i="1"/>
  <c r="D411" i="1"/>
  <c r="C411" i="1"/>
  <c r="B411" i="1"/>
  <c r="X410" i="1"/>
  <c r="W410" i="1"/>
  <c r="V410" i="1"/>
  <c r="U410" i="1"/>
  <c r="T410" i="1"/>
  <c r="S410" i="1"/>
  <c r="R410" i="1"/>
  <c r="Q410" i="1"/>
  <c r="P410" i="1"/>
  <c r="O410" i="1"/>
  <c r="N410" i="1"/>
  <c r="M410" i="1"/>
  <c r="L410" i="1"/>
  <c r="K410" i="1"/>
  <c r="J410" i="1"/>
  <c r="I410" i="1"/>
  <c r="H410" i="1"/>
  <c r="G410" i="1"/>
  <c r="F410" i="1"/>
  <c r="E410" i="1"/>
  <c r="D410" i="1"/>
  <c r="C410" i="1"/>
  <c r="B410" i="1"/>
  <c r="X409" i="1"/>
  <c r="W409" i="1"/>
  <c r="V409" i="1"/>
  <c r="U409" i="1"/>
  <c r="T409" i="1"/>
  <c r="S409" i="1"/>
  <c r="R409" i="1"/>
  <c r="Q409" i="1"/>
  <c r="P409" i="1"/>
  <c r="O409" i="1"/>
  <c r="N409" i="1"/>
  <c r="M409" i="1"/>
  <c r="L409" i="1"/>
  <c r="K409" i="1"/>
  <c r="J409" i="1"/>
  <c r="I409" i="1"/>
  <c r="H409" i="1"/>
  <c r="G409" i="1"/>
  <c r="F409" i="1"/>
  <c r="E409" i="1"/>
  <c r="D409" i="1"/>
  <c r="C409" i="1"/>
  <c r="B409" i="1"/>
  <c r="X408" i="1"/>
  <c r="W408" i="1"/>
  <c r="V408" i="1"/>
  <c r="U408" i="1"/>
  <c r="T408" i="1"/>
  <c r="S408" i="1"/>
  <c r="R408" i="1"/>
  <c r="Q408" i="1"/>
  <c r="P408" i="1"/>
  <c r="O408" i="1"/>
  <c r="N408" i="1"/>
  <c r="M408" i="1"/>
  <c r="L408" i="1"/>
  <c r="K408" i="1"/>
  <c r="J408" i="1"/>
  <c r="I408" i="1"/>
  <c r="H408" i="1"/>
  <c r="G408" i="1"/>
  <c r="F408" i="1"/>
  <c r="E408" i="1"/>
  <c r="D408" i="1"/>
  <c r="C408" i="1"/>
  <c r="B408" i="1"/>
  <c r="X407" i="1"/>
  <c r="W407" i="1"/>
  <c r="V407" i="1"/>
  <c r="U407" i="1"/>
  <c r="T407" i="1"/>
  <c r="S407" i="1"/>
  <c r="R407" i="1"/>
  <c r="Q407" i="1"/>
  <c r="P407" i="1"/>
  <c r="O407" i="1"/>
  <c r="N407" i="1"/>
  <c r="M407" i="1"/>
  <c r="L407" i="1"/>
  <c r="K407" i="1"/>
  <c r="J407" i="1"/>
  <c r="I407" i="1"/>
  <c r="H407" i="1"/>
  <c r="G407" i="1"/>
  <c r="F407" i="1"/>
  <c r="E407" i="1"/>
  <c r="D407" i="1"/>
  <c r="C407" i="1"/>
  <c r="B407" i="1"/>
  <c r="X406" i="1"/>
  <c r="W406" i="1"/>
  <c r="V406" i="1"/>
  <c r="U406" i="1"/>
  <c r="T406" i="1"/>
  <c r="S406" i="1"/>
  <c r="R406" i="1"/>
  <c r="Q406" i="1"/>
  <c r="P406" i="1"/>
  <c r="O406" i="1"/>
  <c r="N406" i="1"/>
  <c r="M406" i="1"/>
  <c r="L406" i="1"/>
  <c r="K406" i="1"/>
  <c r="J406" i="1"/>
  <c r="I406" i="1"/>
  <c r="H406" i="1"/>
  <c r="G406" i="1"/>
  <c r="F406" i="1"/>
  <c r="E406" i="1"/>
  <c r="D406" i="1"/>
  <c r="C406" i="1"/>
  <c r="B406" i="1"/>
  <c r="X405" i="1"/>
  <c r="W405" i="1"/>
  <c r="V405" i="1"/>
  <c r="U405" i="1"/>
  <c r="T405" i="1"/>
  <c r="S405" i="1"/>
  <c r="R405" i="1"/>
  <c r="Q405" i="1"/>
  <c r="P405" i="1"/>
  <c r="O405" i="1"/>
  <c r="N405" i="1"/>
  <c r="M405" i="1"/>
  <c r="L405" i="1"/>
  <c r="K405" i="1"/>
  <c r="J405" i="1"/>
  <c r="I405" i="1"/>
  <c r="H405" i="1"/>
  <c r="G405" i="1"/>
  <c r="F405" i="1"/>
  <c r="E405" i="1"/>
  <c r="D405" i="1"/>
  <c r="C405" i="1"/>
  <c r="B405" i="1"/>
  <c r="X404" i="1"/>
  <c r="W404" i="1"/>
  <c r="V404" i="1"/>
  <c r="U404" i="1"/>
  <c r="T404" i="1"/>
  <c r="S404" i="1"/>
  <c r="R404" i="1"/>
  <c r="Q404" i="1"/>
  <c r="P404" i="1"/>
  <c r="O404" i="1"/>
  <c r="N404" i="1"/>
  <c r="M404" i="1"/>
  <c r="L404" i="1"/>
  <c r="K404" i="1"/>
  <c r="J404" i="1"/>
  <c r="I404" i="1"/>
  <c r="H404" i="1"/>
  <c r="G404" i="1"/>
  <c r="F404" i="1"/>
  <c r="E404" i="1"/>
  <c r="D404" i="1"/>
  <c r="C404" i="1"/>
  <c r="B404" i="1"/>
  <c r="X403" i="1"/>
  <c r="W403" i="1"/>
  <c r="V403" i="1"/>
  <c r="U403" i="1"/>
  <c r="T403" i="1"/>
  <c r="S403" i="1"/>
  <c r="R403" i="1"/>
  <c r="Q403" i="1"/>
  <c r="P403" i="1"/>
  <c r="O403" i="1"/>
  <c r="N403" i="1"/>
  <c r="M403" i="1"/>
  <c r="L403" i="1"/>
  <c r="K403" i="1"/>
  <c r="J403" i="1"/>
  <c r="I403" i="1"/>
  <c r="H403" i="1"/>
  <c r="G403" i="1"/>
  <c r="F403" i="1"/>
  <c r="E403" i="1"/>
  <c r="D403" i="1"/>
  <c r="C403" i="1"/>
  <c r="B403" i="1"/>
  <c r="X402" i="1"/>
  <c r="W402" i="1"/>
  <c r="V402" i="1"/>
  <c r="U402" i="1"/>
  <c r="T402" i="1"/>
  <c r="S402" i="1"/>
  <c r="R402" i="1"/>
  <c r="Q402" i="1"/>
  <c r="P402" i="1"/>
  <c r="O402" i="1"/>
  <c r="N402" i="1"/>
  <c r="M402" i="1"/>
  <c r="L402" i="1"/>
  <c r="K402" i="1"/>
  <c r="J402" i="1"/>
  <c r="I402" i="1"/>
  <c r="H402" i="1"/>
  <c r="G402" i="1"/>
  <c r="F402" i="1"/>
  <c r="E402" i="1"/>
  <c r="D402" i="1"/>
  <c r="C402" i="1"/>
  <c r="B402" i="1"/>
  <c r="X401" i="1"/>
  <c r="W401" i="1"/>
  <c r="V401" i="1"/>
  <c r="U401" i="1"/>
  <c r="T401" i="1"/>
  <c r="S401" i="1"/>
  <c r="R401" i="1"/>
  <c r="Q401" i="1"/>
  <c r="P401" i="1"/>
  <c r="O401" i="1"/>
  <c r="N401" i="1"/>
  <c r="M401" i="1"/>
  <c r="L401" i="1"/>
  <c r="K401" i="1"/>
  <c r="J401" i="1"/>
  <c r="I401" i="1"/>
  <c r="H401" i="1"/>
  <c r="G401" i="1"/>
  <c r="F401" i="1"/>
  <c r="E401" i="1"/>
  <c r="D401" i="1"/>
  <c r="C401" i="1"/>
  <c r="B401" i="1"/>
  <c r="X400" i="1"/>
  <c r="W400" i="1"/>
  <c r="V400" i="1"/>
  <c r="U400" i="1"/>
  <c r="T400" i="1"/>
  <c r="S400" i="1"/>
  <c r="R400" i="1"/>
  <c r="Q400" i="1"/>
  <c r="P400" i="1"/>
  <c r="O400" i="1"/>
  <c r="N400" i="1"/>
  <c r="M400" i="1"/>
  <c r="L400" i="1"/>
  <c r="K400" i="1"/>
  <c r="J400" i="1"/>
  <c r="I400" i="1"/>
  <c r="H400" i="1"/>
  <c r="G400" i="1"/>
  <c r="F400" i="1"/>
  <c r="E400" i="1"/>
  <c r="D400" i="1"/>
  <c r="C400" i="1"/>
  <c r="B400" i="1"/>
  <c r="X399" i="1"/>
  <c r="W399" i="1"/>
  <c r="V399" i="1"/>
  <c r="U399" i="1"/>
  <c r="T399" i="1"/>
  <c r="S399" i="1"/>
  <c r="R399" i="1"/>
  <c r="Q399" i="1"/>
  <c r="P399" i="1"/>
  <c r="O399" i="1"/>
  <c r="N399" i="1"/>
  <c r="M399" i="1"/>
  <c r="L399" i="1"/>
  <c r="K399" i="1"/>
  <c r="J399" i="1"/>
  <c r="I399" i="1"/>
  <c r="H399" i="1"/>
  <c r="G399" i="1"/>
  <c r="F399" i="1"/>
  <c r="E399" i="1"/>
  <c r="D399" i="1"/>
  <c r="C399" i="1"/>
  <c r="B399" i="1"/>
  <c r="X398" i="1"/>
  <c r="W398" i="1"/>
  <c r="V398" i="1"/>
  <c r="U398" i="1"/>
  <c r="T398" i="1"/>
  <c r="S398" i="1"/>
  <c r="R398" i="1"/>
  <c r="Q398" i="1"/>
  <c r="P398" i="1"/>
  <c r="O398" i="1"/>
  <c r="N398" i="1"/>
  <c r="M398" i="1"/>
  <c r="L398" i="1"/>
  <c r="K398" i="1"/>
  <c r="J398" i="1"/>
  <c r="I398" i="1"/>
  <c r="H398" i="1"/>
  <c r="G398" i="1"/>
  <c r="F398" i="1"/>
  <c r="E398" i="1"/>
  <c r="D398" i="1"/>
  <c r="C398" i="1"/>
  <c r="B398" i="1"/>
  <c r="X397" i="1"/>
  <c r="W397" i="1"/>
  <c r="V397" i="1"/>
  <c r="U397" i="1"/>
  <c r="T397" i="1"/>
  <c r="S397" i="1"/>
  <c r="R397" i="1"/>
  <c r="Q397" i="1"/>
  <c r="P397" i="1"/>
  <c r="O397" i="1"/>
  <c r="N397" i="1"/>
  <c r="M397" i="1"/>
  <c r="L397" i="1"/>
  <c r="K397" i="1"/>
  <c r="J397" i="1"/>
  <c r="I397" i="1"/>
  <c r="H397" i="1"/>
  <c r="G397" i="1"/>
  <c r="F397" i="1"/>
  <c r="E397" i="1"/>
  <c r="D397" i="1"/>
  <c r="C397" i="1"/>
  <c r="B397" i="1"/>
  <c r="X395" i="1"/>
  <c r="W395" i="1"/>
  <c r="V395" i="1"/>
  <c r="U395" i="1"/>
  <c r="T395" i="1"/>
  <c r="S395" i="1"/>
  <c r="R395" i="1"/>
  <c r="Q395" i="1"/>
  <c r="P395" i="1"/>
  <c r="O395" i="1"/>
  <c r="N395" i="1"/>
  <c r="M395" i="1"/>
  <c r="L395" i="1"/>
  <c r="K395" i="1"/>
  <c r="J395" i="1"/>
  <c r="I395" i="1"/>
  <c r="H395" i="1"/>
  <c r="G395" i="1"/>
  <c r="F395" i="1"/>
  <c r="E395" i="1"/>
  <c r="D395" i="1"/>
  <c r="C395" i="1"/>
  <c r="B395" i="1"/>
  <c r="X394" i="1"/>
  <c r="W394" i="1"/>
  <c r="V394" i="1"/>
  <c r="U394" i="1"/>
  <c r="T394" i="1"/>
  <c r="S394" i="1"/>
  <c r="R394" i="1"/>
  <c r="Q394" i="1"/>
  <c r="P394" i="1"/>
  <c r="O394" i="1"/>
  <c r="N394" i="1"/>
  <c r="M394" i="1"/>
  <c r="L394" i="1"/>
  <c r="K394" i="1"/>
  <c r="J394" i="1"/>
  <c r="I394" i="1"/>
  <c r="H394" i="1"/>
  <c r="G394" i="1"/>
  <c r="F394" i="1"/>
  <c r="E394" i="1"/>
  <c r="D394" i="1"/>
  <c r="C394" i="1"/>
  <c r="B394" i="1"/>
  <c r="X393" i="1"/>
  <c r="W393" i="1"/>
  <c r="V393" i="1"/>
  <c r="U393" i="1"/>
  <c r="T393" i="1"/>
  <c r="S393" i="1"/>
  <c r="R393" i="1"/>
  <c r="Q393" i="1"/>
  <c r="P393" i="1"/>
  <c r="O393" i="1"/>
  <c r="N393" i="1"/>
  <c r="M393" i="1"/>
  <c r="L393" i="1"/>
  <c r="K393" i="1"/>
  <c r="J393" i="1"/>
  <c r="I393" i="1"/>
  <c r="H393" i="1"/>
  <c r="G393" i="1"/>
  <c r="F393" i="1"/>
  <c r="E393" i="1"/>
  <c r="D393" i="1"/>
  <c r="C393" i="1"/>
  <c r="B393" i="1"/>
  <c r="X392" i="1"/>
  <c r="W392" i="1"/>
  <c r="V392" i="1"/>
  <c r="U392" i="1"/>
  <c r="T392" i="1"/>
  <c r="S392" i="1"/>
  <c r="R392" i="1"/>
  <c r="Q392" i="1"/>
  <c r="P392" i="1"/>
  <c r="O392" i="1"/>
  <c r="N392" i="1"/>
  <c r="M392" i="1"/>
  <c r="L392" i="1"/>
  <c r="K392" i="1"/>
  <c r="J392" i="1"/>
  <c r="I392" i="1"/>
  <c r="H392" i="1"/>
  <c r="G392" i="1"/>
  <c r="F392" i="1"/>
  <c r="E392" i="1"/>
  <c r="D392" i="1"/>
  <c r="C392" i="1"/>
  <c r="B392" i="1"/>
  <c r="X391" i="1"/>
  <c r="W391" i="1"/>
  <c r="V391" i="1"/>
  <c r="U391" i="1"/>
  <c r="T391" i="1"/>
  <c r="S391" i="1"/>
  <c r="R391" i="1"/>
  <c r="Q391" i="1"/>
  <c r="P391" i="1"/>
  <c r="O391" i="1"/>
  <c r="N391" i="1"/>
  <c r="M391" i="1"/>
  <c r="L391" i="1"/>
  <c r="K391" i="1"/>
  <c r="J391" i="1"/>
  <c r="I391" i="1"/>
  <c r="H391" i="1"/>
  <c r="G391" i="1"/>
  <c r="F391" i="1"/>
  <c r="E391" i="1"/>
  <c r="D391" i="1"/>
  <c r="C391" i="1"/>
  <c r="B391" i="1"/>
  <c r="X390" i="1"/>
  <c r="W390" i="1"/>
  <c r="V390" i="1"/>
  <c r="U390" i="1"/>
  <c r="T390" i="1"/>
  <c r="S390" i="1"/>
  <c r="R390" i="1"/>
  <c r="Q390" i="1"/>
  <c r="P390" i="1"/>
  <c r="O390" i="1"/>
  <c r="N390" i="1"/>
  <c r="M390" i="1"/>
  <c r="L390" i="1"/>
  <c r="K390" i="1"/>
  <c r="J390" i="1"/>
  <c r="I390" i="1"/>
  <c r="H390" i="1"/>
  <c r="G390" i="1"/>
  <c r="F390" i="1"/>
  <c r="E390" i="1"/>
  <c r="D390" i="1"/>
  <c r="C390" i="1"/>
  <c r="B390" i="1"/>
  <c r="X389" i="1"/>
  <c r="W389" i="1"/>
  <c r="V389" i="1"/>
  <c r="U389" i="1"/>
  <c r="T389" i="1"/>
  <c r="S389" i="1"/>
  <c r="R389" i="1"/>
  <c r="Q389" i="1"/>
  <c r="P389" i="1"/>
  <c r="O389" i="1"/>
  <c r="N389" i="1"/>
  <c r="M389" i="1"/>
  <c r="L389" i="1"/>
  <c r="K389" i="1"/>
  <c r="J389" i="1"/>
  <c r="I389" i="1"/>
  <c r="H389" i="1"/>
  <c r="G389" i="1"/>
  <c r="F389" i="1"/>
  <c r="E389" i="1"/>
  <c r="D389" i="1"/>
  <c r="C389" i="1"/>
  <c r="B389" i="1"/>
  <c r="X387" i="1"/>
  <c r="W387" i="1"/>
  <c r="V387" i="1"/>
  <c r="U387" i="1"/>
  <c r="T387" i="1"/>
  <c r="S387" i="1"/>
  <c r="R387" i="1"/>
  <c r="Q387" i="1"/>
  <c r="P387" i="1"/>
  <c r="O387" i="1"/>
  <c r="N387" i="1"/>
  <c r="M387" i="1"/>
  <c r="L387" i="1"/>
  <c r="K387" i="1"/>
  <c r="J387" i="1"/>
  <c r="I387" i="1"/>
  <c r="H387" i="1"/>
  <c r="G387" i="1"/>
  <c r="F387" i="1"/>
  <c r="E387" i="1"/>
  <c r="D387" i="1"/>
  <c r="C387" i="1"/>
  <c r="B387" i="1"/>
  <c r="X386" i="1"/>
  <c r="W386" i="1"/>
  <c r="V386" i="1"/>
  <c r="U386" i="1"/>
  <c r="T386" i="1"/>
  <c r="S386" i="1"/>
  <c r="R386" i="1"/>
  <c r="Q386" i="1"/>
  <c r="P386" i="1"/>
  <c r="O386" i="1"/>
  <c r="N386" i="1"/>
  <c r="M386" i="1"/>
  <c r="L386" i="1"/>
  <c r="K386" i="1"/>
  <c r="J386" i="1"/>
  <c r="I386" i="1"/>
  <c r="H386" i="1"/>
  <c r="G386" i="1"/>
  <c r="F386" i="1"/>
  <c r="E386" i="1"/>
  <c r="D386" i="1"/>
  <c r="C386" i="1"/>
  <c r="B386" i="1"/>
  <c r="X385" i="1"/>
  <c r="W385" i="1"/>
  <c r="V385" i="1"/>
  <c r="U385" i="1"/>
  <c r="T385" i="1"/>
  <c r="S385" i="1"/>
  <c r="R385" i="1"/>
  <c r="Q385" i="1"/>
  <c r="P385" i="1"/>
  <c r="O385" i="1"/>
  <c r="N385" i="1"/>
  <c r="M385" i="1"/>
  <c r="L385" i="1"/>
  <c r="K385" i="1"/>
  <c r="J385" i="1"/>
  <c r="I385" i="1"/>
  <c r="H385" i="1"/>
  <c r="G385" i="1"/>
  <c r="F385" i="1"/>
  <c r="E385" i="1"/>
  <c r="D385" i="1"/>
  <c r="C385" i="1"/>
  <c r="B385" i="1"/>
  <c r="X384" i="1"/>
  <c r="W384" i="1"/>
  <c r="V384" i="1"/>
  <c r="U384" i="1"/>
  <c r="T384" i="1"/>
  <c r="S384" i="1"/>
  <c r="R384" i="1"/>
  <c r="Q384" i="1"/>
  <c r="P384" i="1"/>
  <c r="O384" i="1"/>
  <c r="N384" i="1"/>
  <c r="M384" i="1"/>
  <c r="L384" i="1"/>
  <c r="K384" i="1"/>
  <c r="J384" i="1"/>
  <c r="I384" i="1"/>
  <c r="H384" i="1"/>
  <c r="G384" i="1"/>
  <c r="F384" i="1"/>
  <c r="E384" i="1"/>
  <c r="D384" i="1"/>
  <c r="C384" i="1"/>
  <c r="B384" i="1"/>
  <c r="X383" i="1"/>
  <c r="W383" i="1"/>
  <c r="V383" i="1"/>
  <c r="U383" i="1"/>
  <c r="T383" i="1"/>
  <c r="S383" i="1"/>
  <c r="R383" i="1"/>
  <c r="Q383" i="1"/>
  <c r="P383" i="1"/>
  <c r="O383" i="1"/>
  <c r="N383" i="1"/>
  <c r="M383" i="1"/>
  <c r="L383" i="1"/>
  <c r="K383" i="1"/>
  <c r="J383" i="1"/>
  <c r="I383" i="1"/>
  <c r="H383" i="1"/>
  <c r="G383" i="1"/>
  <c r="F383" i="1"/>
  <c r="E383" i="1"/>
  <c r="D383" i="1"/>
  <c r="C383" i="1"/>
  <c r="B383" i="1"/>
  <c r="X382" i="1"/>
  <c r="W382" i="1"/>
  <c r="V382" i="1"/>
  <c r="U382" i="1"/>
  <c r="T382" i="1"/>
  <c r="S382" i="1"/>
  <c r="R382" i="1"/>
  <c r="Q382" i="1"/>
  <c r="P382" i="1"/>
  <c r="O382" i="1"/>
  <c r="N382" i="1"/>
  <c r="M382" i="1"/>
  <c r="L382" i="1"/>
  <c r="K382" i="1"/>
  <c r="J382" i="1"/>
  <c r="I382" i="1"/>
  <c r="H382" i="1"/>
  <c r="G382" i="1"/>
  <c r="F382" i="1"/>
  <c r="E382" i="1"/>
  <c r="D382" i="1"/>
  <c r="C382" i="1"/>
  <c r="B382" i="1"/>
  <c r="X381" i="1"/>
  <c r="W381" i="1"/>
  <c r="V381" i="1"/>
  <c r="U381" i="1"/>
  <c r="T381" i="1"/>
  <c r="S381" i="1"/>
  <c r="R381" i="1"/>
  <c r="Q381" i="1"/>
  <c r="P381" i="1"/>
  <c r="O381" i="1"/>
  <c r="N381" i="1"/>
  <c r="M381" i="1"/>
  <c r="L381" i="1"/>
  <c r="K381" i="1"/>
  <c r="J381" i="1"/>
  <c r="I381" i="1"/>
  <c r="H381" i="1"/>
  <c r="G381" i="1"/>
  <c r="F381" i="1"/>
  <c r="E381" i="1"/>
  <c r="D381" i="1"/>
  <c r="C381" i="1"/>
  <c r="B381" i="1"/>
  <c r="X380" i="1"/>
  <c r="W380" i="1"/>
  <c r="V380" i="1"/>
  <c r="U380" i="1"/>
  <c r="T380" i="1"/>
  <c r="S380" i="1"/>
  <c r="R380" i="1"/>
  <c r="Q380" i="1"/>
  <c r="P380" i="1"/>
  <c r="O380" i="1"/>
  <c r="N380" i="1"/>
  <c r="M380" i="1"/>
  <c r="L380" i="1"/>
  <c r="K380" i="1"/>
  <c r="J380" i="1"/>
  <c r="I380" i="1"/>
  <c r="H380" i="1"/>
  <c r="G380" i="1"/>
  <c r="F380" i="1"/>
  <c r="E380" i="1"/>
  <c r="D380" i="1"/>
  <c r="C380" i="1"/>
  <c r="B380" i="1"/>
  <c r="X379" i="1"/>
  <c r="W379" i="1"/>
  <c r="V379" i="1"/>
  <c r="U379" i="1"/>
  <c r="T379" i="1"/>
  <c r="S379" i="1"/>
  <c r="R379" i="1"/>
  <c r="Q379" i="1"/>
  <c r="P379" i="1"/>
  <c r="O379" i="1"/>
  <c r="N379" i="1"/>
  <c r="M379" i="1"/>
  <c r="L379" i="1"/>
  <c r="K379" i="1"/>
  <c r="J379" i="1"/>
  <c r="I379" i="1"/>
  <c r="H379" i="1"/>
  <c r="G379" i="1"/>
  <c r="F379" i="1"/>
  <c r="E379" i="1"/>
  <c r="D379" i="1"/>
  <c r="C379" i="1"/>
  <c r="B379" i="1"/>
  <c r="X378" i="1"/>
  <c r="W378" i="1"/>
  <c r="V378" i="1"/>
  <c r="U378" i="1"/>
  <c r="T378" i="1"/>
  <c r="S378" i="1"/>
  <c r="R378" i="1"/>
  <c r="Q378" i="1"/>
  <c r="P378" i="1"/>
  <c r="O378" i="1"/>
  <c r="N378" i="1"/>
  <c r="M378" i="1"/>
  <c r="L378" i="1"/>
  <c r="K378" i="1"/>
  <c r="J378" i="1"/>
  <c r="I378" i="1"/>
  <c r="H378" i="1"/>
  <c r="G378" i="1"/>
  <c r="F378" i="1"/>
  <c r="E378" i="1"/>
  <c r="D378" i="1"/>
  <c r="C378" i="1"/>
  <c r="B378" i="1"/>
  <c r="X377" i="1"/>
  <c r="W377" i="1"/>
  <c r="V377" i="1"/>
  <c r="U377" i="1"/>
  <c r="T377" i="1"/>
  <c r="S377" i="1"/>
  <c r="R377" i="1"/>
  <c r="Q377" i="1"/>
  <c r="P377" i="1"/>
  <c r="O377" i="1"/>
  <c r="N377" i="1"/>
  <c r="M377" i="1"/>
  <c r="L377" i="1"/>
  <c r="K377" i="1"/>
  <c r="J377" i="1"/>
  <c r="I377" i="1"/>
  <c r="H377" i="1"/>
  <c r="G377" i="1"/>
  <c r="F377" i="1"/>
  <c r="E377" i="1"/>
  <c r="D377" i="1"/>
  <c r="C377" i="1"/>
  <c r="B377" i="1"/>
  <c r="X376" i="1"/>
  <c r="W376" i="1"/>
  <c r="V376" i="1"/>
  <c r="U376" i="1"/>
  <c r="T376" i="1"/>
  <c r="S376" i="1"/>
  <c r="R376" i="1"/>
  <c r="Q376" i="1"/>
  <c r="P376" i="1"/>
  <c r="O376" i="1"/>
  <c r="N376" i="1"/>
  <c r="M376" i="1"/>
  <c r="L376" i="1"/>
  <c r="K376" i="1"/>
  <c r="J376" i="1"/>
  <c r="I376" i="1"/>
  <c r="H376" i="1"/>
  <c r="G376" i="1"/>
  <c r="F376" i="1"/>
  <c r="E376" i="1"/>
  <c r="D376" i="1"/>
  <c r="C376" i="1"/>
  <c r="B376" i="1"/>
  <c r="X375" i="1"/>
  <c r="W375" i="1"/>
  <c r="V375" i="1"/>
  <c r="U375" i="1"/>
  <c r="T375" i="1"/>
  <c r="S375" i="1"/>
  <c r="R375" i="1"/>
  <c r="Q375" i="1"/>
  <c r="P375" i="1"/>
  <c r="O375" i="1"/>
  <c r="N375" i="1"/>
  <c r="M375" i="1"/>
  <c r="L375" i="1"/>
  <c r="K375" i="1"/>
  <c r="J375" i="1"/>
  <c r="I375" i="1"/>
  <c r="H375" i="1"/>
  <c r="G375" i="1"/>
  <c r="F375" i="1"/>
  <c r="E375" i="1"/>
  <c r="D375" i="1"/>
  <c r="C375" i="1"/>
  <c r="B375" i="1"/>
  <c r="X374" i="1"/>
  <c r="W374" i="1"/>
  <c r="V374" i="1"/>
  <c r="U374" i="1"/>
  <c r="T374" i="1"/>
  <c r="S374" i="1"/>
  <c r="R374" i="1"/>
  <c r="Q374" i="1"/>
  <c r="P374" i="1"/>
  <c r="O374" i="1"/>
  <c r="N374" i="1"/>
  <c r="M374" i="1"/>
  <c r="L374" i="1"/>
  <c r="K374" i="1"/>
  <c r="J374" i="1"/>
  <c r="I374" i="1"/>
  <c r="H374" i="1"/>
  <c r="G374" i="1"/>
  <c r="F374" i="1"/>
  <c r="E374" i="1"/>
  <c r="D374" i="1"/>
  <c r="C374" i="1"/>
  <c r="B374" i="1"/>
  <c r="X373" i="1"/>
  <c r="W373" i="1"/>
  <c r="V373" i="1"/>
  <c r="U373" i="1"/>
  <c r="T373" i="1"/>
  <c r="S373" i="1"/>
  <c r="R373" i="1"/>
  <c r="Q373" i="1"/>
  <c r="P373" i="1"/>
  <c r="O373" i="1"/>
  <c r="N373" i="1"/>
  <c r="M373" i="1"/>
  <c r="L373" i="1"/>
  <c r="K373" i="1"/>
  <c r="J373" i="1"/>
  <c r="I373" i="1"/>
  <c r="H373" i="1"/>
  <c r="G373" i="1"/>
  <c r="F373" i="1"/>
  <c r="E373" i="1"/>
  <c r="D373" i="1"/>
  <c r="C373" i="1"/>
  <c r="B373" i="1"/>
  <c r="X372" i="1"/>
  <c r="W372" i="1"/>
  <c r="V372" i="1"/>
  <c r="U372" i="1"/>
  <c r="T372" i="1"/>
  <c r="S372" i="1"/>
  <c r="R372" i="1"/>
  <c r="Q372" i="1"/>
  <c r="P372" i="1"/>
  <c r="O372" i="1"/>
  <c r="N372" i="1"/>
  <c r="M372" i="1"/>
  <c r="L372" i="1"/>
  <c r="K372" i="1"/>
  <c r="J372" i="1"/>
  <c r="I372" i="1"/>
  <c r="H372" i="1"/>
  <c r="G372" i="1"/>
  <c r="F372" i="1"/>
  <c r="E372" i="1"/>
  <c r="D372" i="1"/>
  <c r="C372" i="1"/>
  <c r="B372" i="1"/>
  <c r="X371" i="1"/>
  <c r="W371" i="1"/>
  <c r="V371" i="1"/>
  <c r="U371" i="1"/>
  <c r="T371" i="1"/>
  <c r="S371" i="1"/>
  <c r="R371" i="1"/>
  <c r="Q371" i="1"/>
  <c r="P371" i="1"/>
  <c r="O371" i="1"/>
  <c r="N371" i="1"/>
  <c r="M371" i="1"/>
  <c r="L371" i="1"/>
  <c r="K371" i="1"/>
  <c r="J371" i="1"/>
  <c r="I371" i="1"/>
  <c r="H371" i="1"/>
  <c r="G371" i="1"/>
  <c r="F371" i="1"/>
  <c r="E371" i="1"/>
  <c r="D371" i="1"/>
  <c r="C371" i="1"/>
  <c r="B371" i="1"/>
  <c r="X370" i="1"/>
  <c r="W370" i="1"/>
  <c r="V370" i="1"/>
  <c r="U370" i="1"/>
  <c r="T370" i="1"/>
  <c r="S370" i="1"/>
  <c r="R370" i="1"/>
  <c r="Q370" i="1"/>
  <c r="P370" i="1"/>
  <c r="O370" i="1"/>
  <c r="N370" i="1"/>
  <c r="M370" i="1"/>
  <c r="L370" i="1"/>
  <c r="K370" i="1"/>
  <c r="J370" i="1"/>
  <c r="I370" i="1"/>
  <c r="H370" i="1"/>
  <c r="G370" i="1"/>
  <c r="F370" i="1"/>
  <c r="E370" i="1"/>
  <c r="D370" i="1"/>
  <c r="C370" i="1"/>
  <c r="B370" i="1"/>
  <c r="X369" i="1"/>
  <c r="W369" i="1"/>
  <c r="V369" i="1"/>
  <c r="U369" i="1"/>
  <c r="T369" i="1"/>
  <c r="S369" i="1"/>
  <c r="R369" i="1"/>
  <c r="Q369" i="1"/>
  <c r="P369" i="1"/>
  <c r="O369" i="1"/>
  <c r="N369" i="1"/>
  <c r="M369" i="1"/>
  <c r="L369" i="1"/>
  <c r="K369" i="1"/>
  <c r="J369" i="1"/>
  <c r="I369" i="1"/>
  <c r="H369" i="1"/>
  <c r="G369" i="1"/>
  <c r="F369" i="1"/>
  <c r="E369" i="1"/>
  <c r="D369" i="1"/>
  <c r="C369" i="1"/>
  <c r="B369" i="1"/>
  <c r="X368" i="1"/>
  <c r="W368" i="1"/>
  <c r="V368" i="1"/>
  <c r="U368" i="1"/>
  <c r="T368" i="1"/>
  <c r="S368" i="1"/>
  <c r="R368" i="1"/>
  <c r="Q368" i="1"/>
  <c r="P368" i="1"/>
  <c r="O368" i="1"/>
  <c r="N368" i="1"/>
  <c r="M368" i="1"/>
  <c r="L368" i="1"/>
  <c r="K368" i="1"/>
  <c r="J368" i="1"/>
  <c r="I368" i="1"/>
  <c r="H368" i="1"/>
  <c r="G368" i="1"/>
  <c r="F368" i="1"/>
  <c r="E368" i="1"/>
  <c r="D368" i="1"/>
  <c r="C368" i="1"/>
  <c r="B368" i="1"/>
  <c r="X367" i="1"/>
  <c r="W367" i="1"/>
  <c r="V367" i="1"/>
  <c r="U367" i="1"/>
  <c r="T367" i="1"/>
  <c r="S367" i="1"/>
  <c r="R367" i="1"/>
  <c r="Q367" i="1"/>
  <c r="P367" i="1"/>
  <c r="O367" i="1"/>
  <c r="N367" i="1"/>
  <c r="M367" i="1"/>
  <c r="L367" i="1"/>
  <c r="K367" i="1"/>
  <c r="J367" i="1"/>
  <c r="I367" i="1"/>
  <c r="H367" i="1"/>
  <c r="G367" i="1"/>
  <c r="F367" i="1"/>
  <c r="E367" i="1"/>
  <c r="D367" i="1"/>
  <c r="C367" i="1"/>
  <c r="B367" i="1"/>
  <c r="X366" i="1"/>
  <c r="W366" i="1"/>
  <c r="V366" i="1"/>
  <c r="U366" i="1"/>
  <c r="T366" i="1"/>
  <c r="S366" i="1"/>
  <c r="R366" i="1"/>
  <c r="Q366" i="1"/>
  <c r="P366" i="1"/>
  <c r="O366" i="1"/>
  <c r="N366" i="1"/>
  <c r="M366" i="1"/>
  <c r="L366" i="1"/>
  <c r="K366" i="1"/>
  <c r="J366" i="1"/>
  <c r="I366" i="1"/>
  <c r="H366" i="1"/>
  <c r="G366" i="1"/>
  <c r="F366" i="1"/>
  <c r="E366" i="1"/>
  <c r="D366" i="1"/>
  <c r="C366" i="1"/>
  <c r="B366" i="1"/>
  <c r="X365" i="1"/>
  <c r="W365" i="1"/>
  <c r="V365" i="1"/>
  <c r="U365" i="1"/>
  <c r="T365" i="1"/>
  <c r="S365" i="1"/>
  <c r="R365" i="1"/>
  <c r="Q365" i="1"/>
  <c r="P365" i="1"/>
  <c r="O365" i="1"/>
  <c r="N365" i="1"/>
  <c r="M365" i="1"/>
  <c r="L365" i="1"/>
  <c r="K365" i="1"/>
  <c r="J365" i="1"/>
  <c r="I365" i="1"/>
  <c r="H365" i="1"/>
  <c r="G365" i="1"/>
  <c r="F365" i="1"/>
  <c r="E365" i="1"/>
  <c r="D365" i="1"/>
  <c r="C365" i="1"/>
  <c r="B365" i="1"/>
  <c r="X364" i="1"/>
  <c r="W364" i="1"/>
  <c r="V364" i="1"/>
  <c r="U364" i="1"/>
  <c r="T364" i="1"/>
  <c r="S364" i="1"/>
  <c r="R364" i="1"/>
  <c r="Q364" i="1"/>
  <c r="P364" i="1"/>
  <c r="O364" i="1"/>
  <c r="N364" i="1"/>
  <c r="M364" i="1"/>
  <c r="L364" i="1"/>
  <c r="K364" i="1"/>
  <c r="J364" i="1"/>
  <c r="I364" i="1"/>
  <c r="H364" i="1"/>
  <c r="G364" i="1"/>
  <c r="F364" i="1"/>
  <c r="E364" i="1"/>
  <c r="D364" i="1"/>
  <c r="C364" i="1"/>
  <c r="B364" i="1"/>
  <c r="X363" i="1"/>
  <c r="W363" i="1"/>
  <c r="V363" i="1"/>
  <c r="U363" i="1"/>
  <c r="T363" i="1"/>
  <c r="S363" i="1"/>
  <c r="R363" i="1"/>
  <c r="Q363" i="1"/>
  <c r="P363" i="1"/>
  <c r="O363" i="1"/>
  <c r="N363" i="1"/>
  <c r="M363" i="1"/>
  <c r="L363" i="1"/>
  <c r="K363" i="1"/>
  <c r="J363" i="1"/>
  <c r="I363" i="1"/>
  <c r="H363" i="1"/>
  <c r="G363" i="1"/>
  <c r="F363" i="1"/>
  <c r="E363" i="1"/>
  <c r="D363" i="1"/>
  <c r="C363" i="1"/>
  <c r="B363" i="1"/>
  <c r="X362" i="1"/>
  <c r="W362" i="1"/>
  <c r="V362" i="1"/>
  <c r="U362" i="1"/>
  <c r="T362" i="1"/>
  <c r="S362" i="1"/>
  <c r="R362" i="1"/>
  <c r="Q362" i="1"/>
  <c r="P362" i="1"/>
  <c r="O362" i="1"/>
  <c r="N362" i="1"/>
  <c r="M362" i="1"/>
  <c r="L362" i="1"/>
  <c r="K362" i="1"/>
  <c r="J362" i="1"/>
  <c r="I362" i="1"/>
  <c r="H362" i="1"/>
  <c r="G362" i="1"/>
  <c r="F362" i="1"/>
  <c r="E362" i="1"/>
  <c r="D362" i="1"/>
  <c r="C362" i="1"/>
  <c r="B362" i="1"/>
  <c r="X361" i="1"/>
  <c r="W361" i="1"/>
  <c r="V361" i="1"/>
  <c r="U361" i="1"/>
  <c r="T361" i="1"/>
  <c r="S361" i="1"/>
  <c r="R361" i="1"/>
  <c r="Q361" i="1"/>
  <c r="P361" i="1"/>
  <c r="O361" i="1"/>
  <c r="N361" i="1"/>
  <c r="M361" i="1"/>
  <c r="L361" i="1"/>
  <c r="K361" i="1"/>
  <c r="J361" i="1"/>
  <c r="I361" i="1"/>
  <c r="H361" i="1"/>
  <c r="G361" i="1"/>
  <c r="F361" i="1"/>
  <c r="E361" i="1"/>
  <c r="D361" i="1"/>
  <c r="C361" i="1"/>
  <c r="B361" i="1"/>
  <c r="X360" i="1"/>
  <c r="W360" i="1"/>
  <c r="V360" i="1"/>
  <c r="U360" i="1"/>
  <c r="T360" i="1"/>
  <c r="S360" i="1"/>
  <c r="R360" i="1"/>
  <c r="Q360" i="1"/>
  <c r="P360" i="1"/>
  <c r="O360" i="1"/>
  <c r="N360" i="1"/>
  <c r="M360" i="1"/>
  <c r="L360" i="1"/>
  <c r="K360" i="1"/>
  <c r="J360" i="1"/>
  <c r="I360" i="1"/>
  <c r="H360" i="1"/>
  <c r="G360" i="1"/>
  <c r="F360" i="1"/>
  <c r="E360" i="1"/>
  <c r="D360" i="1"/>
  <c r="C360" i="1"/>
  <c r="B360" i="1"/>
  <c r="X359" i="1"/>
  <c r="W359" i="1"/>
  <c r="V359" i="1"/>
  <c r="U359" i="1"/>
  <c r="T359" i="1"/>
  <c r="S359" i="1"/>
  <c r="R359" i="1"/>
  <c r="Q359" i="1"/>
  <c r="P359" i="1"/>
  <c r="O359" i="1"/>
  <c r="N359" i="1"/>
  <c r="M359" i="1"/>
  <c r="L359" i="1"/>
  <c r="K359" i="1"/>
  <c r="J359" i="1"/>
  <c r="I359" i="1"/>
  <c r="H359" i="1"/>
  <c r="G359" i="1"/>
  <c r="F359" i="1"/>
  <c r="E359" i="1"/>
  <c r="D359" i="1"/>
  <c r="C359" i="1"/>
  <c r="B359" i="1"/>
  <c r="X358" i="1"/>
  <c r="W358" i="1"/>
  <c r="V358" i="1"/>
  <c r="U358" i="1"/>
  <c r="T358" i="1"/>
  <c r="S358" i="1"/>
  <c r="R358" i="1"/>
  <c r="Q358" i="1"/>
  <c r="P358" i="1"/>
  <c r="O358" i="1"/>
  <c r="N358" i="1"/>
  <c r="M358" i="1"/>
  <c r="L358" i="1"/>
  <c r="K358" i="1"/>
  <c r="J358" i="1"/>
  <c r="I358" i="1"/>
  <c r="H358" i="1"/>
  <c r="G358" i="1"/>
  <c r="F358" i="1"/>
  <c r="E358" i="1"/>
  <c r="D358" i="1"/>
  <c r="C358" i="1"/>
  <c r="B358" i="1"/>
  <c r="X357" i="1"/>
  <c r="W357" i="1"/>
  <c r="V357" i="1"/>
  <c r="U357" i="1"/>
  <c r="T357" i="1"/>
  <c r="S357" i="1"/>
  <c r="R357" i="1"/>
  <c r="Q357" i="1"/>
  <c r="P357" i="1"/>
  <c r="O357" i="1"/>
  <c r="N357" i="1"/>
  <c r="M357" i="1"/>
  <c r="L357" i="1"/>
  <c r="K357" i="1"/>
  <c r="J357" i="1"/>
  <c r="I357" i="1"/>
  <c r="H357" i="1"/>
  <c r="G357" i="1"/>
  <c r="F357" i="1"/>
  <c r="E357" i="1"/>
  <c r="D357" i="1"/>
  <c r="C357" i="1"/>
  <c r="B357" i="1"/>
  <c r="X356" i="1"/>
  <c r="W356" i="1"/>
  <c r="V356" i="1"/>
  <c r="U356" i="1"/>
  <c r="T356" i="1"/>
  <c r="S356" i="1"/>
  <c r="R356" i="1"/>
  <c r="Q356" i="1"/>
  <c r="P356" i="1"/>
  <c r="O356" i="1"/>
  <c r="N356" i="1"/>
  <c r="M356" i="1"/>
  <c r="L356" i="1"/>
  <c r="K356" i="1"/>
  <c r="J356" i="1"/>
  <c r="I356" i="1"/>
  <c r="H356" i="1"/>
  <c r="G356" i="1"/>
  <c r="F356" i="1"/>
  <c r="E356" i="1"/>
  <c r="D356" i="1"/>
  <c r="C356" i="1"/>
  <c r="B356" i="1"/>
  <c r="X355" i="1"/>
  <c r="W355" i="1"/>
  <c r="V355" i="1"/>
  <c r="U355" i="1"/>
  <c r="T355" i="1"/>
  <c r="S355" i="1"/>
  <c r="R355" i="1"/>
  <c r="Q355" i="1"/>
  <c r="P355" i="1"/>
  <c r="O355" i="1"/>
  <c r="N355" i="1"/>
  <c r="M355" i="1"/>
  <c r="L355" i="1"/>
  <c r="K355" i="1"/>
  <c r="J355" i="1"/>
  <c r="I355" i="1"/>
  <c r="H355" i="1"/>
  <c r="G355" i="1"/>
  <c r="F355" i="1"/>
  <c r="E355" i="1"/>
  <c r="D355" i="1"/>
  <c r="C355" i="1"/>
  <c r="B355" i="1"/>
  <c r="X354" i="1"/>
  <c r="W354" i="1"/>
  <c r="V354" i="1"/>
  <c r="U354" i="1"/>
  <c r="T354" i="1"/>
  <c r="S354" i="1"/>
  <c r="R354" i="1"/>
  <c r="Q354" i="1"/>
  <c r="P354" i="1"/>
  <c r="O354" i="1"/>
  <c r="N354" i="1"/>
  <c r="M354" i="1"/>
  <c r="L354" i="1"/>
  <c r="K354" i="1"/>
  <c r="J354" i="1"/>
  <c r="I354" i="1"/>
  <c r="H354" i="1"/>
  <c r="G354" i="1"/>
  <c r="F354" i="1"/>
  <c r="E354" i="1"/>
  <c r="D354" i="1"/>
  <c r="C354" i="1"/>
  <c r="B354" i="1"/>
  <c r="X353" i="1"/>
  <c r="W353" i="1"/>
  <c r="V353" i="1"/>
  <c r="U353" i="1"/>
  <c r="T353" i="1"/>
  <c r="S353" i="1"/>
  <c r="R353" i="1"/>
  <c r="Q353" i="1"/>
  <c r="P353" i="1"/>
  <c r="O353" i="1"/>
  <c r="N353" i="1"/>
  <c r="M353" i="1"/>
  <c r="L353" i="1"/>
  <c r="K353" i="1"/>
  <c r="J353" i="1"/>
  <c r="I353" i="1"/>
  <c r="H353" i="1"/>
  <c r="G353" i="1"/>
  <c r="F353" i="1"/>
  <c r="E353" i="1"/>
  <c r="D353" i="1"/>
  <c r="C353" i="1"/>
  <c r="B353" i="1"/>
  <c r="X352" i="1"/>
  <c r="W352" i="1"/>
  <c r="V352" i="1"/>
  <c r="U352" i="1"/>
  <c r="T352" i="1"/>
  <c r="S352" i="1"/>
  <c r="R352" i="1"/>
  <c r="Q352" i="1"/>
  <c r="P352" i="1"/>
  <c r="O352" i="1"/>
  <c r="N352" i="1"/>
  <c r="M352" i="1"/>
  <c r="L352" i="1"/>
  <c r="K352" i="1"/>
  <c r="J352" i="1"/>
  <c r="I352" i="1"/>
  <c r="H352" i="1"/>
  <c r="G352" i="1"/>
  <c r="F352" i="1"/>
  <c r="E352" i="1"/>
  <c r="D352" i="1"/>
  <c r="C352" i="1"/>
  <c r="B352" i="1"/>
  <c r="X350" i="1"/>
  <c r="W350" i="1"/>
  <c r="V350" i="1"/>
  <c r="U350" i="1"/>
  <c r="T350" i="1"/>
  <c r="S350" i="1"/>
  <c r="R350" i="1"/>
  <c r="Q350" i="1"/>
  <c r="P350" i="1"/>
  <c r="O350" i="1"/>
  <c r="N350" i="1"/>
  <c r="M350" i="1"/>
  <c r="L350" i="1"/>
  <c r="K350" i="1"/>
  <c r="J350" i="1"/>
  <c r="I350" i="1"/>
  <c r="H350" i="1"/>
  <c r="G350" i="1"/>
  <c r="F350" i="1"/>
  <c r="E350" i="1"/>
  <c r="X349" i="1"/>
  <c r="W349" i="1"/>
  <c r="V349" i="1"/>
  <c r="U349" i="1"/>
  <c r="T349" i="1"/>
  <c r="S349" i="1"/>
  <c r="R349" i="1"/>
  <c r="Q349" i="1"/>
  <c r="P349" i="1"/>
  <c r="O349" i="1"/>
  <c r="N349" i="1"/>
  <c r="M349" i="1"/>
  <c r="L349" i="1"/>
  <c r="K349" i="1"/>
  <c r="J349" i="1"/>
  <c r="I349" i="1"/>
  <c r="H349" i="1"/>
  <c r="G349" i="1"/>
  <c r="X348" i="1"/>
  <c r="W348" i="1"/>
  <c r="V348" i="1"/>
  <c r="U348" i="1"/>
  <c r="T348" i="1"/>
  <c r="S348" i="1"/>
  <c r="R348" i="1"/>
  <c r="Q348" i="1"/>
  <c r="P348" i="1"/>
  <c r="O348" i="1"/>
  <c r="N348" i="1"/>
  <c r="M348" i="1"/>
  <c r="L348" i="1"/>
  <c r="K348" i="1"/>
  <c r="J348" i="1"/>
  <c r="I348" i="1"/>
  <c r="H348" i="1"/>
  <c r="G348" i="1"/>
  <c r="X347" i="1"/>
  <c r="W347" i="1"/>
  <c r="V347" i="1"/>
  <c r="U347" i="1"/>
  <c r="T347" i="1"/>
  <c r="S347" i="1"/>
  <c r="R347" i="1"/>
  <c r="Q347" i="1"/>
  <c r="P347" i="1"/>
  <c r="O347" i="1"/>
  <c r="N347" i="1"/>
  <c r="M347" i="1"/>
  <c r="L347" i="1"/>
  <c r="K347" i="1"/>
  <c r="J347" i="1"/>
  <c r="I347" i="1"/>
  <c r="H347" i="1"/>
  <c r="G347" i="1"/>
  <c r="X346" i="1"/>
  <c r="W346" i="1"/>
  <c r="V346" i="1"/>
  <c r="U346" i="1"/>
  <c r="T346" i="1"/>
  <c r="S346" i="1"/>
  <c r="R346" i="1"/>
  <c r="Q346" i="1"/>
  <c r="P346" i="1"/>
  <c r="O346" i="1"/>
  <c r="N346" i="1"/>
  <c r="M346" i="1"/>
  <c r="L346" i="1"/>
  <c r="K346" i="1"/>
  <c r="J346" i="1"/>
  <c r="I346" i="1"/>
  <c r="H346" i="1"/>
  <c r="G346" i="1"/>
  <c r="X345" i="1"/>
  <c r="W345" i="1"/>
  <c r="V345" i="1"/>
  <c r="U345" i="1"/>
  <c r="T345" i="1"/>
  <c r="S345" i="1"/>
  <c r="R345" i="1"/>
  <c r="Q345" i="1"/>
  <c r="P345" i="1"/>
  <c r="O345" i="1"/>
  <c r="N345" i="1"/>
  <c r="M345" i="1"/>
  <c r="L345" i="1"/>
  <c r="K345" i="1"/>
  <c r="J345" i="1"/>
  <c r="I345" i="1"/>
  <c r="H345" i="1"/>
  <c r="G345" i="1"/>
  <c r="X344" i="1"/>
  <c r="W344" i="1"/>
  <c r="V344" i="1"/>
  <c r="U344" i="1"/>
  <c r="T344" i="1"/>
  <c r="S344" i="1"/>
  <c r="R344" i="1"/>
  <c r="Q344" i="1"/>
  <c r="P344" i="1"/>
  <c r="O344" i="1"/>
  <c r="N344" i="1"/>
  <c r="M344" i="1"/>
  <c r="L344" i="1"/>
  <c r="K344" i="1"/>
  <c r="J344" i="1"/>
  <c r="I344" i="1"/>
  <c r="H344" i="1"/>
  <c r="G344" i="1"/>
  <c r="X343" i="1"/>
  <c r="W343" i="1"/>
  <c r="V343" i="1"/>
  <c r="U343" i="1"/>
  <c r="T343" i="1"/>
  <c r="S343" i="1"/>
  <c r="R343" i="1"/>
  <c r="Q343" i="1"/>
  <c r="P343" i="1"/>
  <c r="O343" i="1"/>
  <c r="N343" i="1"/>
  <c r="M343" i="1"/>
  <c r="L343" i="1"/>
  <c r="K343" i="1"/>
  <c r="J343" i="1"/>
  <c r="I343" i="1"/>
  <c r="H343" i="1"/>
  <c r="G343" i="1"/>
  <c r="X342" i="1"/>
  <c r="W342" i="1"/>
  <c r="V342" i="1"/>
  <c r="U342" i="1"/>
  <c r="T342" i="1"/>
  <c r="S342" i="1"/>
  <c r="R342" i="1"/>
  <c r="Q342" i="1"/>
  <c r="P342" i="1"/>
  <c r="O342" i="1"/>
  <c r="N342" i="1"/>
  <c r="M342" i="1"/>
  <c r="L342" i="1"/>
  <c r="K342" i="1"/>
  <c r="J342" i="1"/>
  <c r="I342" i="1"/>
  <c r="H342" i="1"/>
  <c r="G342" i="1"/>
  <c r="X341" i="1"/>
  <c r="W341" i="1"/>
  <c r="V341" i="1"/>
  <c r="U341" i="1"/>
  <c r="T341" i="1"/>
  <c r="S341" i="1"/>
  <c r="R341" i="1"/>
  <c r="Q341" i="1"/>
  <c r="P341" i="1"/>
  <c r="O341" i="1"/>
  <c r="N341" i="1"/>
  <c r="M341" i="1"/>
  <c r="L341" i="1"/>
  <c r="K341" i="1"/>
  <c r="J341" i="1"/>
  <c r="I341" i="1"/>
  <c r="H341" i="1"/>
  <c r="G341" i="1"/>
  <c r="X340" i="1"/>
  <c r="W340" i="1"/>
  <c r="V340" i="1"/>
  <c r="U340" i="1"/>
  <c r="T340" i="1"/>
  <c r="S340" i="1"/>
  <c r="R340" i="1"/>
  <c r="Q340" i="1"/>
  <c r="P340" i="1"/>
  <c r="O340" i="1"/>
  <c r="N340" i="1"/>
  <c r="M340" i="1"/>
  <c r="L340" i="1"/>
  <c r="K340" i="1"/>
  <c r="J340" i="1"/>
  <c r="I340" i="1"/>
  <c r="H340" i="1"/>
  <c r="G340" i="1"/>
  <c r="X339" i="1"/>
  <c r="W339" i="1"/>
  <c r="V339" i="1"/>
  <c r="U339" i="1"/>
  <c r="T339" i="1"/>
  <c r="S339" i="1"/>
  <c r="R339" i="1"/>
  <c r="Q339" i="1"/>
  <c r="P339" i="1"/>
  <c r="O339" i="1"/>
  <c r="N339" i="1"/>
  <c r="M339" i="1"/>
  <c r="L339" i="1"/>
  <c r="K339" i="1"/>
  <c r="J339" i="1"/>
  <c r="I339" i="1"/>
  <c r="H339" i="1"/>
  <c r="G339" i="1"/>
  <c r="X338" i="1"/>
  <c r="W338" i="1"/>
  <c r="V338" i="1"/>
  <c r="U338" i="1"/>
  <c r="T338" i="1"/>
  <c r="S338" i="1"/>
  <c r="R338" i="1"/>
  <c r="Q338" i="1"/>
  <c r="P338" i="1"/>
  <c r="O338" i="1"/>
  <c r="N338" i="1"/>
  <c r="M338" i="1"/>
  <c r="L338" i="1"/>
  <c r="K338" i="1"/>
  <c r="J338" i="1"/>
  <c r="I338" i="1"/>
  <c r="H338" i="1"/>
  <c r="G338" i="1"/>
  <c r="X337" i="1"/>
  <c r="W337" i="1"/>
  <c r="V337" i="1"/>
  <c r="U337" i="1"/>
  <c r="T337" i="1"/>
  <c r="S337" i="1"/>
  <c r="R337" i="1"/>
  <c r="Q337" i="1"/>
  <c r="P337" i="1"/>
  <c r="O337" i="1"/>
  <c r="N337" i="1"/>
  <c r="M337" i="1"/>
  <c r="L337" i="1"/>
  <c r="K337" i="1"/>
  <c r="J337" i="1"/>
  <c r="I337" i="1"/>
  <c r="H337" i="1"/>
  <c r="G337" i="1"/>
  <c r="X336" i="1"/>
  <c r="W336" i="1"/>
  <c r="V336" i="1"/>
  <c r="U336" i="1"/>
  <c r="T336" i="1"/>
  <c r="S336" i="1"/>
  <c r="R336" i="1"/>
  <c r="Q336" i="1"/>
  <c r="P336" i="1"/>
  <c r="O336" i="1"/>
  <c r="N336" i="1"/>
  <c r="M336" i="1"/>
  <c r="L336" i="1"/>
  <c r="K336" i="1"/>
  <c r="J336" i="1"/>
  <c r="I336" i="1"/>
  <c r="H336" i="1"/>
  <c r="G336" i="1"/>
  <c r="X335" i="1"/>
  <c r="W335" i="1"/>
  <c r="V335" i="1"/>
  <c r="U335" i="1"/>
  <c r="T335" i="1"/>
  <c r="S335" i="1"/>
  <c r="R335" i="1"/>
  <c r="Q335" i="1"/>
  <c r="P335" i="1"/>
  <c r="O335" i="1"/>
  <c r="N335" i="1"/>
  <c r="M335" i="1"/>
  <c r="L335" i="1"/>
  <c r="K335" i="1"/>
  <c r="J335" i="1"/>
  <c r="I335" i="1"/>
  <c r="H335" i="1"/>
  <c r="G335" i="1"/>
  <c r="X334" i="1"/>
  <c r="W334" i="1"/>
  <c r="V334" i="1"/>
  <c r="U334" i="1"/>
  <c r="T334" i="1"/>
  <c r="S334" i="1"/>
  <c r="R334" i="1"/>
  <c r="Q334" i="1"/>
  <c r="P334" i="1"/>
  <c r="O334" i="1"/>
  <c r="N334" i="1"/>
  <c r="M334" i="1"/>
  <c r="L334" i="1"/>
  <c r="K334" i="1"/>
  <c r="J334" i="1"/>
  <c r="I334" i="1"/>
  <c r="H334" i="1"/>
  <c r="G334" i="1"/>
  <c r="X333" i="1"/>
  <c r="W333" i="1"/>
  <c r="V333" i="1"/>
  <c r="U333" i="1"/>
  <c r="T333" i="1"/>
  <c r="S333" i="1"/>
  <c r="R333" i="1"/>
  <c r="Q333" i="1"/>
  <c r="P333" i="1"/>
  <c r="O333" i="1"/>
  <c r="N333" i="1"/>
  <c r="M333" i="1"/>
  <c r="L333" i="1"/>
  <c r="K333" i="1"/>
  <c r="J333" i="1"/>
  <c r="I333" i="1"/>
  <c r="H333" i="1"/>
  <c r="G333" i="1"/>
  <c r="X332" i="1"/>
  <c r="W332" i="1"/>
  <c r="V332" i="1"/>
  <c r="U332" i="1"/>
  <c r="T332" i="1"/>
  <c r="S332" i="1"/>
  <c r="R332" i="1"/>
  <c r="Q332" i="1"/>
  <c r="P332" i="1"/>
  <c r="O332" i="1"/>
  <c r="N332" i="1"/>
  <c r="M332" i="1"/>
  <c r="L332" i="1"/>
  <c r="K332" i="1"/>
  <c r="J332" i="1"/>
  <c r="I332" i="1"/>
  <c r="H332" i="1"/>
  <c r="G332" i="1"/>
  <c r="X331" i="1"/>
  <c r="W331" i="1"/>
  <c r="V331" i="1"/>
  <c r="U331" i="1"/>
  <c r="T331" i="1"/>
  <c r="S331" i="1"/>
  <c r="R331" i="1"/>
  <c r="Q331" i="1"/>
  <c r="P331" i="1"/>
  <c r="O331" i="1"/>
  <c r="N331" i="1"/>
  <c r="M331" i="1"/>
  <c r="L331" i="1"/>
  <c r="K331" i="1"/>
  <c r="J331" i="1"/>
  <c r="I331" i="1"/>
  <c r="H331" i="1"/>
  <c r="G331" i="1"/>
  <c r="X330" i="1"/>
  <c r="W330" i="1"/>
  <c r="V330" i="1"/>
  <c r="U330" i="1"/>
  <c r="T330" i="1"/>
  <c r="S330" i="1"/>
  <c r="R330" i="1"/>
  <c r="Q330" i="1"/>
  <c r="P330" i="1"/>
  <c r="O330" i="1"/>
  <c r="N330" i="1"/>
  <c r="M330" i="1"/>
  <c r="L330" i="1"/>
  <c r="K330" i="1"/>
  <c r="J330" i="1"/>
  <c r="I330" i="1"/>
  <c r="H330" i="1"/>
  <c r="G330" i="1"/>
  <c r="X329" i="1"/>
  <c r="W329" i="1"/>
  <c r="V329" i="1"/>
  <c r="U329" i="1"/>
  <c r="T329" i="1"/>
  <c r="S329" i="1"/>
  <c r="R329" i="1"/>
  <c r="Q329" i="1"/>
  <c r="P329" i="1"/>
  <c r="O329" i="1"/>
  <c r="N329" i="1"/>
  <c r="M329" i="1"/>
  <c r="L329" i="1"/>
  <c r="K329" i="1"/>
  <c r="J329" i="1"/>
  <c r="I329" i="1"/>
  <c r="H329" i="1"/>
  <c r="G329" i="1"/>
  <c r="X328" i="1"/>
  <c r="W328" i="1"/>
  <c r="V328" i="1"/>
  <c r="U328" i="1"/>
  <c r="T328" i="1"/>
  <c r="S328" i="1"/>
  <c r="R328" i="1"/>
  <c r="Q328" i="1"/>
  <c r="P328" i="1"/>
  <c r="O328" i="1"/>
  <c r="N328" i="1"/>
  <c r="M328" i="1"/>
  <c r="L328" i="1"/>
  <c r="K328" i="1"/>
  <c r="J328" i="1"/>
  <c r="I328" i="1"/>
  <c r="H328" i="1"/>
  <c r="G328" i="1"/>
  <c r="X327" i="1"/>
  <c r="W327" i="1"/>
  <c r="V327" i="1"/>
  <c r="U327" i="1"/>
  <c r="T327" i="1"/>
  <c r="S327" i="1"/>
  <c r="R327" i="1"/>
  <c r="Q327" i="1"/>
  <c r="P327" i="1"/>
  <c r="O327" i="1"/>
  <c r="N327" i="1"/>
  <c r="M327" i="1"/>
  <c r="L327" i="1"/>
  <c r="K327" i="1"/>
  <c r="J327" i="1"/>
  <c r="I327" i="1"/>
  <c r="H327" i="1"/>
  <c r="G327" i="1"/>
  <c r="X326" i="1"/>
  <c r="W326" i="1"/>
  <c r="V326" i="1"/>
  <c r="U326" i="1"/>
  <c r="T326" i="1"/>
  <c r="S326" i="1"/>
  <c r="R326" i="1"/>
  <c r="Q326" i="1"/>
  <c r="P326" i="1"/>
  <c r="O326" i="1"/>
  <c r="N326" i="1"/>
  <c r="M326" i="1"/>
  <c r="L326" i="1"/>
  <c r="K326" i="1"/>
  <c r="J326" i="1"/>
  <c r="I326" i="1"/>
  <c r="H326" i="1"/>
  <c r="G326" i="1"/>
  <c r="X325" i="1"/>
  <c r="W325" i="1"/>
  <c r="V325" i="1"/>
  <c r="U325" i="1"/>
  <c r="T325" i="1"/>
  <c r="S325" i="1"/>
  <c r="R325" i="1"/>
  <c r="Q325" i="1"/>
  <c r="P325" i="1"/>
  <c r="O325" i="1"/>
  <c r="N325" i="1"/>
  <c r="M325" i="1"/>
  <c r="L325" i="1"/>
  <c r="K325" i="1"/>
  <c r="J325" i="1"/>
  <c r="I325" i="1"/>
  <c r="H325" i="1"/>
  <c r="G325" i="1"/>
  <c r="X324" i="1"/>
  <c r="W324" i="1"/>
  <c r="V324" i="1"/>
  <c r="U324" i="1"/>
  <c r="T324" i="1"/>
  <c r="S324" i="1"/>
  <c r="R324" i="1"/>
  <c r="Q324" i="1"/>
  <c r="P324" i="1"/>
  <c r="O324" i="1"/>
  <c r="N324" i="1"/>
  <c r="M324" i="1"/>
  <c r="L324" i="1"/>
  <c r="K324" i="1"/>
  <c r="J324" i="1"/>
  <c r="I324" i="1"/>
  <c r="H324" i="1"/>
  <c r="G324" i="1"/>
  <c r="X323" i="1"/>
  <c r="W323" i="1"/>
  <c r="V323" i="1"/>
  <c r="U323" i="1"/>
  <c r="T323" i="1"/>
  <c r="S323" i="1"/>
  <c r="R323" i="1"/>
  <c r="Q323" i="1"/>
  <c r="P323" i="1"/>
  <c r="O323" i="1"/>
  <c r="N323" i="1"/>
  <c r="M323" i="1"/>
  <c r="L323" i="1"/>
  <c r="K323" i="1"/>
  <c r="J323" i="1"/>
  <c r="I323" i="1"/>
  <c r="H323" i="1"/>
  <c r="G323" i="1"/>
  <c r="X322" i="1"/>
  <c r="W322" i="1"/>
  <c r="V322" i="1"/>
  <c r="U322" i="1"/>
  <c r="T322" i="1"/>
  <c r="S322" i="1"/>
  <c r="R322" i="1"/>
  <c r="Q322" i="1"/>
  <c r="P322" i="1"/>
  <c r="O322" i="1"/>
  <c r="N322" i="1"/>
  <c r="M322" i="1"/>
  <c r="L322" i="1"/>
  <c r="K322" i="1"/>
  <c r="J322" i="1"/>
  <c r="I322" i="1"/>
  <c r="H322" i="1"/>
  <c r="G322" i="1"/>
  <c r="X321" i="1"/>
  <c r="W321" i="1"/>
  <c r="V321" i="1"/>
  <c r="U321" i="1"/>
  <c r="T321" i="1"/>
  <c r="S321" i="1"/>
  <c r="R321" i="1"/>
  <c r="Q321" i="1"/>
  <c r="P321" i="1"/>
  <c r="O321" i="1"/>
  <c r="N321" i="1"/>
  <c r="M321" i="1"/>
  <c r="L321" i="1"/>
  <c r="K321" i="1"/>
  <c r="J321" i="1"/>
  <c r="I321" i="1"/>
  <c r="H321" i="1"/>
  <c r="G321" i="1"/>
  <c r="X320" i="1"/>
  <c r="W320" i="1"/>
  <c r="V320" i="1"/>
  <c r="U320" i="1"/>
  <c r="T320" i="1"/>
  <c r="S320" i="1"/>
  <c r="R320" i="1"/>
  <c r="Q320" i="1"/>
  <c r="P320" i="1"/>
  <c r="O320" i="1"/>
  <c r="N320" i="1"/>
  <c r="M320" i="1"/>
  <c r="L320" i="1"/>
  <c r="K320" i="1"/>
  <c r="J320" i="1"/>
  <c r="I320" i="1"/>
  <c r="H320" i="1"/>
  <c r="G320" i="1"/>
  <c r="X319" i="1"/>
  <c r="W319" i="1"/>
  <c r="V319" i="1"/>
  <c r="U319" i="1"/>
  <c r="T319" i="1"/>
  <c r="S319" i="1"/>
  <c r="R319" i="1"/>
  <c r="Q319" i="1"/>
  <c r="P319" i="1"/>
  <c r="O319" i="1"/>
  <c r="N319" i="1"/>
  <c r="M319" i="1"/>
  <c r="L319" i="1"/>
  <c r="K319" i="1"/>
  <c r="J319" i="1"/>
  <c r="I319" i="1"/>
  <c r="H319" i="1"/>
  <c r="G319" i="1"/>
  <c r="X318" i="1"/>
  <c r="W318" i="1"/>
  <c r="V318" i="1"/>
  <c r="U318" i="1"/>
  <c r="T318" i="1"/>
  <c r="S318" i="1"/>
  <c r="R318" i="1"/>
  <c r="Q318" i="1"/>
  <c r="P318" i="1"/>
  <c r="O318" i="1"/>
  <c r="N318" i="1"/>
  <c r="M318" i="1"/>
  <c r="L318" i="1"/>
  <c r="K318" i="1"/>
  <c r="J318" i="1"/>
  <c r="I318" i="1"/>
  <c r="H318" i="1"/>
  <c r="G318" i="1"/>
  <c r="X317" i="1"/>
  <c r="W317" i="1"/>
  <c r="V317" i="1"/>
  <c r="U317" i="1"/>
  <c r="T317" i="1"/>
  <c r="S317" i="1"/>
  <c r="R317" i="1"/>
  <c r="Q317" i="1"/>
  <c r="P317" i="1"/>
  <c r="O317" i="1"/>
  <c r="N317" i="1"/>
  <c r="M317" i="1"/>
  <c r="L317" i="1"/>
  <c r="K317" i="1"/>
  <c r="J317" i="1"/>
  <c r="I317" i="1"/>
  <c r="H317" i="1"/>
  <c r="G317" i="1"/>
  <c r="X316" i="1"/>
  <c r="W316" i="1"/>
  <c r="V316" i="1"/>
  <c r="U316" i="1"/>
  <c r="T316" i="1"/>
  <c r="S316" i="1"/>
  <c r="R316" i="1"/>
  <c r="Q316" i="1"/>
  <c r="P316" i="1"/>
  <c r="O316" i="1"/>
  <c r="N316" i="1"/>
  <c r="M316" i="1"/>
  <c r="L316" i="1"/>
  <c r="K316" i="1"/>
  <c r="J316" i="1"/>
  <c r="I316" i="1"/>
  <c r="H316" i="1"/>
  <c r="G316" i="1"/>
  <c r="X315" i="1"/>
  <c r="W315" i="1"/>
  <c r="V315" i="1"/>
  <c r="U315" i="1"/>
  <c r="T315" i="1"/>
  <c r="S315" i="1"/>
  <c r="R315" i="1"/>
  <c r="Q315" i="1"/>
  <c r="P315" i="1"/>
  <c r="O315" i="1"/>
  <c r="N315" i="1"/>
  <c r="M315" i="1"/>
  <c r="L315" i="1"/>
  <c r="K315" i="1"/>
  <c r="J315" i="1"/>
  <c r="I315" i="1"/>
  <c r="H315" i="1"/>
  <c r="G315" i="1"/>
  <c r="X314" i="1"/>
  <c r="W314" i="1"/>
  <c r="V314" i="1"/>
  <c r="U314" i="1"/>
  <c r="T314" i="1"/>
  <c r="S314" i="1"/>
  <c r="R314" i="1"/>
  <c r="Q314" i="1"/>
  <c r="P314" i="1"/>
  <c r="O314" i="1"/>
  <c r="N314" i="1"/>
  <c r="M314" i="1"/>
  <c r="L314" i="1"/>
  <c r="K314" i="1"/>
  <c r="J314" i="1"/>
  <c r="I314" i="1"/>
  <c r="H314" i="1"/>
  <c r="G314" i="1"/>
  <c r="X313" i="1"/>
  <c r="W313" i="1"/>
  <c r="V313" i="1"/>
  <c r="U313" i="1"/>
  <c r="T313" i="1"/>
  <c r="S313" i="1"/>
  <c r="R313" i="1"/>
  <c r="Q313" i="1"/>
  <c r="P313" i="1"/>
  <c r="O313" i="1"/>
  <c r="N313" i="1"/>
  <c r="M313" i="1"/>
  <c r="L313" i="1"/>
  <c r="K313" i="1"/>
  <c r="J313" i="1"/>
  <c r="I313" i="1"/>
  <c r="H313" i="1"/>
  <c r="G313" i="1"/>
  <c r="X312" i="1"/>
  <c r="W312" i="1"/>
  <c r="V312" i="1"/>
  <c r="U312" i="1"/>
  <c r="T312" i="1"/>
  <c r="S312" i="1"/>
  <c r="R312" i="1"/>
  <c r="Q312" i="1"/>
  <c r="P312" i="1"/>
  <c r="O312" i="1"/>
  <c r="N312" i="1"/>
  <c r="M312" i="1"/>
  <c r="L312" i="1"/>
  <c r="K312" i="1"/>
  <c r="J312" i="1"/>
  <c r="I312" i="1"/>
  <c r="H312" i="1"/>
  <c r="G312" i="1"/>
  <c r="X311" i="1"/>
  <c r="W311" i="1"/>
  <c r="V311" i="1"/>
  <c r="U311" i="1"/>
  <c r="T311" i="1"/>
  <c r="S311" i="1"/>
  <c r="R311" i="1"/>
  <c r="Q311" i="1"/>
  <c r="P311" i="1"/>
  <c r="O311" i="1"/>
  <c r="N311" i="1"/>
  <c r="M311" i="1"/>
  <c r="L311" i="1"/>
  <c r="K311" i="1"/>
  <c r="J311" i="1"/>
  <c r="I311" i="1"/>
  <c r="H311" i="1"/>
  <c r="G311" i="1"/>
  <c r="X310" i="1"/>
  <c r="W310" i="1"/>
  <c r="V310" i="1"/>
  <c r="U310" i="1"/>
  <c r="T310" i="1"/>
  <c r="S310" i="1"/>
  <c r="R310" i="1"/>
  <c r="Q310" i="1"/>
  <c r="P310" i="1"/>
  <c r="O310" i="1"/>
  <c r="N310" i="1"/>
  <c r="M310" i="1"/>
  <c r="L310" i="1"/>
  <c r="K310" i="1"/>
  <c r="J310" i="1"/>
  <c r="I310" i="1"/>
  <c r="H310" i="1"/>
  <c r="G310" i="1"/>
  <c r="X309" i="1"/>
  <c r="W309" i="1"/>
  <c r="V309" i="1"/>
  <c r="U309" i="1"/>
  <c r="T309" i="1"/>
  <c r="S309" i="1"/>
  <c r="R309" i="1"/>
  <c r="Q309" i="1"/>
  <c r="P309" i="1"/>
  <c r="O309" i="1"/>
  <c r="N309" i="1"/>
  <c r="M309" i="1"/>
  <c r="L309" i="1"/>
  <c r="K309" i="1"/>
  <c r="J309" i="1"/>
  <c r="I309" i="1"/>
  <c r="H309" i="1"/>
  <c r="G309" i="1"/>
  <c r="X308" i="1"/>
  <c r="W308" i="1"/>
  <c r="V308" i="1"/>
  <c r="U308" i="1"/>
  <c r="T308" i="1"/>
  <c r="S308" i="1"/>
  <c r="R308" i="1"/>
  <c r="Q308" i="1"/>
  <c r="P308" i="1"/>
  <c r="O308" i="1"/>
  <c r="N308" i="1"/>
  <c r="M308" i="1"/>
  <c r="L308" i="1"/>
  <c r="K308" i="1"/>
  <c r="J308" i="1"/>
  <c r="I308" i="1"/>
  <c r="H308" i="1"/>
  <c r="G308" i="1"/>
  <c r="X307" i="1"/>
  <c r="W307" i="1"/>
  <c r="V307" i="1"/>
  <c r="U307" i="1"/>
  <c r="T307" i="1"/>
  <c r="S307" i="1"/>
  <c r="R307" i="1"/>
  <c r="Q307" i="1"/>
  <c r="P307" i="1"/>
  <c r="O307" i="1"/>
  <c r="N307" i="1"/>
  <c r="M307" i="1"/>
  <c r="L307" i="1"/>
  <c r="K307" i="1"/>
  <c r="J307" i="1"/>
  <c r="I307" i="1"/>
  <c r="H307" i="1"/>
  <c r="G307" i="1"/>
  <c r="X306" i="1"/>
  <c r="W306" i="1"/>
  <c r="V306" i="1"/>
  <c r="U306" i="1"/>
  <c r="T306" i="1"/>
  <c r="S306" i="1"/>
  <c r="R306" i="1"/>
  <c r="Q306" i="1"/>
  <c r="P306" i="1"/>
  <c r="O306" i="1"/>
  <c r="N306" i="1"/>
  <c r="M306" i="1"/>
  <c r="L306" i="1"/>
  <c r="K306" i="1"/>
  <c r="J306" i="1"/>
  <c r="I306" i="1"/>
  <c r="H306" i="1"/>
  <c r="G306" i="1"/>
  <c r="X305" i="1"/>
  <c r="W305" i="1"/>
  <c r="V305" i="1"/>
  <c r="U305" i="1"/>
  <c r="T305" i="1"/>
  <c r="S305" i="1"/>
  <c r="R305" i="1"/>
  <c r="Q305" i="1"/>
  <c r="P305" i="1"/>
  <c r="O305" i="1"/>
  <c r="N305" i="1"/>
  <c r="M305" i="1"/>
  <c r="L305" i="1"/>
  <c r="K305" i="1"/>
  <c r="J305" i="1"/>
  <c r="I305" i="1"/>
  <c r="H305" i="1"/>
  <c r="G305" i="1"/>
  <c r="X304" i="1"/>
  <c r="W304" i="1"/>
  <c r="V304" i="1"/>
  <c r="U304" i="1"/>
  <c r="T304" i="1"/>
  <c r="S304" i="1"/>
  <c r="R304" i="1"/>
  <c r="Q304" i="1"/>
  <c r="P304" i="1"/>
  <c r="O304" i="1"/>
  <c r="N304" i="1"/>
  <c r="M304" i="1"/>
  <c r="L304" i="1"/>
  <c r="K304" i="1"/>
  <c r="J304" i="1"/>
  <c r="I304" i="1"/>
  <c r="H304" i="1"/>
  <c r="G304" i="1"/>
  <c r="X303" i="1"/>
  <c r="W303" i="1"/>
  <c r="V303" i="1"/>
  <c r="U303" i="1"/>
  <c r="T303" i="1"/>
  <c r="S303" i="1"/>
  <c r="R303" i="1"/>
  <c r="Q303" i="1"/>
  <c r="P303" i="1"/>
  <c r="O303" i="1"/>
  <c r="N303" i="1"/>
  <c r="M303" i="1"/>
  <c r="L303" i="1"/>
  <c r="K303" i="1"/>
  <c r="J303" i="1"/>
  <c r="I303" i="1"/>
  <c r="H303" i="1"/>
  <c r="G303" i="1"/>
  <c r="X302" i="1"/>
  <c r="W302" i="1"/>
  <c r="V302" i="1"/>
  <c r="U302" i="1"/>
  <c r="T302" i="1"/>
  <c r="S302" i="1"/>
  <c r="R302" i="1"/>
  <c r="Q302" i="1"/>
  <c r="P302" i="1"/>
  <c r="O302" i="1"/>
  <c r="N302" i="1"/>
  <c r="M302" i="1"/>
  <c r="L302" i="1"/>
  <c r="K302" i="1"/>
  <c r="J302" i="1"/>
  <c r="I302" i="1"/>
  <c r="H302" i="1"/>
  <c r="G302" i="1"/>
  <c r="X301" i="1"/>
  <c r="W301" i="1"/>
  <c r="V301" i="1"/>
  <c r="U301" i="1"/>
  <c r="T301" i="1"/>
  <c r="S301" i="1"/>
  <c r="R301" i="1"/>
  <c r="Q301" i="1"/>
  <c r="P301" i="1"/>
  <c r="O301" i="1"/>
  <c r="N301" i="1"/>
  <c r="M301" i="1"/>
  <c r="L301" i="1"/>
  <c r="K301" i="1"/>
  <c r="J301" i="1"/>
  <c r="I301" i="1"/>
  <c r="H301" i="1"/>
  <c r="G301" i="1"/>
  <c r="X300" i="1"/>
  <c r="W300" i="1"/>
  <c r="V300" i="1"/>
  <c r="U300" i="1"/>
  <c r="T300" i="1"/>
  <c r="S300" i="1"/>
  <c r="R300" i="1"/>
  <c r="Q300" i="1"/>
  <c r="P300" i="1"/>
  <c r="O300" i="1"/>
  <c r="N300" i="1"/>
  <c r="M300" i="1"/>
  <c r="L300" i="1"/>
  <c r="K300" i="1"/>
  <c r="J300" i="1"/>
  <c r="I300" i="1"/>
  <c r="H300" i="1"/>
  <c r="G300" i="1"/>
  <c r="X299" i="1"/>
  <c r="W299" i="1"/>
  <c r="V299" i="1"/>
  <c r="U299" i="1"/>
  <c r="T299" i="1"/>
  <c r="S299" i="1"/>
  <c r="R299" i="1"/>
  <c r="Q299" i="1"/>
  <c r="P299" i="1"/>
  <c r="O299" i="1"/>
  <c r="N299" i="1"/>
  <c r="M299" i="1"/>
  <c r="L299" i="1"/>
  <c r="K299" i="1"/>
  <c r="J299" i="1"/>
  <c r="I299" i="1"/>
  <c r="H299" i="1"/>
  <c r="G299" i="1"/>
  <c r="X298" i="1"/>
  <c r="W298" i="1"/>
  <c r="V298" i="1"/>
  <c r="U298" i="1"/>
  <c r="T298" i="1"/>
  <c r="S298" i="1"/>
  <c r="R298" i="1"/>
  <c r="Q298" i="1"/>
  <c r="P298" i="1"/>
  <c r="O298" i="1"/>
  <c r="N298" i="1"/>
  <c r="M298" i="1"/>
  <c r="L298" i="1"/>
  <c r="K298" i="1"/>
  <c r="J298" i="1"/>
  <c r="I298" i="1"/>
  <c r="H298" i="1"/>
  <c r="G298" i="1"/>
  <c r="X297" i="1"/>
  <c r="W297" i="1"/>
  <c r="V297" i="1"/>
  <c r="U297" i="1"/>
  <c r="T297" i="1"/>
  <c r="S297" i="1"/>
  <c r="R297" i="1"/>
  <c r="Q297" i="1"/>
  <c r="P297" i="1"/>
  <c r="O297" i="1"/>
  <c r="N297" i="1"/>
  <c r="M297" i="1"/>
  <c r="L297" i="1"/>
  <c r="K297" i="1"/>
  <c r="J297" i="1"/>
  <c r="I297" i="1"/>
  <c r="H297" i="1"/>
  <c r="G297" i="1"/>
  <c r="X296" i="1"/>
  <c r="W296" i="1"/>
  <c r="V296" i="1"/>
  <c r="U296" i="1"/>
  <c r="T296" i="1"/>
  <c r="S296" i="1"/>
  <c r="R296" i="1"/>
  <c r="Q296" i="1"/>
  <c r="P296" i="1"/>
  <c r="O296" i="1"/>
  <c r="N296" i="1"/>
  <c r="M296" i="1"/>
  <c r="L296" i="1"/>
  <c r="K296" i="1"/>
  <c r="J296" i="1"/>
  <c r="I296" i="1"/>
  <c r="H296" i="1"/>
  <c r="G296" i="1"/>
  <c r="X295" i="1"/>
  <c r="W295" i="1"/>
  <c r="V295" i="1"/>
  <c r="U295" i="1"/>
  <c r="T295" i="1"/>
  <c r="S295" i="1"/>
  <c r="R295" i="1"/>
  <c r="Q295" i="1"/>
  <c r="P295" i="1"/>
  <c r="O295" i="1"/>
  <c r="N295" i="1"/>
  <c r="M295" i="1"/>
  <c r="L295" i="1"/>
  <c r="K295" i="1"/>
  <c r="J295" i="1"/>
  <c r="I295" i="1"/>
  <c r="H295" i="1"/>
  <c r="G295" i="1"/>
  <c r="X294" i="1"/>
  <c r="W294" i="1"/>
  <c r="V294" i="1"/>
  <c r="U294" i="1"/>
  <c r="T294" i="1"/>
  <c r="S294" i="1"/>
  <c r="R294" i="1"/>
  <c r="Q294" i="1"/>
  <c r="P294" i="1"/>
  <c r="O294" i="1"/>
  <c r="N294" i="1"/>
  <c r="M294" i="1"/>
  <c r="L294" i="1"/>
  <c r="K294" i="1"/>
  <c r="J294" i="1"/>
  <c r="I294" i="1"/>
  <c r="H294" i="1"/>
  <c r="G294" i="1"/>
  <c r="X293" i="1"/>
  <c r="W293" i="1"/>
  <c r="V293" i="1"/>
  <c r="U293" i="1"/>
  <c r="T293" i="1"/>
  <c r="S293" i="1"/>
  <c r="R293" i="1"/>
  <c r="Q293" i="1"/>
  <c r="P293" i="1"/>
  <c r="O293" i="1"/>
  <c r="N293" i="1"/>
  <c r="L293" i="1"/>
  <c r="K293" i="1"/>
  <c r="J293" i="1"/>
  <c r="I293" i="1"/>
  <c r="H293" i="1"/>
  <c r="G293" i="1"/>
  <c r="X292" i="1"/>
  <c r="W292" i="1"/>
  <c r="V292" i="1"/>
  <c r="U292" i="1"/>
  <c r="T292" i="1"/>
  <c r="S292" i="1"/>
  <c r="R292" i="1"/>
  <c r="Q292" i="1"/>
  <c r="P292" i="1"/>
  <c r="O292" i="1"/>
  <c r="N292" i="1"/>
  <c r="M292" i="1"/>
  <c r="L292" i="1"/>
  <c r="K292" i="1"/>
  <c r="J292" i="1"/>
  <c r="I292" i="1"/>
  <c r="H292" i="1"/>
  <c r="G292" i="1"/>
  <c r="X291" i="1"/>
  <c r="W291" i="1"/>
  <c r="V291" i="1"/>
  <c r="U291" i="1"/>
  <c r="T291" i="1"/>
  <c r="S291" i="1"/>
  <c r="R291" i="1"/>
  <c r="Q291" i="1"/>
  <c r="P291" i="1"/>
  <c r="O291" i="1"/>
  <c r="N291" i="1"/>
  <c r="M291" i="1"/>
  <c r="L291" i="1"/>
  <c r="K291" i="1"/>
  <c r="J291" i="1"/>
  <c r="I291" i="1"/>
  <c r="H291" i="1"/>
  <c r="G291" i="1"/>
  <c r="X290" i="1"/>
  <c r="W290" i="1"/>
  <c r="V290" i="1"/>
  <c r="U290" i="1"/>
  <c r="T290" i="1"/>
  <c r="S290" i="1"/>
  <c r="R290" i="1"/>
  <c r="Q290" i="1"/>
  <c r="P290" i="1"/>
  <c r="O290" i="1"/>
  <c r="N290" i="1"/>
  <c r="M290" i="1"/>
  <c r="L290" i="1"/>
  <c r="K290" i="1"/>
  <c r="J290" i="1"/>
  <c r="I290" i="1"/>
  <c r="H290" i="1"/>
  <c r="G290" i="1"/>
  <c r="X289" i="1"/>
  <c r="W289" i="1"/>
  <c r="V289" i="1"/>
  <c r="U289" i="1"/>
  <c r="T289" i="1"/>
  <c r="S289" i="1"/>
  <c r="R289" i="1"/>
  <c r="Q289" i="1"/>
  <c r="P289" i="1"/>
  <c r="O289" i="1"/>
  <c r="N289" i="1"/>
  <c r="M289" i="1"/>
  <c r="L289" i="1"/>
  <c r="K289" i="1"/>
  <c r="J289" i="1"/>
  <c r="I289" i="1"/>
  <c r="H289" i="1"/>
  <c r="G289" i="1"/>
  <c r="X288" i="1"/>
  <c r="W288" i="1"/>
  <c r="V288" i="1"/>
  <c r="U288" i="1"/>
  <c r="T288" i="1"/>
  <c r="S288" i="1"/>
  <c r="R288" i="1"/>
  <c r="Q288" i="1"/>
  <c r="P288" i="1"/>
  <c r="O288" i="1"/>
  <c r="N288" i="1"/>
  <c r="M288" i="1"/>
  <c r="L288" i="1"/>
  <c r="K288" i="1"/>
  <c r="J288" i="1"/>
  <c r="I288" i="1"/>
  <c r="H288" i="1"/>
  <c r="G288" i="1"/>
  <c r="X287" i="1"/>
  <c r="W287" i="1"/>
  <c r="V287" i="1"/>
  <c r="U287" i="1"/>
  <c r="T287" i="1"/>
  <c r="S287" i="1"/>
  <c r="R287" i="1"/>
  <c r="Q287" i="1"/>
  <c r="P287" i="1"/>
  <c r="O287" i="1"/>
  <c r="N287" i="1"/>
  <c r="M287" i="1"/>
  <c r="L287" i="1"/>
  <c r="K287" i="1"/>
  <c r="J287" i="1"/>
  <c r="I287" i="1"/>
  <c r="H287" i="1"/>
  <c r="G287" i="1"/>
  <c r="X286" i="1"/>
  <c r="W286" i="1"/>
  <c r="V286" i="1"/>
  <c r="U286" i="1"/>
  <c r="T286" i="1"/>
  <c r="S286" i="1"/>
  <c r="R286" i="1"/>
  <c r="Q286" i="1"/>
  <c r="P286" i="1"/>
  <c r="O286" i="1"/>
  <c r="N286" i="1"/>
  <c r="M286" i="1"/>
  <c r="L286" i="1"/>
  <c r="K286" i="1"/>
  <c r="J286" i="1"/>
  <c r="I286" i="1"/>
  <c r="H286" i="1"/>
  <c r="G286" i="1"/>
  <c r="X285" i="1"/>
  <c r="W285" i="1"/>
  <c r="V285" i="1"/>
  <c r="U285" i="1"/>
  <c r="T285" i="1"/>
  <c r="S285" i="1"/>
  <c r="R285" i="1"/>
  <c r="Q285" i="1"/>
  <c r="P285" i="1"/>
  <c r="O285" i="1"/>
  <c r="N285" i="1"/>
  <c r="M285" i="1"/>
  <c r="L285" i="1"/>
  <c r="K285" i="1"/>
  <c r="J285" i="1"/>
  <c r="I285" i="1"/>
  <c r="H285" i="1"/>
  <c r="G285" i="1"/>
  <c r="X284" i="1"/>
  <c r="W284" i="1"/>
  <c r="V284" i="1"/>
  <c r="U284" i="1"/>
  <c r="T284" i="1"/>
  <c r="S284" i="1"/>
  <c r="R284" i="1"/>
  <c r="Q284" i="1"/>
  <c r="P284" i="1"/>
  <c r="O284" i="1"/>
  <c r="N284" i="1"/>
  <c r="M284" i="1"/>
  <c r="L284" i="1"/>
  <c r="K284" i="1"/>
  <c r="J284" i="1"/>
  <c r="I284" i="1"/>
  <c r="H284" i="1"/>
  <c r="G284" i="1"/>
  <c r="X283" i="1"/>
  <c r="W283" i="1"/>
  <c r="V283" i="1"/>
  <c r="U283" i="1"/>
  <c r="T283" i="1"/>
  <c r="S283" i="1"/>
  <c r="R283" i="1"/>
  <c r="Q283" i="1"/>
  <c r="P283" i="1"/>
  <c r="O283" i="1"/>
  <c r="N283" i="1"/>
  <c r="M283" i="1"/>
  <c r="L283" i="1"/>
  <c r="K283" i="1"/>
  <c r="J283" i="1"/>
  <c r="I283" i="1"/>
  <c r="H283" i="1"/>
  <c r="G283" i="1"/>
  <c r="X282" i="1"/>
  <c r="W282" i="1"/>
  <c r="V282" i="1"/>
  <c r="U282" i="1"/>
  <c r="T282" i="1"/>
  <c r="S282" i="1"/>
  <c r="R282" i="1"/>
  <c r="Q282" i="1"/>
  <c r="P282" i="1"/>
  <c r="O282" i="1"/>
  <c r="N282" i="1"/>
  <c r="M282" i="1"/>
  <c r="L282" i="1"/>
  <c r="K282" i="1"/>
  <c r="J282" i="1"/>
  <c r="I282" i="1"/>
  <c r="H282" i="1"/>
  <c r="G282" i="1"/>
  <c r="X281" i="1"/>
  <c r="W281" i="1"/>
  <c r="V281" i="1"/>
  <c r="U281" i="1"/>
  <c r="T281" i="1"/>
  <c r="S281" i="1"/>
  <c r="R281" i="1"/>
  <c r="Q281" i="1"/>
  <c r="P281" i="1"/>
  <c r="O281" i="1"/>
  <c r="N281" i="1"/>
  <c r="M281" i="1"/>
  <c r="L281" i="1"/>
  <c r="K281" i="1"/>
  <c r="J281" i="1"/>
  <c r="I281" i="1"/>
  <c r="H281" i="1"/>
  <c r="G281" i="1"/>
  <c r="X280" i="1"/>
  <c r="W280" i="1"/>
  <c r="V280" i="1"/>
  <c r="U280" i="1"/>
  <c r="T280" i="1"/>
  <c r="S280" i="1"/>
  <c r="R280" i="1"/>
  <c r="Q280" i="1"/>
  <c r="P280" i="1"/>
  <c r="O280" i="1"/>
  <c r="N280" i="1"/>
  <c r="M280" i="1"/>
  <c r="L280" i="1"/>
  <c r="K280" i="1"/>
  <c r="J280" i="1"/>
  <c r="I280" i="1"/>
  <c r="H280" i="1"/>
  <c r="G280" i="1"/>
  <c r="X279" i="1"/>
  <c r="W279" i="1"/>
  <c r="V279" i="1"/>
  <c r="U279" i="1"/>
  <c r="T279" i="1"/>
  <c r="S279" i="1"/>
  <c r="R279" i="1"/>
  <c r="Q279" i="1"/>
  <c r="P279" i="1"/>
  <c r="O279" i="1"/>
  <c r="N279" i="1"/>
  <c r="M279" i="1"/>
  <c r="L279" i="1"/>
  <c r="K279" i="1"/>
  <c r="J279" i="1"/>
  <c r="I279" i="1"/>
  <c r="H279" i="1"/>
  <c r="G279" i="1"/>
  <c r="X278" i="1"/>
  <c r="W278" i="1"/>
  <c r="V278" i="1"/>
  <c r="U278" i="1"/>
  <c r="T278" i="1"/>
  <c r="S278" i="1"/>
  <c r="R278" i="1"/>
  <c r="Q278" i="1"/>
  <c r="P278" i="1"/>
  <c r="O278" i="1"/>
  <c r="N278" i="1"/>
  <c r="M278" i="1"/>
  <c r="L278" i="1"/>
  <c r="K278" i="1"/>
  <c r="J278" i="1"/>
  <c r="I278" i="1"/>
  <c r="H278" i="1"/>
  <c r="G278" i="1"/>
  <c r="X277" i="1"/>
  <c r="W277" i="1"/>
  <c r="V277" i="1"/>
  <c r="U277" i="1"/>
  <c r="T277" i="1"/>
  <c r="S277" i="1"/>
  <c r="R277" i="1"/>
  <c r="Q277" i="1"/>
  <c r="P277" i="1"/>
  <c r="O277" i="1"/>
  <c r="N277" i="1"/>
  <c r="M277" i="1"/>
  <c r="L277" i="1"/>
  <c r="K277" i="1"/>
  <c r="J277" i="1"/>
  <c r="I277" i="1"/>
  <c r="H277" i="1"/>
  <c r="G277" i="1"/>
  <c r="X276" i="1"/>
  <c r="W276" i="1"/>
  <c r="V276" i="1"/>
  <c r="U276" i="1"/>
  <c r="T276" i="1"/>
  <c r="S276" i="1"/>
  <c r="R276" i="1"/>
  <c r="Q276" i="1"/>
  <c r="P276" i="1"/>
  <c r="O276" i="1"/>
  <c r="N276" i="1"/>
  <c r="M276" i="1"/>
  <c r="L276" i="1"/>
  <c r="K276" i="1"/>
  <c r="J276" i="1"/>
  <c r="I276" i="1"/>
  <c r="H276" i="1"/>
  <c r="G276" i="1"/>
  <c r="X275" i="1"/>
  <c r="W275" i="1"/>
  <c r="V275" i="1"/>
  <c r="U275" i="1"/>
  <c r="T275" i="1"/>
  <c r="S275" i="1"/>
  <c r="R275" i="1"/>
  <c r="Q275" i="1"/>
  <c r="P275" i="1"/>
  <c r="O275" i="1"/>
  <c r="N275" i="1"/>
  <c r="M275" i="1"/>
  <c r="L275" i="1"/>
  <c r="K275" i="1"/>
  <c r="J275" i="1"/>
  <c r="I275" i="1"/>
  <c r="H275" i="1"/>
  <c r="G275" i="1"/>
  <c r="X274" i="1"/>
  <c r="W274" i="1"/>
  <c r="V274" i="1"/>
  <c r="U274" i="1"/>
  <c r="T274" i="1"/>
  <c r="S274" i="1"/>
  <c r="R274" i="1"/>
  <c r="Q274" i="1"/>
  <c r="P274" i="1"/>
  <c r="O274" i="1"/>
  <c r="N274" i="1"/>
  <c r="M274" i="1"/>
  <c r="L274" i="1"/>
  <c r="K274" i="1"/>
  <c r="J274" i="1"/>
  <c r="I274" i="1"/>
  <c r="H274" i="1"/>
  <c r="G274" i="1"/>
  <c r="X273" i="1"/>
  <c r="W273" i="1"/>
  <c r="V273" i="1"/>
  <c r="U273" i="1"/>
  <c r="T273" i="1"/>
  <c r="S273" i="1"/>
  <c r="R273" i="1"/>
  <c r="Q273" i="1"/>
  <c r="P273" i="1"/>
  <c r="O273" i="1"/>
  <c r="N273" i="1"/>
  <c r="M273" i="1"/>
  <c r="L273" i="1"/>
  <c r="K273" i="1"/>
  <c r="J273" i="1"/>
  <c r="I273" i="1"/>
  <c r="H273" i="1"/>
  <c r="G273" i="1"/>
  <c r="X272" i="1"/>
  <c r="W272" i="1"/>
  <c r="V272" i="1"/>
  <c r="U272" i="1"/>
  <c r="T272" i="1"/>
  <c r="S272" i="1"/>
  <c r="R272" i="1"/>
  <c r="Q272" i="1"/>
  <c r="P272" i="1"/>
  <c r="O272" i="1"/>
  <c r="N272" i="1"/>
  <c r="M272" i="1"/>
  <c r="L272" i="1"/>
  <c r="K272" i="1"/>
  <c r="J272" i="1"/>
  <c r="I272" i="1"/>
  <c r="H272" i="1"/>
  <c r="G272" i="1"/>
  <c r="X271" i="1"/>
  <c r="W271" i="1"/>
  <c r="V271" i="1"/>
  <c r="U271" i="1"/>
  <c r="T271" i="1"/>
  <c r="S271" i="1"/>
  <c r="R271" i="1"/>
  <c r="Q271" i="1"/>
  <c r="P271" i="1"/>
  <c r="O271" i="1"/>
  <c r="N271" i="1"/>
  <c r="M271" i="1"/>
  <c r="L271" i="1"/>
  <c r="K271" i="1"/>
  <c r="J271" i="1"/>
  <c r="I271" i="1"/>
  <c r="H271" i="1"/>
  <c r="G271" i="1"/>
  <c r="X270" i="1"/>
  <c r="W270" i="1"/>
  <c r="V270" i="1"/>
  <c r="U270" i="1"/>
  <c r="T270" i="1"/>
  <c r="S270" i="1"/>
  <c r="R270" i="1"/>
  <c r="Q270" i="1"/>
  <c r="P270" i="1"/>
  <c r="O270" i="1"/>
  <c r="N270" i="1"/>
  <c r="M270" i="1"/>
  <c r="L270" i="1"/>
  <c r="K270" i="1"/>
  <c r="J270" i="1"/>
  <c r="I270" i="1"/>
  <c r="H270" i="1"/>
  <c r="G270" i="1"/>
  <c r="X269" i="1"/>
  <c r="W269" i="1"/>
  <c r="V269" i="1"/>
  <c r="U269" i="1"/>
  <c r="T269" i="1"/>
  <c r="S269" i="1"/>
  <c r="R269" i="1"/>
  <c r="Q269" i="1"/>
  <c r="P269" i="1"/>
  <c r="O269" i="1"/>
  <c r="N269" i="1"/>
  <c r="M269" i="1"/>
  <c r="L269" i="1"/>
  <c r="K269" i="1"/>
  <c r="J269" i="1"/>
  <c r="I269" i="1"/>
  <c r="H269" i="1"/>
  <c r="G269" i="1"/>
  <c r="X268" i="1"/>
  <c r="W268" i="1"/>
  <c r="V268" i="1"/>
  <c r="U268" i="1"/>
  <c r="T268" i="1"/>
  <c r="S268" i="1"/>
  <c r="R268" i="1"/>
  <c r="Q268" i="1"/>
  <c r="P268" i="1"/>
  <c r="O268" i="1"/>
  <c r="N268" i="1"/>
  <c r="M268" i="1"/>
  <c r="L268" i="1"/>
  <c r="K268" i="1"/>
  <c r="J268" i="1"/>
  <c r="I268" i="1"/>
  <c r="H268" i="1"/>
  <c r="G268" i="1"/>
  <c r="X267" i="1"/>
  <c r="W267" i="1"/>
  <c r="V267" i="1"/>
  <c r="U267" i="1"/>
  <c r="T267" i="1"/>
  <c r="S267" i="1"/>
  <c r="R267" i="1"/>
  <c r="Q267" i="1"/>
  <c r="P267" i="1"/>
  <c r="O267" i="1"/>
  <c r="N267" i="1"/>
  <c r="M267" i="1"/>
  <c r="L267" i="1"/>
  <c r="K267" i="1"/>
  <c r="J267" i="1"/>
  <c r="I267" i="1"/>
  <c r="H267" i="1"/>
  <c r="G267" i="1"/>
  <c r="X266" i="1"/>
  <c r="W266" i="1"/>
  <c r="V266" i="1"/>
  <c r="U266" i="1"/>
  <c r="T266" i="1"/>
  <c r="S266" i="1"/>
  <c r="R266" i="1"/>
  <c r="Q266" i="1"/>
  <c r="P266" i="1"/>
  <c r="O266" i="1"/>
  <c r="N266" i="1"/>
  <c r="M266" i="1"/>
  <c r="L266" i="1"/>
  <c r="K266" i="1"/>
  <c r="J266" i="1"/>
  <c r="I266" i="1"/>
  <c r="H266" i="1"/>
  <c r="G266" i="1"/>
  <c r="X265" i="1"/>
  <c r="W265" i="1"/>
  <c r="V265" i="1"/>
  <c r="U265" i="1"/>
  <c r="T265" i="1"/>
  <c r="S265" i="1"/>
  <c r="R265" i="1"/>
  <c r="Q265" i="1"/>
  <c r="P265" i="1"/>
  <c r="O265" i="1"/>
  <c r="N265" i="1"/>
  <c r="M265" i="1"/>
  <c r="L265" i="1"/>
  <c r="K265" i="1"/>
  <c r="J265" i="1"/>
  <c r="I265" i="1"/>
  <c r="H265" i="1"/>
  <c r="G265" i="1"/>
  <c r="X264" i="1"/>
  <c r="W264" i="1"/>
  <c r="V264" i="1"/>
  <c r="U264" i="1"/>
  <c r="T264" i="1"/>
  <c r="S264" i="1"/>
  <c r="R264" i="1"/>
  <c r="Q264" i="1"/>
  <c r="P264" i="1"/>
  <c r="O264" i="1"/>
  <c r="N264" i="1"/>
  <c r="M264" i="1"/>
  <c r="L264" i="1"/>
  <c r="K264" i="1"/>
  <c r="J264" i="1"/>
  <c r="I264" i="1"/>
  <c r="H264" i="1"/>
  <c r="G264" i="1"/>
  <c r="X263" i="1"/>
  <c r="W263" i="1"/>
  <c r="V263" i="1"/>
  <c r="U263" i="1"/>
  <c r="T263" i="1"/>
  <c r="S263" i="1"/>
  <c r="R263" i="1"/>
  <c r="Q263" i="1"/>
  <c r="P263" i="1"/>
  <c r="O263" i="1"/>
  <c r="N263" i="1"/>
  <c r="M263" i="1"/>
  <c r="L263" i="1"/>
  <c r="K263" i="1"/>
  <c r="J263" i="1"/>
  <c r="I263" i="1"/>
  <c r="H263" i="1"/>
  <c r="G263" i="1"/>
  <c r="X262" i="1"/>
  <c r="W262" i="1"/>
  <c r="V262" i="1"/>
  <c r="U262" i="1"/>
  <c r="T262" i="1"/>
  <c r="S262" i="1"/>
  <c r="R262" i="1"/>
  <c r="Q262" i="1"/>
  <c r="P262" i="1"/>
  <c r="O262" i="1"/>
  <c r="N262" i="1"/>
  <c r="M262" i="1"/>
  <c r="L262" i="1"/>
  <c r="K262" i="1"/>
  <c r="J262" i="1"/>
  <c r="I262" i="1"/>
  <c r="H262" i="1"/>
  <c r="G262" i="1"/>
  <c r="X261" i="1"/>
  <c r="W261" i="1"/>
  <c r="V261" i="1"/>
  <c r="U261" i="1"/>
  <c r="T261" i="1"/>
  <c r="S261" i="1"/>
  <c r="R261" i="1"/>
  <c r="Q261" i="1"/>
  <c r="P261" i="1"/>
  <c r="O261" i="1"/>
  <c r="N261" i="1"/>
  <c r="M261" i="1"/>
  <c r="L261" i="1"/>
  <c r="K261" i="1"/>
  <c r="J261" i="1"/>
  <c r="I261" i="1"/>
  <c r="H261" i="1"/>
  <c r="G261" i="1"/>
  <c r="X260" i="1"/>
  <c r="W260" i="1"/>
  <c r="V260" i="1"/>
  <c r="U260" i="1"/>
  <c r="T260" i="1"/>
  <c r="S260" i="1"/>
  <c r="R260" i="1"/>
  <c r="Q260" i="1"/>
  <c r="P260" i="1"/>
  <c r="O260" i="1"/>
  <c r="N260" i="1"/>
  <c r="M260" i="1"/>
  <c r="L260" i="1"/>
  <c r="K260" i="1"/>
  <c r="J260" i="1"/>
  <c r="I260" i="1"/>
  <c r="H260" i="1"/>
  <c r="G260" i="1"/>
  <c r="X259" i="1"/>
  <c r="W259" i="1"/>
  <c r="V259" i="1"/>
  <c r="U259" i="1"/>
  <c r="T259" i="1"/>
  <c r="S259" i="1"/>
  <c r="R259" i="1"/>
  <c r="Q259" i="1"/>
  <c r="P259" i="1"/>
  <c r="O259" i="1"/>
  <c r="N259" i="1"/>
  <c r="M259" i="1"/>
  <c r="L259" i="1"/>
  <c r="K259" i="1"/>
  <c r="J259" i="1"/>
  <c r="I259" i="1"/>
  <c r="H259" i="1"/>
  <c r="G259" i="1"/>
  <c r="X258" i="1"/>
  <c r="W258" i="1"/>
  <c r="V258" i="1"/>
  <c r="U258" i="1"/>
  <c r="T258" i="1"/>
  <c r="S258" i="1"/>
  <c r="R258" i="1"/>
  <c r="Q258" i="1"/>
  <c r="P258" i="1"/>
  <c r="O258" i="1"/>
  <c r="N258" i="1"/>
  <c r="M258" i="1"/>
  <c r="L258" i="1"/>
  <c r="K258" i="1"/>
  <c r="J258" i="1"/>
  <c r="I258" i="1"/>
  <c r="H258" i="1"/>
  <c r="G258" i="1"/>
  <c r="X257" i="1"/>
  <c r="W257" i="1"/>
  <c r="V257" i="1"/>
  <c r="U257" i="1"/>
  <c r="T257" i="1"/>
  <c r="S257" i="1"/>
  <c r="R257" i="1"/>
  <c r="Q257" i="1"/>
  <c r="P257" i="1"/>
  <c r="O257" i="1"/>
  <c r="N257" i="1"/>
  <c r="M257" i="1"/>
  <c r="L257" i="1"/>
  <c r="K257" i="1"/>
  <c r="J257" i="1"/>
  <c r="I257" i="1"/>
  <c r="H257" i="1"/>
  <c r="G257" i="1"/>
  <c r="X256" i="1"/>
  <c r="W256" i="1"/>
  <c r="V256" i="1"/>
  <c r="U256" i="1"/>
  <c r="T256" i="1"/>
  <c r="S256" i="1"/>
  <c r="R256" i="1"/>
  <c r="Q256" i="1"/>
  <c r="P256" i="1"/>
  <c r="O256" i="1"/>
  <c r="N256" i="1"/>
  <c r="M256" i="1"/>
  <c r="L256" i="1"/>
  <c r="K256" i="1"/>
  <c r="J256" i="1"/>
  <c r="I256" i="1"/>
  <c r="H256" i="1"/>
  <c r="G256" i="1"/>
  <c r="X255" i="1"/>
  <c r="W255" i="1"/>
  <c r="V255" i="1"/>
  <c r="U255" i="1"/>
  <c r="T255" i="1"/>
  <c r="S255" i="1"/>
  <c r="R255" i="1"/>
  <c r="Q255" i="1"/>
  <c r="P255" i="1"/>
  <c r="O255" i="1"/>
  <c r="N255" i="1"/>
  <c r="M255" i="1"/>
  <c r="L255" i="1"/>
  <c r="K255" i="1"/>
  <c r="J255" i="1"/>
  <c r="I255" i="1"/>
  <c r="H255" i="1"/>
  <c r="G255" i="1"/>
  <c r="X254" i="1"/>
  <c r="W254" i="1"/>
  <c r="V254" i="1"/>
  <c r="U254" i="1"/>
  <c r="T254" i="1"/>
  <c r="S254" i="1"/>
  <c r="R254" i="1"/>
  <c r="Q254" i="1"/>
  <c r="P254" i="1"/>
  <c r="O254" i="1"/>
  <c r="N254" i="1"/>
  <c r="M254" i="1"/>
  <c r="L254" i="1"/>
  <c r="K254" i="1"/>
  <c r="J254" i="1"/>
  <c r="I254" i="1"/>
  <c r="H254" i="1"/>
  <c r="G254" i="1"/>
  <c r="X253" i="1"/>
  <c r="W253" i="1"/>
  <c r="V253" i="1"/>
  <c r="U253" i="1"/>
  <c r="T253" i="1"/>
  <c r="S253" i="1"/>
  <c r="R253" i="1"/>
  <c r="Q253" i="1"/>
  <c r="P253" i="1"/>
  <c r="O253" i="1"/>
  <c r="N253" i="1"/>
  <c r="M253" i="1"/>
  <c r="L253" i="1"/>
  <c r="K253" i="1"/>
  <c r="J253" i="1"/>
  <c r="I253" i="1"/>
  <c r="H253" i="1"/>
  <c r="G253" i="1"/>
  <c r="X252" i="1"/>
  <c r="W252" i="1"/>
  <c r="V252" i="1"/>
  <c r="U252" i="1"/>
  <c r="T252" i="1"/>
  <c r="S252" i="1"/>
  <c r="R252" i="1"/>
  <c r="Q252" i="1"/>
  <c r="P252" i="1"/>
  <c r="O252" i="1"/>
  <c r="N252" i="1"/>
  <c r="M252" i="1"/>
  <c r="L252" i="1"/>
  <c r="K252" i="1"/>
  <c r="J252" i="1"/>
  <c r="I252" i="1"/>
  <c r="H252" i="1"/>
  <c r="G252" i="1"/>
  <c r="X251" i="1"/>
  <c r="W251" i="1"/>
  <c r="V251" i="1"/>
  <c r="U251" i="1"/>
  <c r="T251" i="1"/>
  <c r="S251" i="1"/>
  <c r="R251" i="1"/>
  <c r="Q251" i="1"/>
  <c r="P251" i="1"/>
  <c r="O251" i="1"/>
  <c r="N251" i="1"/>
  <c r="M251" i="1"/>
  <c r="L251" i="1"/>
  <c r="K251" i="1"/>
  <c r="J251" i="1"/>
  <c r="I251" i="1"/>
  <c r="H251" i="1"/>
  <c r="G251" i="1"/>
  <c r="X249" i="1"/>
  <c r="W249" i="1"/>
  <c r="V249" i="1"/>
  <c r="S249" i="1"/>
  <c r="R249" i="1"/>
  <c r="Q249" i="1"/>
  <c r="P249" i="1"/>
  <c r="O249" i="1"/>
  <c r="N249" i="1"/>
  <c r="M249" i="1"/>
  <c r="L249" i="1"/>
  <c r="K249" i="1"/>
  <c r="J249" i="1"/>
  <c r="I249" i="1"/>
  <c r="H249" i="1"/>
  <c r="G249" i="1"/>
  <c r="F249" i="1"/>
  <c r="D249" i="1"/>
  <c r="C249" i="1"/>
  <c r="B249" i="1"/>
  <c r="X248" i="1"/>
  <c r="W248" i="1"/>
  <c r="V248" i="1"/>
  <c r="S248" i="1"/>
  <c r="R248" i="1"/>
  <c r="Q248" i="1"/>
  <c r="P248" i="1"/>
  <c r="O248" i="1"/>
  <c r="N248" i="1"/>
  <c r="M248" i="1"/>
  <c r="L248" i="1"/>
  <c r="K248" i="1"/>
  <c r="J248" i="1"/>
  <c r="I248" i="1"/>
  <c r="H248" i="1"/>
  <c r="G248" i="1"/>
  <c r="F248" i="1"/>
  <c r="D248" i="1"/>
  <c r="C248" i="1"/>
  <c r="B248" i="1"/>
  <c r="X247" i="1"/>
  <c r="W247" i="1"/>
  <c r="V247" i="1"/>
  <c r="S247" i="1"/>
  <c r="R247" i="1"/>
  <c r="Q247" i="1"/>
  <c r="P247" i="1"/>
  <c r="O247" i="1"/>
  <c r="N247" i="1"/>
  <c r="M247" i="1"/>
  <c r="L247" i="1"/>
  <c r="K247" i="1"/>
  <c r="J247" i="1"/>
  <c r="I247" i="1"/>
  <c r="H247" i="1"/>
  <c r="G247" i="1"/>
  <c r="F247" i="1"/>
  <c r="D247" i="1"/>
  <c r="C247" i="1"/>
  <c r="B247" i="1"/>
  <c r="X246" i="1"/>
  <c r="W246" i="1"/>
  <c r="V246" i="1"/>
  <c r="S246" i="1"/>
  <c r="R246" i="1"/>
  <c r="Q246" i="1"/>
  <c r="P246" i="1"/>
  <c r="O246" i="1"/>
  <c r="N246" i="1"/>
  <c r="M246" i="1"/>
  <c r="L246" i="1"/>
  <c r="K246" i="1"/>
  <c r="J246" i="1"/>
  <c r="I246" i="1"/>
  <c r="H246" i="1"/>
  <c r="G246" i="1"/>
  <c r="F246" i="1"/>
  <c r="D246" i="1"/>
  <c r="C246" i="1"/>
  <c r="B246" i="1"/>
  <c r="X245" i="1"/>
  <c r="W245" i="1"/>
  <c r="V245" i="1"/>
  <c r="S245" i="1"/>
  <c r="R245" i="1"/>
  <c r="Q245" i="1"/>
  <c r="P245" i="1"/>
  <c r="O245" i="1"/>
  <c r="N245" i="1"/>
  <c r="M245" i="1"/>
  <c r="L245" i="1"/>
  <c r="K245" i="1"/>
  <c r="J245" i="1"/>
  <c r="I245" i="1"/>
  <c r="H245" i="1"/>
  <c r="G245" i="1"/>
  <c r="F245" i="1"/>
  <c r="D245" i="1"/>
  <c r="C245" i="1"/>
  <c r="B245" i="1"/>
  <c r="X244" i="1"/>
  <c r="W244" i="1"/>
  <c r="V244" i="1"/>
  <c r="S244" i="1"/>
  <c r="R244" i="1"/>
  <c r="Q244" i="1"/>
  <c r="P244" i="1"/>
  <c r="O244" i="1"/>
  <c r="N244" i="1"/>
  <c r="M244" i="1"/>
  <c r="L244" i="1"/>
  <c r="K244" i="1"/>
  <c r="J244" i="1"/>
  <c r="I244" i="1"/>
  <c r="H244" i="1"/>
  <c r="G244" i="1"/>
  <c r="F244" i="1"/>
  <c r="D244" i="1"/>
  <c r="C244" i="1"/>
  <c r="B244" i="1"/>
  <c r="X243" i="1"/>
  <c r="W243" i="1"/>
  <c r="V243" i="1"/>
  <c r="S243" i="1"/>
  <c r="R243" i="1"/>
  <c r="Q243" i="1"/>
  <c r="P243" i="1"/>
  <c r="O243" i="1"/>
  <c r="N243" i="1"/>
  <c r="M243" i="1"/>
  <c r="L243" i="1"/>
  <c r="K243" i="1"/>
  <c r="J243" i="1"/>
  <c r="I243" i="1"/>
  <c r="H243" i="1"/>
  <c r="G243" i="1"/>
  <c r="F243" i="1"/>
  <c r="D243" i="1"/>
  <c r="C243" i="1"/>
  <c r="B243" i="1"/>
  <c r="X242" i="1"/>
  <c r="W242" i="1"/>
  <c r="V242" i="1"/>
  <c r="S242" i="1"/>
  <c r="R242" i="1"/>
  <c r="Q242" i="1"/>
  <c r="P242" i="1"/>
  <c r="O242" i="1"/>
  <c r="N242" i="1"/>
  <c r="M242" i="1"/>
  <c r="L242" i="1"/>
  <c r="K242" i="1"/>
  <c r="J242" i="1"/>
  <c r="I242" i="1"/>
  <c r="H242" i="1"/>
  <c r="G242" i="1"/>
  <c r="F242" i="1"/>
  <c r="D242" i="1"/>
  <c r="C242" i="1"/>
  <c r="B242" i="1"/>
  <c r="X241" i="1"/>
  <c r="W241" i="1"/>
  <c r="V241" i="1"/>
  <c r="S241" i="1"/>
  <c r="R241" i="1"/>
  <c r="Q241" i="1"/>
  <c r="P241" i="1"/>
  <c r="O241" i="1"/>
  <c r="N241" i="1"/>
  <c r="M241" i="1"/>
  <c r="L241" i="1"/>
  <c r="K241" i="1"/>
  <c r="J241" i="1"/>
  <c r="I241" i="1"/>
  <c r="H241" i="1"/>
  <c r="G241" i="1"/>
  <c r="F241" i="1"/>
  <c r="D241" i="1"/>
  <c r="C241" i="1"/>
  <c r="B241" i="1"/>
  <c r="X239" i="1"/>
  <c r="W239" i="1"/>
  <c r="V239" i="1"/>
  <c r="U239" i="1"/>
  <c r="T239" i="1"/>
  <c r="S239" i="1"/>
  <c r="R239" i="1"/>
  <c r="Q239" i="1"/>
  <c r="P239" i="1"/>
  <c r="O239" i="1"/>
  <c r="N239" i="1"/>
  <c r="M239" i="1"/>
  <c r="L239" i="1"/>
  <c r="K239" i="1"/>
  <c r="J239" i="1"/>
  <c r="I239" i="1"/>
  <c r="H239" i="1"/>
  <c r="G239" i="1"/>
  <c r="F239" i="1"/>
  <c r="D239" i="1"/>
  <c r="C239" i="1"/>
  <c r="B239" i="1"/>
  <c r="X238" i="1"/>
  <c r="W238" i="1"/>
  <c r="V238" i="1"/>
  <c r="U238" i="1"/>
  <c r="T238" i="1"/>
  <c r="S238" i="1"/>
  <c r="R238" i="1"/>
  <c r="Q238" i="1"/>
  <c r="P238" i="1"/>
  <c r="O238" i="1"/>
  <c r="N238" i="1"/>
  <c r="M238" i="1"/>
  <c r="L238" i="1"/>
  <c r="K238" i="1"/>
  <c r="J238" i="1"/>
  <c r="I238" i="1"/>
  <c r="H238" i="1"/>
  <c r="G238" i="1"/>
  <c r="F238" i="1"/>
  <c r="D238" i="1"/>
  <c r="C238" i="1"/>
  <c r="B238" i="1"/>
  <c r="X237" i="1"/>
  <c r="W237" i="1"/>
  <c r="V237" i="1"/>
  <c r="U237" i="1"/>
  <c r="T237" i="1"/>
  <c r="S237" i="1"/>
  <c r="R237" i="1"/>
  <c r="Q237" i="1"/>
  <c r="P237" i="1"/>
  <c r="O237" i="1"/>
  <c r="N237" i="1"/>
  <c r="M237" i="1"/>
  <c r="L237" i="1"/>
  <c r="K237" i="1"/>
  <c r="J237" i="1"/>
  <c r="I237" i="1"/>
  <c r="H237" i="1"/>
  <c r="G237" i="1"/>
  <c r="F237" i="1"/>
  <c r="D237" i="1"/>
  <c r="C237" i="1"/>
  <c r="B237" i="1"/>
  <c r="X236" i="1"/>
  <c r="W236" i="1"/>
  <c r="V236" i="1"/>
  <c r="U236" i="1"/>
  <c r="T236" i="1"/>
  <c r="S236" i="1"/>
  <c r="R236" i="1"/>
  <c r="Q236" i="1"/>
  <c r="P236" i="1"/>
  <c r="O236" i="1"/>
  <c r="N236" i="1"/>
  <c r="M236" i="1"/>
  <c r="L236" i="1"/>
  <c r="K236" i="1"/>
  <c r="J236" i="1"/>
  <c r="I236" i="1"/>
  <c r="H236" i="1"/>
  <c r="G236" i="1"/>
  <c r="F236" i="1"/>
  <c r="D236" i="1"/>
  <c r="C236" i="1"/>
  <c r="B236" i="1"/>
  <c r="X235" i="1"/>
  <c r="W235" i="1"/>
  <c r="V235" i="1"/>
  <c r="U235" i="1"/>
  <c r="T235" i="1"/>
  <c r="S235" i="1"/>
  <c r="R235" i="1"/>
  <c r="Q235" i="1"/>
  <c r="P235" i="1"/>
  <c r="O235" i="1"/>
  <c r="N235" i="1"/>
  <c r="M235" i="1"/>
  <c r="L235" i="1"/>
  <c r="K235" i="1"/>
  <c r="J235" i="1"/>
  <c r="I235" i="1"/>
  <c r="H235" i="1"/>
  <c r="G235" i="1"/>
  <c r="F235" i="1"/>
  <c r="D235" i="1"/>
  <c r="C235" i="1"/>
  <c r="B235" i="1"/>
  <c r="X234" i="1"/>
  <c r="W234" i="1"/>
  <c r="V234" i="1"/>
  <c r="U234" i="1"/>
  <c r="T234" i="1"/>
  <c r="S234" i="1"/>
  <c r="R234" i="1"/>
  <c r="Q234" i="1"/>
  <c r="P234" i="1"/>
  <c r="O234" i="1"/>
  <c r="N234" i="1"/>
  <c r="M234" i="1"/>
  <c r="L234" i="1"/>
  <c r="K234" i="1"/>
  <c r="J234" i="1"/>
  <c r="I234" i="1"/>
  <c r="H234" i="1"/>
  <c r="G234" i="1"/>
  <c r="F234" i="1"/>
  <c r="D234" i="1"/>
  <c r="C234" i="1"/>
  <c r="B234" i="1"/>
  <c r="X233" i="1"/>
  <c r="W233" i="1"/>
  <c r="V233" i="1"/>
  <c r="U233" i="1"/>
  <c r="T233" i="1"/>
  <c r="S233" i="1"/>
  <c r="R233" i="1"/>
  <c r="Q233" i="1"/>
  <c r="P233" i="1"/>
  <c r="O233" i="1"/>
  <c r="N233" i="1"/>
  <c r="M233" i="1"/>
  <c r="L233" i="1"/>
  <c r="K233" i="1"/>
  <c r="J233" i="1"/>
  <c r="I233" i="1"/>
  <c r="H233" i="1"/>
  <c r="G233" i="1"/>
  <c r="F233" i="1"/>
  <c r="D233" i="1"/>
  <c r="C233" i="1"/>
  <c r="B233" i="1"/>
  <c r="X232" i="1"/>
  <c r="W232" i="1"/>
  <c r="V232" i="1"/>
  <c r="U232" i="1"/>
  <c r="T232" i="1"/>
  <c r="S232" i="1"/>
  <c r="R232" i="1"/>
  <c r="Q232" i="1"/>
  <c r="P232" i="1"/>
  <c r="O232" i="1"/>
  <c r="N232" i="1"/>
  <c r="M232" i="1"/>
  <c r="L232" i="1"/>
  <c r="K232" i="1"/>
  <c r="J232" i="1"/>
  <c r="I232" i="1"/>
  <c r="H232" i="1"/>
  <c r="G232" i="1"/>
  <c r="F232" i="1"/>
  <c r="D232" i="1"/>
  <c r="C232" i="1"/>
  <c r="B232" i="1"/>
  <c r="X231" i="1"/>
  <c r="W231" i="1"/>
  <c r="V231" i="1"/>
  <c r="U231" i="1"/>
  <c r="T231" i="1"/>
  <c r="S231" i="1"/>
  <c r="R231" i="1"/>
  <c r="Q231" i="1"/>
  <c r="P231" i="1"/>
  <c r="O231" i="1"/>
  <c r="N231" i="1"/>
  <c r="M231" i="1"/>
  <c r="L231" i="1"/>
  <c r="K231" i="1"/>
  <c r="J231" i="1"/>
  <c r="I231" i="1"/>
  <c r="H231" i="1"/>
  <c r="G231" i="1"/>
  <c r="F231" i="1"/>
  <c r="D231" i="1"/>
  <c r="C231" i="1"/>
  <c r="B231" i="1"/>
  <c r="X230" i="1"/>
  <c r="W230" i="1"/>
  <c r="V230" i="1"/>
  <c r="U230" i="1"/>
  <c r="T230" i="1"/>
  <c r="S230" i="1"/>
  <c r="R230" i="1"/>
  <c r="Q230" i="1"/>
  <c r="P230" i="1"/>
  <c r="O230" i="1"/>
  <c r="N230" i="1"/>
  <c r="M230" i="1"/>
  <c r="L230" i="1"/>
  <c r="K230" i="1"/>
  <c r="J230" i="1"/>
  <c r="I230" i="1"/>
  <c r="H230" i="1"/>
  <c r="G230" i="1"/>
  <c r="F230" i="1"/>
  <c r="D230" i="1"/>
  <c r="C230" i="1"/>
  <c r="B230" i="1"/>
  <c r="X229" i="1"/>
  <c r="W229" i="1"/>
  <c r="V229" i="1"/>
  <c r="U229" i="1"/>
  <c r="T229" i="1"/>
  <c r="S229" i="1"/>
  <c r="R229" i="1"/>
  <c r="Q229" i="1"/>
  <c r="P229" i="1"/>
  <c r="O229" i="1"/>
  <c r="N229" i="1"/>
  <c r="M229" i="1"/>
  <c r="L229" i="1"/>
  <c r="K229" i="1"/>
  <c r="J229" i="1"/>
  <c r="I229" i="1"/>
  <c r="H229" i="1"/>
  <c r="G229" i="1"/>
  <c r="F229" i="1"/>
  <c r="D229" i="1"/>
  <c r="C229" i="1"/>
  <c r="B229" i="1"/>
  <c r="X228" i="1"/>
  <c r="W228" i="1"/>
  <c r="V228" i="1"/>
  <c r="U228" i="1"/>
  <c r="T228" i="1"/>
  <c r="S228" i="1"/>
  <c r="R228" i="1"/>
  <c r="Q228" i="1"/>
  <c r="P228" i="1"/>
  <c r="O228" i="1"/>
  <c r="N228" i="1"/>
  <c r="M228" i="1"/>
  <c r="L228" i="1"/>
  <c r="K228" i="1"/>
  <c r="J228" i="1"/>
  <c r="I228" i="1"/>
  <c r="H228" i="1"/>
  <c r="G228" i="1"/>
  <c r="F228" i="1"/>
  <c r="D228" i="1"/>
  <c r="C228" i="1"/>
  <c r="B228" i="1"/>
  <c r="X227" i="1"/>
  <c r="W227" i="1"/>
  <c r="V227" i="1"/>
  <c r="U227" i="1"/>
  <c r="T227" i="1"/>
  <c r="S227" i="1"/>
  <c r="R227" i="1"/>
  <c r="Q227" i="1"/>
  <c r="P227" i="1"/>
  <c r="O227" i="1"/>
  <c r="N227" i="1"/>
  <c r="M227" i="1"/>
  <c r="L227" i="1"/>
  <c r="K227" i="1"/>
  <c r="J227" i="1"/>
  <c r="I227" i="1"/>
  <c r="H227" i="1"/>
  <c r="G227" i="1"/>
  <c r="F227" i="1"/>
  <c r="D227" i="1"/>
  <c r="C227" i="1"/>
  <c r="B227" i="1"/>
  <c r="X226" i="1"/>
  <c r="W226" i="1"/>
  <c r="V226" i="1"/>
  <c r="U226" i="1"/>
  <c r="T226" i="1"/>
  <c r="S226" i="1"/>
  <c r="R226" i="1"/>
  <c r="Q226" i="1"/>
  <c r="P226" i="1"/>
  <c r="O226" i="1"/>
  <c r="N226" i="1"/>
  <c r="M226" i="1"/>
  <c r="L226" i="1"/>
  <c r="K226" i="1"/>
  <c r="J226" i="1"/>
  <c r="I226" i="1"/>
  <c r="H226" i="1"/>
  <c r="G226" i="1"/>
  <c r="F226" i="1"/>
  <c r="D226" i="1"/>
  <c r="C226" i="1"/>
  <c r="B226" i="1"/>
  <c r="X225" i="1"/>
  <c r="W225" i="1"/>
  <c r="V225" i="1"/>
  <c r="U225" i="1"/>
  <c r="T225" i="1"/>
  <c r="S225" i="1"/>
  <c r="R225" i="1"/>
  <c r="Q225" i="1"/>
  <c r="P225" i="1"/>
  <c r="O225" i="1"/>
  <c r="N225" i="1"/>
  <c r="M225" i="1"/>
  <c r="L225" i="1"/>
  <c r="K225" i="1"/>
  <c r="J225" i="1"/>
  <c r="I225" i="1"/>
  <c r="H225" i="1"/>
  <c r="G225" i="1"/>
  <c r="F225" i="1"/>
  <c r="D225" i="1"/>
  <c r="C225" i="1"/>
  <c r="B225" i="1"/>
  <c r="X224" i="1"/>
  <c r="W224" i="1"/>
  <c r="V224" i="1"/>
  <c r="U224" i="1"/>
  <c r="T224" i="1"/>
  <c r="S224" i="1"/>
  <c r="R224" i="1"/>
  <c r="Q224" i="1"/>
  <c r="P224" i="1"/>
  <c r="O224" i="1"/>
  <c r="N224" i="1"/>
  <c r="M224" i="1"/>
  <c r="L224" i="1"/>
  <c r="K224" i="1"/>
  <c r="J224" i="1"/>
  <c r="I224" i="1"/>
  <c r="H224" i="1"/>
  <c r="G224" i="1"/>
  <c r="F224" i="1"/>
  <c r="D224" i="1"/>
  <c r="C224" i="1"/>
  <c r="B224" i="1"/>
  <c r="X223" i="1"/>
  <c r="W223" i="1"/>
  <c r="V223" i="1"/>
  <c r="U223" i="1"/>
  <c r="T223" i="1"/>
  <c r="S223" i="1"/>
  <c r="R223" i="1"/>
  <c r="Q223" i="1"/>
  <c r="P223" i="1"/>
  <c r="O223" i="1"/>
  <c r="N223" i="1"/>
  <c r="M223" i="1"/>
  <c r="L223" i="1"/>
  <c r="K223" i="1"/>
  <c r="J223" i="1"/>
  <c r="I223" i="1"/>
  <c r="H223" i="1"/>
  <c r="G223" i="1"/>
  <c r="F223" i="1"/>
  <c r="D223" i="1"/>
  <c r="C223" i="1"/>
  <c r="B223" i="1"/>
  <c r="X222" i="1"/>
  <c r="W222" i="1"/>
  <c r="V222" i="1"/>
  <c r="U222" i="1"/>
  <c r="T222" i="1"/>
  <c r="S222" i="1"/>
  <c r="R222" i="1"/>
  <c r="Q222" i="1"/>
  <c r="P222" i="1"/>
  <c r="O222" i="1"/>
  <c r="N222" i="1"/>
  <c r="M222" i="1"/>
  <c r="L222" i="1"/>
  <c r="K222" i="1"/>
  <c r="J222" i="1"/>
  <c r="I222" i="1"/>
  <c r="H222" i="1"/>
  <c r="G222" i="1"/>
  <c r="F222" i="1"/>
  <c r="D222" i="1"/>
  <c r="C222" i="1"/>
  <c r="B222" i="1"/>
  <c r="X221" i="1"/>
  <c r="W221" i="1"/>
  <c r="V221" i="1"/>
  <c r="U221" i="1"/>
  <c r="T221" i="1"/>
  <c r="S221" i="1"/>
  <c r="R221" i="1"/>
  <c r="Q221" i="1"/>
  <c r="P221" i="1"/>
  <c r="O221" i="1"/>
  <c r="N221" i="1"/>
  <c r="M221" i="1"/>
  <c r="L221" i="1"/>
  <c r="K221" i="1"/>
  <c r="J221" i="1"/>
  <c r="I221" i="1"/>
  <c r="H221" i="1"/>
  <c r="G221" i="1"/>
  <c r="F221" i="1"/>
  <c r="D221" i="1"/>
  <c r="C221" i="1"/>
  <c r="B221" i="1"/>
  <c r="X220" i="1"/>
  <c r="W220" i="1"/>
  <c r="V220" i="1"/>
  <c r="U220" i="1"/>
  <c r="T220" i="1"/>
  <c r="S220" i="1"/>
  <c r="R220" i="1"/>
  <c r="Q220" i="1"/>
  <c r="P220" i="1"/>
  <c r="O220" i="1"/>
  <c r="N220" i="1"/>
  <c r="M220" i="1"/>
  <c r="L220" i="1"/>
  <c r="K220" i="1"/>
  <c r="J220" i="1"/>
  <c r="I220" i="1"/>
  <c r="H220" i="1"/>
  <c r="G220" i="1"/>
  <c r="F220" i="1"/>
  <c r="D220" i="1"/>
  <c r="C220" i="1"/>
  <c r="B220" i="1"/>
  <c r="X219" i="1"/>
  <c r="W219" i="1"/>
  <c r="V219" i="1"/>
  <c r="U219" i="1"/>
  <c r="T219" i="1"/>
  <c r="S219" i="1"/>
  <c r="R219" i="1"/>
  <c r="Q219" i="1"/>
  <c r="P219" i="1"/>
  <c r="O219" i="1"/>
  <c r="N219" i="1"/>
  <c r="M219" i="1"/>
  <c r="L219" i="1"/>
  <c r="K219" i="1"/>
  <c r="J219" i="1"/>
  <c r="I219" i="1"/>
  <c r="H219" i="1"/>
  <c r="G219" i="1"/>
  <c r="F219" i="1"/>
  <c r="D219" i="1"/>
  <c r="C219" i="1"/>
  <c r="B219" i="1"/>
  <c r="X218" i="1"/>
  <c r="W218" i="1"/>
  <c r="V218" i="1"/>
  <c r="U218" i="1"/>
  <c r="T218" i="1"/>
  <c r="S218" i="1"/>
  <c r="R218" i="1"/>
  <c r="Q218" i="1"/>
  <c r="P218" i="1"/>
  <c r="O218" i="1"/>
  <c r="N218" i="1"/>
  <c r="M218" i="1"/>
  <c r="L218" i="1"/>
  <c r="K218" i="1"/>
  <c r="J218" i="1"/>
  <c r="I218" i="1"/>
  <c r="H218" i="1"/>
  <c r="G218" i="1"/>
  <c r="F218" i="1"/>
  <c r="D218" i="1"/>
  <c r="C218" i="1"/>
  <c r="B218" i="1"/>
  <c r="X217" i="1"/>
  <c r="W217" i="1"/>
  <c r="V217" i="1"/>
  <c r="U217" i="1"/>
  <c r="T217" i="1"/>
  <c r="S217" i="1"/>
  <c r="R217" i="1"/>
  <c r="Q217" i="1"/>
  <c r="P217" i="1"/>
  <c r="O217" i="1"/>
  <c r="N217" i="1"/>
  <c r="M217" i="1"/>
  <c r="L217" i="1"/>
  <c r="K217" i="1"/>
  <c r="J217" i="1"/>
  <c r="I217" i="1"/>
  <c r="H217" i="1"/>
  <c r="G217" i="1"/>
  <c r="F217" i="1"/>
  <c r="D217" i="1"/>
  <c r="C217" i="1"/>
  <c r="B217" i="1"/>
  <c r="X216" i="1"/>
  <c r="W216" i="1"/>
  <c r="V216" i="1"/>
  <c r="U216" i="1"/>
  <c r="T216" i="1"/>
  <c r="S216" i="1"/>
  <c r="R216" i="1"/>
  <c r="Q216" i="1"/>
  <c r="P216" i="1"/>
  <c r="O216" i="1"/>
  <c r="N216" i="1"/>
  <c r="M216" i="1"/>
  <c r="L216" i="1"/>
  <c r="K216" i="1"/>
  <c r="J216" i="1"/>
  <c r="I216" i="1"/>
  <c r="H216" i="1"/>
  <c r="G216" i="1"/>
  <c r="F216" i="1"/>
  <c r="D216" i="1"/>
  <c r="C216" i="1"/>
  <c r="B216" i="1"/>
  <c r="X215" i="1"/>
  <c r="W215" i="1"/>
  <c r="V215" i="1"/>
  <c r="U215" i="1"/>
  <c r="T215" i="1"/>
  <c r="S215" i="1"/>
  <c r="R215" i="1"/>
  <c r="Q215" i="1"/>
  <c r="P215" i="1"/>
  <c r="O215" i="1"/>
  <c r="N215" i="1"/>
  <c r="M215" i="1"/>
  <c r="L215" i="1"/>
  <c r="K215" i="1"/>
  <c r="J215" i="1"/>
  <c r="I215" i="1"/>
  <c r="H215" i="1"/>
  <c r="G215" i="1"/>
  <c r="F215" i="1"/>
  <c r="D215" i="1"/>
  <c r="C215" i="1"/>
  <c r="B215" i="1"/>
  <c r="X214" i="1"/>
  <c r="W214" i="1"/>
  <c r="V214" i="1"/>
  <c r="U214" i="1"/>
  <c r="T214" i="1"/>
  <c r="S214" i="1"/>
  <c r="R214" i="1"/>
  <c r="Q214" i="1"/>
  <c r="P214" i="1"/>
  <c r="O214" i="1"/>
  <c r="N214" i="1"/>
  <c r="M214" i="1"/>
  <c r="L214" i="1"/>
  <c r="K214" i="1"/>
  <c r="J214" i="1"/>
  <c r="I214" i="1"/>
  <c r="H214" i="1"/>
  <c r="G214" i="1"/>
  <c r="F214" i="1"/>
  <c r="D214" i="1"/>
  <c r="C214" i="1"/>
  <c r="B214" i="1"/>
  <c r="X213" i="1"/>
  <c r="W213" i="1"/>
  <c r="V213" i="1"/>
  <c r="U213" i="1"/>
  <c r="T213" i="1"/>
  <c r="S213" i="1"/>
  <c r="R213" i="1"/>
  <c r="Q213" i="1"/>
  <c r="P213" i="1"/>
  <c r="O213" i="1"/>
  <c r="N213" i="1"/>
  <c r="M213" i="1"/>
  <c r="L213" i="1"/>
  <c r="K213" i="1"/>
  <c r="J213" i="1"/>
  <c r="I213" i="1"/>
  <c r="H213" i="1"/>
  <c r="G213" i="1"/>
  <c r="F213" i="1"/>
  <c r="D213" i="1"/>
  <c r="C213" i="1"/>
  <c r="B213" i="1"/>
  <c r="X212" i="1"/>
  <c r="W212" i="1"/>
  <c r="V212" i="1"/>
  <c r="U212" i="1"/>
  <c r="T212" i="1"/>
  <c r="S212" i="1"/>
  <c r="R212" i="1"/>
  <c r="Q212" i="1"/>
  <c r="P212" i="1"/>
  <c r="O212" i="1"/>
  <c r="N212" i="1"/>
  <c r="M212" i="1"/>
  <c r="L212" i="1"/>
  <c r="K212" i="1"/>
  <c r="J212" i="1"/>
  <c r="I212" i="1"/>
  <c r="H212" i="1"/>
  <c r="G212" i="1"/>
  <c r="F212" i="1"/>
  <c r="D212" i="1"/>
  <c r="C212" i="1"/>
  <c r="B212" i="1"/>
  <c r="X211" i="1"/>
  <c r="W211" i="1"/>
  <c r="V211" i="1"/>
  <c r="U211" i="1"/>
  <c r="T211" i="1"/>
  <c r="S211" i="1"/>
  <c r="R211" i="1"/>
  <c r="Q211" i="1"/>
  <c r="P211" i="1"/>
  <c r="O211" i="1"/>
  <c r="N211" i="1"/>
  <c r="M211" i="1"/>
  <c r="L211" i="1"/>
  <c r="K211" i="1"/>
  <c r="J211" i="1"/>
  <c r="I211" i="1"/>
  <c r="H211" i="1"/>
  <c r="G211" i="1"/>
  <c r="F211" i="1"/>
  <c r="D211" i="1"/>
  <c r="C211" i="1"/>
  <c r="B211" i="1"/>
  <c r="X210" i="1"/>
  <c r="W210" i="1"/>
  <c r="V210" i="1"/>
  <c r="U210" i="1"/>
  <c r="T210" i="1"/>
  <c r="S210" i="1"/>
  <c r="R210" i="1"/>
  <c r="Q210" i="1"/>
  <c r="P210" i="1"/>
  <c r="O210" i="1"/>
  <c r="N210" i="1"/>
  <c r="M210" i="1"/>
  <c r="L210" i="1"/>
  <c r="K210" i="1"/>
  <c r="J210" i="1"/>
  <c r="I210" i="1"/>
  <c r="H210" i="1"/>
  <c r="G210" i="1"/>
  <c r="F210" i="1"/>
  <c r="D210" i="1"/>
  <c r="C210" i="1"/>
  <c r="B210" i="1"/>
  <c r="X209" i="1"/>
  <c r="W209" i="1"/>
  <c r="V209" i="1"/>
  <c r="U209" i="1"/>
  <c r="T209" i="1"/>
  <c r="S209" i="1"/>
  <c r="R209" i="1"/>
  <c r="Q209" i="1"/>
  <c r="P209" i="1"/>
  <c r="O209" i="1"/>
  <c r="N209" i="1"/>
  <c r="M209" i="1"/>
  <c r="L209" i="1"/>
  <c r="K209" i="1"/>
  <c r="J209" i="1"/>
  <c r="I209" i="1"/>
  <c r="H209" i="1"/>
  <c r="G209" i="1"/>
  <c r="F209" i="1"/>
  <c r="D209" i="1"/>
  <c r="C209" i="1"/>
  <c r="B209" i="1"/>
  <c r="X208" i="1"/>
  <c r="W208" i="1"/>
  <c r="V208" i="1"/>
  <c r="U208" i="1"/>
  <c r="T208" i="1"/>
  <c r="S208" i="1"/>
  <c r="R208" i="1"/>
  <c r="Q208" i="1"/>
  <c r="P208" i="1"/>
  <c r="O208" i="1"/>
  <c r="N208" i="1"/>
  <c r="M208" i="1"/>
  <c r="L208" i="1"/>
  <c r="K208" i="1"/>
  <c r="J208" i="1"/>
  <c r="I208" i="1"/>
  <c r="H208" i="1"/>
  <c r="G208" i="1"/>
  <c r="F208" i="1"/>
  <c r="D208" i="1"/>
  <c r="C208" i="1"/>
  <c r="B208" i="1"/>
  <c r="X207" i="1"/>
  <c r="W207" i="1"/>
  <c r="V207" i="1"/>
  <c r="U207" i="1"/>
  <c r="T207" i="1"/>
  <c r="S207" i="1"/>
  <c r="R207" i="1"/>
  <c r="Q207" i="1"/>
  <c r="P207" i="1"/>
  <c r="O207" i="1"/>
  <c r="N207" i="1"/>
  <c r="M207" i="1"/>
  <c r="L207" i="1"/>
  <c r="K207" i="1"/>
  <c r="J207" i="1"/>
  <c r="I207" i="1"/>
  <c r="H207" i="1"/>
  <c r="G207" i="1"/>
  <c r="F207" i="1"/>
  <c r="D207" i="1"/>
  <c r="C207" i="1"/>
  <c r="B207" i="1"/>
  <c r="X206" i="1"/>
  <c r="W206" i="1"/>
  <c r="V206" i="1"/>
  <c r="U206" i="1"/>
  <c r="T206" i="1"/>
  <c r="S206" i="1"/>
  <c r="R206" i="1"/>
  <c r="Q206" i="1"/>
  <c r="P206" i="1"/>
  <c r="O206" i="1"/>
  <c r="N206" i="1"/>
  <c r="M206" i="1"/>
  <c r="L206" i="1"/>
  <c r="K206" i="1"/>
  <c r="J206" i="1"/>
  <c r="I206" i="1"/>
  <c r="H206" i="1"/>
  <c r="G206" i="1"/>
  <c r="F206" i="1"/>
  <c r="D206" i="1"/>
  <c r="C206" i="1"/>
  <c r="B206" i="1"/>
  <c r="X205" i="1"/>
  <c r="W205" i="1"/>
  <c r="V205" i="1"/>
  <c r="U205" i="1"/>
  <c r="T205" i="1"/>
  <c r="S205" i="1"/>
  <c r="R205" i="1"/>
  <c r="Q205" i="1"/>
  <c r="P205" i="1"/>
  <c r="O205" i="1"/>
  <c r="N205" i="1"/>
  <c r="M205" i="1"/>
  <c r="L205" i="1"/>
  <c r="K205" i="1"/>
  <c r="J205" i="1"/>
  <c r="I205" i="1"/>
  <c r="H205" i="1"/>
  <c r="G205" i="1"/>
  <c r="F205" i="1"/>
  <c r="D205" i="1"/>
  <c r="C205" i="1"/>
  <c r="B205" i="1"/>
  <c r="X204" i="1"/>
  <c r="W204" i="1"/>
  <c r="V204" i="1"/>
  <c r="U204" i="1"/>
  <c r="T204" i="1"/>
  <c r="S204" i="1"/>
  <c r="R204" i="1"/>
  <c r="Q204" i="1"/>
  <c r="P204" i="1"/>
  <c r="O204" i="1"/>
  <c r="N204" i="1"/>
  <c r="M204" i="1"/>
  <c r="L204" i="1"/>
  <c r="K204" i="1"/>
  <c r="J204" i="1"/>
  <c r="I204" i="1"/>
  <c r="H204" i="1"/>
  <c r="G204" i="1"/>
  <c r="F204" i="1"/>
  <c r="D204" i="1"/>
  <c r="C204" i="1"/>
  <c r="B204" i="1"/>
  <c r="X203" i="1"/>
  <c r="W203" i="1"/>
  <c r="V203" i="1"/>
  <c r="U203" i="1"/>
  <c r="T203" i="1"/>
  <c r="S203" i="1"/>
  <c r="R203" i="1"/>
  <c r="Q203" i="1"/>
  <c r="P203" i="1"/>
  <c r="O203" i="1"/>
  <c r="N203" i="1"/>
  <c r="M203" i="1"/>
  <c r="L203" i="1"/>
  <c r="K203" i="1"/>
  <c r="J203" i="1"/>
  <c r="I203" i="1"/>
  <c r="H203" i="1"/>
  <c r="G203" i="1"/>
  <c r="F203" i="1"/>
  <c r="D203" i="1"/>
  <c r="C203" i="1"/>
  <c r="B203" i="1"/>
  <c r="X202" i="1"/>
  <c r="W202" i="1"/>
  <c r="V202" i="1"/>
  <c r="U202" i="1"/>
  <c r="T202" i="1"/>
  <c r="S202" i="1"/>
  <c r="R202" i="1"/>
  <c r="Q202" i="1"/>
  <c r="P202" i="1"/>
  <c r="O202" i="1"/>
  <c r="N202" i="1"/>
  <c r="M202" i="1"/>
  <c r="L202" i="1"/>
  <c r="K202" i="1"/>
  <c r="J202" i="1"/>
  <c r="I202" i="1"/>
  <c r="H202" i="1"/>
  <c r="G202" i="1"/>
  <c r="F202" i="1"/>
  <c r="D202" i="1"/>
  <c r="C202" i="1"/>
  <c r="B202" i="1"/>
  <c r="X201" i="1"/>
  <c r="W201" i="1"/>
  <c r="V201" i="1"/>
  <c r="U201" i="1"/>
  <c r="T201" i="1"/>
  <c r="S201" i="1"/>
  <c r="R201" i="1"/>
  <c r="Q201" i="1"/>
  <c r="P201" i="1"/>
  <c r="O201" i="1"/>
  <c r="N201" i="1"/>
  <c r="M201" i="1"/>
  <c r="L201" i="1"/>
  <c r="K201" i="1"/>
  <c r="J201" i="1"/>
  <c r="I201" i="1"/>
  <c r="H201" i="1"/>
  <c r="G201" i="1"/>
  <c r="F201" i="1"/>
  <c r="D201" i="1"/>
  <c r="C201" i="1"/>
  <c r="B201" i="1"/>
  <c r="X200" i="1"/>
  <c r="W200" i="1"/>
  <c r="V200" i="1"/>
  <c r="U200" i="1"/>
  <c r="T200" i="1"/>
  <c r="S200" i="1"/>
  <c r="R200" i="1"/>
  <c r="Q200" i="1"/>
  <c r="P200" i="1"/>
  <c r="O200" i="1"/>
  <c r="N200" i="1"/>
  <c r="M200" i="1"/>
  <c r="L200" i="1"/>
  <c r="K200" i="1"/>
  <c r="J200" i="1"/>
  <c r="I200" i="1"/>
  <c r="H200" i="1"/>
  <c r="G200" i="1"/>
  <c r="F200" i="1"/>
  <c r="D200" i="1"/>
  <c r="C200" i="1"/>
  <c r="B200" i="1"/>
  <c r="X199" i="1"/>
  <c r="W199" i="1"/>
  <c r="V199" i="1"/>
  <c r="U199" i="1"/>
  <c r="T199" i="1"/>
  <c r="S199" i="1"/>
  <c r="R199" i="1"/>
  <c r="Q199" i="1"/>
  <c r="P199" i="1"/>
  <c r="O199" i="1"/>
  <c r="N199" i="1"/>
  <c r="M199" i="1"/>
  <c r="L199" i="1"/>
  <c r="K199" i="1"/>
  <c r="J199" i="1"/>
  <c r="I199" i="1"/>
  <c r="H199" i="1"/>
  <c r="G199" i="1"/>
  <c r="F199" i="1"/>
  <c r="D199" i="1"/>
  <c r="C199" i="1"/>
  <c r="B199" i="1"/>
  <c r="X198" i="1"/>
  <c r="W198" i="1"/>
  <c r="V198" i="1"/>
  <c r="U198" i="1"/>
  <c r="T198" i="1"/>
  <c r="S198" i="1"/>
  <c r="R198" i="1"/>
  <c r="Q198" i="1"/>
  <c r="P198" i="1"/>
  <c r="O198" i="1"/>
  <c r="N198" i="1"/>
  <c r="M198" i="1"/>
  <c r="L198" i="1"/>
  <c r="K198" i="1"/>
  <c r="J198" i="1"/>
  <c r="I198" i="1"/>
  <c r="H198" i="1"/>
  <c r="G198" i="1"/>
  <c r="F198" i="1"/>
  <c r="D198" i="1"/>
  <c r="C198" i="1"/>
  <c r="B198" i="1"/>
  <c r="X197" i="1"/>
  <c r="W197" i="1"/>
  <c r="V197" i="1"/>
  <c r="U197" i="1"/>
  <c r="T197" i="1"/>
  <c r="S197" i="1"/>
  <c r="R197" i="1"/>
  <c r="Q197" i="1"/>
  <c r="P197" i="1"/>
  <c r="O197" i="1"/>
  <c r="N197" i="1"/>
  <c r="M197" i="1"/>
  <c r="L197" i="1"/>
  <c r="K197" i="1"/>
  <c r="J197" i="1"/>
  <c r="I197" i="1"/>
  <c r="H197" i="1"/>
  <c r="G197" i="1"/>
  <c r="F197" i="1"/>
  <c r="D197" i="1"/>
  <c r="C197" i="1"/>
  <c r="B197" i="1"/>
  <c r="X196" i="1"/>
  <c r="W196" i="1"/>
  <c r="V196" i="1"/>
  <c r="U196" i="1"/>
  <c r="T196" i="1"/>
  <c r="S196" i="1"/>
  <c r="R196" i="1"/>
  <c r="Q196" i="1"/>
  <c r="P196" i="1"/>
  <c r="O196" i="1"/>
  <c r="N196" i="1"/>
  <c r="M196" i="1"/>
  <c r="L196" i="1"/>
  <c r="K196" i="1"/>
  <c r="J196" i="1"/>
  <c r="I196" i="1"/>
  <c r="H196" i="1"/>
  <c r="G196" i="1"/>
  <c r="F196" i="1"/>
  <c r="D196" i="1"/>
  <c r="C196" i="1"/>
  <c r="B196" i="1"/>
  <c r="X195" i="1"/>
  <c r="W195" i="1"/>
  <c r="V195" i="1"/>
  <c r="U195" i="1"/>
  <c r="T195" i="1"/>
  <c r="S195" i="1"/>
  <c r="R195" i="1"/>
  <c r="Q195" i="1"/>
  <c r="P195" i="1"/>
  <c r="O195" i="1"/>
  <c r="N195" i="1"/>
  <c r="M195" i="1"/>
  <c r="L195" i="1"/>
  <c r="K195" i="1"/>
  <c r="J195" i="1"/>
  <c r="I195" i="1"/>
  <c r="H195" i="1"/>
  <c r="G195" i="1"/>
  <c r="F195" i="1"/>
  <c r="D195" i="1"/>
  <c r="C195" i="1"/>
  <c r="B195" i="1"/>
  <c r="X194" i="1"/>
  <c r="W194" i="1"/>
  <c r="V194" i="1"/>
  <c r="U194" i="1"/>
  <c r="T194" i="1"/>
  <c r="S194" i="1"/>
  <c r="R194" i="1"/>
  <c r="Q194" i="1"/>
  <c r="P194" i="1"/>
  <c r="O194" i="1"/>
  <c r="N194" i="1"/>
  <c r="M194" i="1"/>
  <c r="L194" i="1"/>
  <c r="K194" i="1"/>
  <c r="J194" i="1"/>
  <c r="I194" i="1"/>
  <c r="H194" i="1"/>
  <c r="G194" i="1"/>
  <c r="F194" i="1"/>
  <c r="D194" i="1"/>
  <c r="C194" i="1"/>
  <c r="B194" i="1"/>
  <c r="X193" i="1"/>
  <c r="W193" i="1"/>
  <c r="V193" i="1"/>
  <c r="U193" i="1"/>
  <c r="T193" i="1"/>
  <c r="S193" i="1"/>
  <c r="R193" i="1"/>
  <c r="Q193" i="1"/>
  <c r="P193" i="1"/>
  <c r="O193" i="1"/>
  <c r="N193" i="1"/>
  <c r="M193" i="1"/>
  <c r="L193" i="1"/>
  <c r="K193" i="1"/>
  <c r="J193" i="1"/>
  <c r="I193" i="1"/>
  <c r="H193" i="1"/>
  <c r="G193" i="1"/>
  <c r="F193" i="1"/>
  <c r="D193" i="1"/>
  <c r="C193" i="1"/>
  <c r="B193" i="1"/>
  <c r="X192" i="1"/>
  <c r="W192" i="1"/>
  <c r="V192" i="1"/>
  <c r="U192" i="1"/>
  <c r="T192" i="1"/>
  <c r="S192" i="1"/>
  <c r="R192" i="1"/>
  <c r="Q192" i="1"/>
  <c r="P192" i="1"/>
  <c r="O192" i="1"/>
  <c r="N192" i="1"/>
  <c r="M192" i="1"/>
  <c r="L192" i="1"/>
  <c r="K192" i="1"/>
  <c r="J192" i="1"/>
  <c r="I192" i="1"/>
  <c r="H192" i="1"/>
  <c r="G192" i="1"/>
  <c r="F192" i="1"/>
  <c r="D192" i="1"/>
  <c r="C192" i="1"/>
  <c r="B192" i="1"/>
  <c r="X191" i="1"/>
  <c r="W191" i="1"/>
  <c r="V191" i="1"/>
  <c r="U191" i="1"/>
  <c r="T191" i="1"/>
  <c r="S191" i="1"/>
  <c r="R191" i="1"/>
  <c r="Q191" i="1"/>
  <c r="P191" i="1"/>
  <c r="O191" i="1"/>
  <c r="N191" i="1"/>
  <c r="M191" i="1"/>
  <c r="L191" i="1"/>
  <c r="K191" i="1"/>
  <c r="J191" i="1"/>
  <c r="I191" i="1"/>
  <c r="H191" i="1"/>
  <c r="G191" i="1"/>
  <c r="F191" i="1"/>
  <c r="D191" i="1"/>
  <c r="C191" i="1"/>
  <c r="B191" i="1"/>
  <c r="X190" i="1"/>
  <c r="W190" i="1"/>
  <c r="V190" i="1"/>
  <c r="U190" i="1"/>
  <c r="T190" i="1"/>
  <c r="S190" i="1"/>
  <c r="R190" i="1"/>
  <c r="Q190" i="1"/>
  <c r="P190" i="1"/>
  <c r="O190" i="1"/>
  <c r="N190" i="1"/>
  <c r="M190" i="1"/>
  <c r="L190" i="1"/>
  <c r="K190" i="1"/>
  <c r="J190" i="1"/>
  <c r="I190" i="1"/>
  <c r="H190" i="1"/>
  <c r="G190" i="1"/>
  <c r="F190" i="1"/>
  <c r="D190" i="1"/>
  <c r="C190" i="1"/>
  <c r="B190" i="1"/>
  <c r="X189" i="1"/>
  <c r="W189" i="1"/>
  <c r="V189" i="1"/>
  <c r="U189" i="1"/>
  <c r="T189" i="1"/>
  <c r="S189" i="1"/>
  <c r="R189" i="1"/>
  <c r="Q189" i="1"/>
  <c r="P189" i="1"/>
  <c r="O189" i="1"/>
  <c r="N189" i="1"/>
  <c r="M189" i="1"/>
  <c r="L189" i="1"/>
  <c r="K189" i="1"/>
  <c r="J189" i="1"/>
  <c r="I189" i="1"/>
  <c r="H189" i="1"/>
  <c r="G189" i="1"/>
  <c r="F189" i="1"/>
  <c r="D189" i="1"/>
  <c r="C189" i="1"/>
  <c r="B189" i="1"/>
  <c r="X188" i="1"/>
  <c r="W188" i="1"/>
  <c r="V188" i="1"/>
  <c r="U188" i="1"/>
  <c r="T188" i="1"/>
  <c r="S188" i="1"/>
  <c r="R188" i="1"/>
  <c r="Q188" i="1"/>
  <c r="P188" i="1"/>
  <c r="O188" i="1"/>
  <c r="N188" i="1"/>
  <c r="M188" i="1"/>
  <c r="L188" i="1"/>
  <c r="K188" i="1"/>
  <c r="J188" i="1"/>
  <c r="I188" i="1"/>
  <c r="H188" i="1"/>
  <c r="G188" i="1"/>
  <c r="F188" i="1"/>
  <c r="D188" i="1"/>
  <c r="C188" i="1"/>
  <c r="B188" i="1"/>
  <c r="X187" i="1"/>
  <c r="W187" i="1"/>
  <c r="V187" i="1"/>
  <c r="U187" i="1"/>
  <c r="T187" i="1"/>
  <c r="S187" i="1"/>
  <c r="R187" i="1"/>
  <c r="Q187" i="1"/>
  <c r="P187" i="1"/>
  <c r="O187" i="1"/>
  <c r="N187" i="1"/>
  <c r="M187" i="1"/>
  <c r="L187" i="1"/>
  <c r="K187" i="1"/>
  <c r="J187" i="1"/>
  <c r="I187" i="1"/>
  <c r="H187" i="1"/>
  <c r="G187" i="1"/>
  <c r="F187" i="1"/>
  <c r="D187" i="1"/>
  <c r="C187" i="1"/>
  <c r="B187" i="1"/>
  <c r="X186" i="1"/>
  <c r="W186" i="1"/>
  <c r="V186" i="1"/>
  <c r="U186" i="1"/>
  <c r="T186" i="1"/>
  <c r="S186" i="1"/>
  <c r="R186" i="1"/>
  <c r="Q186" i="1"/>
  <c r="P186" i="1"/>
  <c r="O186" i="1"/>
  <c r="N186" i="1"/>
  <c r="M186" i="1"/>
  <c r="L186" i="1"/>
  <c r="K186" i="1"/>
  <c r="J186" i="1"/>
  <c r="I186" i="1"/>
  <c r="H186" i="1"/>
  <c r="G186" i="1"/>
  <c r="F186" i="1"/>
  <c r="D186" i="1"/>
  <c r="C186" i="1"/>
  <c r="B186" i="1"/>
  <c r="X185" i="1"/>
  <c r="W185" i="1"/>
  <c r="V185" i="1"/>
  <c r="U185" i="1"/>
  <c r="T185" i="1"/>
  <c r="S185" i="1"/>
  <c r="R185" i="1"/>
  <c r="Q185" i="1"/>
  <c r="P185" i="1"/>
  <c r="O185" i="1"/>
  <c r="N185" i="1"/>
  <c r="M185" i="1"/>
  <c r="L185" i="1"/>
  <c r="K185" i="1"/>
  <c r="J185" i="1"/>
  <c r="I185" i="1"/>
  <c r="H185" i="1"/>
  <c r="G185" i="1"/>
  <c r="F185" i="1"/>
  <c r="D185" i="1"/>
  <c r="C185" i="1"/>
  <c r="B185" i="1"/>
  <c r="X184" i="1"/>
  <c r="W184" i="1"/>
  <c r="V184" i="1"/>
  <c r="U184" i="1"/>
  <c r="T184" i="1"/>
  <c r="S184" i="1"/>
  <c r="R184" i="1"/>
  <c r="Q184" i="1"/>
  <c r="P184" i="1"/>
  <c r="O184" i="1"/>
  <c r="N184" i="1"/>
  <c r="M184" i="1"/>
  <c r="L184" i="1"/>
  <c r="K184" i="1"/>
  <c r="J184" i="1"/>
  <c r="I184" i="1"/>
  <c r="H184" i="1"/>
  <c r="G184" i="1"/>
  <c r="F184" i="1"/>
  <c r="D184" i="1"/>
  <c r="C184" i="1"/>
  <c r="B184" i="1"/>
  <c r="X183" i="1"/>
  <c r="W183" i="1"/>
  <c r="V183" i="1"/>
  <c r="U183" i="1"/>
  <c r="T183" i="1"/>
  <c r="S183" i="1"/>
  <c r="R183" i="1"/>
  <c r="Q183" i="1"/>
  <c r="P183" i="1"/>
  <c r="O183" i="1"/>
  <c r="N183" i="1"/>
  <c r="M183" i="1"/>
  <c r="L183" i="1"/>
  <c r="K183" i="1"/>
  <c r="J183" i="1"/>
  <c r="I183" i="1"/>
  <c r="H183" i="1"/>
  <c r="G183" i="1"/>
  <c r="F183" i="1"/>
  <c r="D183" i="1"/>
  <c r="C183" i="1"/>
  <c r="B183" i="1"/>
  <c r="X182" i="1"/>
  <c r="W182" i="1"/>
  <c r="V182" i="1"/>
  <c r="U182" i="1"/>
  <c r="T182" i="1"/>
  <c r="S182" i="1"/>
  <c r="R182" i="1"/>
  <c r="Q182" i="1"/>
  <c r="P182" i="1"/>
  <c r="O182" i="1"/>
  <c r="N182" i="1"/>
  <c r="M182" i="1"/>
  <c r="L182" i="1"/>
  <c r="K182" i="1"/>
  <c r="J182" i="1"/>
  <c r="I182" i="1"/>
  <c r="H182" i="1"/>
  <c r="G182" i="1"/>
  <c r="F182" i="1"/>
  <c r="D182" i="1"/>
  <c r="C182" i="1"/>
  <c r="B182" i="1"/>
  <c r="X181" i="1"/>
  <c r="W181" i="1"/>
  <c r="V181" i="1"/>
  <c r="U181" i="1"/>
  <c r="T181" i="1"/>
  <c r="S181" i="1"/>
  <c r="R181" i="1"/>
  <c r="Q181" i="1"/>
  <c r="P181" i="1"/>
  <c r="O181" i="1"/>
  <c r="N181" i="1"/>
  <c r="M181" i="1"/>
  <c r="L181" i="1"/>
  <c r="K181" i="1"/>
  <c r="J181" i="1"/>
  <c r="I181" i="1"/>
  <c r="H181" i="1"/>
  <c r="G181" i="1"/>
  <c r="F181" i="1"/>
  <c r="D181" i="1"/>
  <c r="C181" i="1"/>
  <c r="B181" i="1"/>
  <c r="X180" i="1"/>
  <c r="W180" i="1"/>
  <c r="V180" i="1"/>
  <c r="U180" i="1"/>
  <c r="T180" i="1"/>
  <c r="S180" i="1"/>
  <c r="R180" i="1"/>
  <c r="Q180" i="1"/>
  <c r="P180" i="1"/>
  <c r="O180" i="1"/>
  <c r="N180" i="1"/>
  <c r="M180" i="1"/>
  <c r="L180" i="1"/>
  <c r="K180" i="1"/>
  <c r="J180" i="1"/>
  <c r="I180" i="1"/>
  <c r="H180" i="1"/>
  <c r="G180" i="1"/>
  <c r="F180" i="1"/>
  <c r="D180" i="1"/>
  <c r="C180" i="1"/>
  <c r="B180" i="1"/>
  <c r="X179" i="1"/>
  <c r="W179" i="1"/>
  <c r="V179" i="1"/>
  <c r="U179" i="1"/>
  <c r="T179" i="1"/>
  <c r="S179" i="1"/>
  <c r="R179" i="1"/>
  <c r="Q179" i="1"/>
  <c r="P179" i="1"/>
  <c r="O179" i="1"/>
  <c r="N179" i="1"/>
  <c r="M179" i="1"/>
  <c r="L179" i="1"/>
  <c r="K179" i="1"/>
  <c r="J179" i="1"/>
  <c r="I179" i="1"/>
  <c r="H179" i="1"/>
  <c r="G179" i="1"/>
  <c r="F179" i="1"/>
  <c r="D179" i="1"/>
  <c r="C179" i="1"/>
  <c r="B179" i="1"/>
  <c r="X178" i="1"/>
  <c r="W178" i="1"/>
  <c r="V178" i="1"/>
  <c r="U178" i="1"/>
  <c r="T178" i="1"/>
  <c r="S178" i="1"/>
  <c r="R178" i="1"/>
  <c r="Q178" i="1"/>
  <c r="P178" i="1"/>
  <c r="O178" i="1"/>
  <c r="N178" i="1"/>
  <c r="M178" i="1"/>
  <c r="L178" i="1"/>
  <c r="K178" i="1"/>
  <c r="J178" i="1"/>
  <c r="I178" i="1"/>
  <c r="H178" i="1"/>
  <c r="G178" i="1"/>
  <c r="F178" i="1"/>
  <c r="D178" i="1"/>
  <c r="C178" i="1"/>
  <c r="B178" i="1"/>
  <c r="X177" i="1"/>
  <c r="W177" i="1"/>
  <c r="V177" i="1"/>
  <c r="U177" i="1"/>
  <c r="T177" i="1"/>
  <c r="S177" i="1"/>
  <c r="R177" i="1"/>
  <c r="Q177" i="1"/>
  <c r="P177" i="1"/>
  <c r="O177" i="1"/>
  <c r="N177" i="1"/>
  <c r="M177" i="1"/>
  <c r="L177" i="1"/>
  <c r="K177" i="1"/>
  <c r="J177" i="1"/>
  <c r="I177" i="1"/>
  <c r="H177" i="1"/>
  <c r="G177" i="1"/>
  <c r="F177" i="1"/>
  <c r="D177" i="1"/>
  <c r="C177" i="1"/>
  <c r="B177" i="1"/>
  <c r="X176" i="1"/>
  <c r="W176" i="1"/>
  <c r="V176" i="1"/>
  <c r="U176" i="1"/>
  <c r="T176" i="1"/>
  <c r="S176" i="1"/>
  <c r="R176" i="1"/>
  <c r="Q176" i="1"/>
  <c r="P176" i="1"/>
  <c r="O176" i="1"/>
  <c r="N176" i="1"/>
  <c r="M176" i="1"/>
  <c r="L176" i="1"/>
  <c r="K176" i="1"/>
  <c r="J176" i="1"/>
  <c r="I176" i="1"/>
  <c r="H176" i="1"/>
  <c r="G176" i="1"/>
  <c r="F176" i="1"/>
  <c r="D176" i="1"/>
  <c r="C176" i="1"/>
  <c r="B176" i="1"/>
  <c r="X175" i="1"/>
  <c r="W175" i="1"/>
  <c r="V175" i="1"/>
  <c r="U175" i="1"/>
  <c r="T175" i="1"/>
  <c r="S175" i="1"/>
  <c r="R175" i="1"/>
  <c r="Q175" i="1"/>
  <c r="P175" i="1"/>
  <c r="O175" i="1"/>
  <c r="N175" i="1"/>
  <c r="M175" i="1"/>
  <c r="L175" i="1"/>
  <c r="K175" i="1"/>
  <c r="J175" i="1"/>
  <c r="I175" i="1"/>
  <c r="H175" i="1"/>
  <c r="G175" i="1"/>
  <c r="F175" i="1"/>
  <c r="D175" i="1"/>
  <c r="C175" i="1"/>
  <c r="B175" i="1"/>
  <c r="X174" i="1"/>
  <c r="W174" i="1"/>
  <c r="V174" i="1"/>
  <c r="U174" i="1"/>
  <c r="T174" i="1"/>
  <c r="S174" i="1"/>
  <c r="R174" i="1"/>
  <c r="Q174" i="1"/>
  <c r="P174" i="1"/>
  <c r="O174" i="1"/>
  <c r="N174" i="1"/>
  <c r="M174" i="1"/>
  <c r="L174" i="1"/>
  <c r="K174" i="1"/>
  <c r="J174" i="1"/>
  <c r="I174" i="1"/>
  <c r="H174" i="1"/>
  <c r="G174" i="1"/>
  <c r="F174" i="1"/>
  <c r="D174" i="1"/>
  <c r="C174" i="1"/>
  <c r="B174" i="1"/>
  <c r="X173" i="1"/>
  <c r="W173" i="1"/>
  <c r="V173" i="1"/>
  <c r="U173" i="1"/>
  <c r="T173" i="1"/>
  <c r="S173" i="1"/>
  <c r="R173" i="1"/>
  <c r="Q173" i="1"/>
  <c r="P173" i="1"/>
  <c r="O173" i="1"/>
  <c r="N173" i="1"/>
  <c r="M173" i="1"/>
  <c r="L173" i="1"/>
  <c r="K173" i="1"/>
  <c r="J173" i="1"/>
  <c r="I173" i="1"/>
  <c r="H173" i="1"/>
  <c r="G173" i="1"/>
  <c r="F173" i="1"/>
  <c r="D173" i="1"/>
  <c r="C173" i="1"/>
  <c r="B173" i="1"/>
  <c r="X172" i="1"/>
  <c r="W172" i="1"/>
  <c r="V172" i="1"/>
  <c r="U172" i="1"/>
  <c r="T172" i="1"/>
  <c r="S172" i="1"/>
  <c r="R172" i="1"/>
  <c r="Q172" i="1"/>
  <c r="P172" i="1"/>
  <c r="O172" i="1"/>
  <c r="N172" i="1"/>
  <c r="M172" i="1"/>
  <c r="L172" i="1"/>
  <c r="K172" i="1"/>
  <c r="J172" i="1"/>
  <c r="I172" i="1"/>
  <c r="H172" i="1"/>
  <c r="G172" i="1"/>
  <c r="F172" i="1"/>
  <c r="D172" i="1"/>
  <c r="C172" i="1"/>
  <c r="B172" i="1"/>
  <c r="X171" i="1"/>
  <c r="W171" i="1"/>
  <c r="V171" i="1"/>
  <c r="U171" i="1"/>
  <c r="T171" i="1"/>
  <c r="S171" i="1"/>
  <c r="R171" i="1"/>
  <c r="Q171" i="1"/>
  <c r="P171" i="1"/>
  <c r="O171" i="1"/>
  <c r="N171" i="1"/>
  <c r="M171" i="1"/>
  <c r="L171" i="1"/>
  <c r="K171" i="1"/>
  <c r="J171" i="1"/>
  <c r="I171" i="1"/>
  <c r="H171" i="1"/>
  <c r="G171" i="1"/>
  <c r="F171" i="1"/>
  <c r="D171" i="1"/>
  <c r="C171" i="1"/>
  <c r="B171" i="1"/>
  <c r="X170" i="1"/>
  <c r="W170" i="1"/>
  <c r="V170" i="1"/>
  <c r="U170" i="1"/>
  <c r="T170" i="1"/>
  <c r="S170" i="1"/>
  <c r="R170" i="1"/>
  <c r="Q170" i="1"/>
  <c r="P170" i="1"/>
  <c r="O170" i="1"/>
  <c r="N170" i="1"/>
  <c r="M170" i="1"/>
  <c r="L170" i="1"/>
  <c r="K170" i="1"/>
  <c r="J170" i="1"/>
  <c r="I170" i="1"/>
  <c r="H170" i="1"/>
  <c r="G170" i="1"/>
  <c r="F170" i="1"/>
  <c r="D170" i="1"/>
  <c r="C170" i="1"/>
  <c r="B170" i="1"/>
  <c r="X169" i="1"/>
  <c r="W169" i="1"/>
  <c r="V169" i="1"/>
  <c r="U169" i="1"/>
  <c r="T169" i="1"/>
  <c r="S169" i="1"/>
  <c r="R169" i="1"/>
  <c r="Q169" i="1"/>
  <c r="P169" i="1"/>
  <c r="O169" i="1"/>
  <c r="N169" i="1"/>
  <c r="M169" i="1"/>
  <c r="L169" i="1"/>
  <c r="K169" i="1"/>
  <c r="J169" i="1"/>
  <c r="I169" i="1"/>
  <c r="H169" i="1"/>
  <c r="G169" i="1"/>
  <c r="F169" i="1"/>
  <c r="D169" i="1"/>
  <c r="C169" i="1"/>
  <c r="B169" i="1"/>
  <c r="X168" i="1"/>
  <c r="W168" i="1"/>
  <c r="V168" i="1"/>
  <c r="U168" i="1"/>
  <c r="T168" i="1"/>
  <c r="S168" i="1"/>
  <c r="R168" i="1"/>
  <c r="Q168" i="1"/>
  <c r="P168" i="1"/>
  <c r="O168" i="1"/>
  <c r="N168" i="1"/>
  <c r="M168" i="1"/>
  <c r="L168" i="1"/>
  <c r="K168" i="1"/>
  <c r="J168" i="1"/>
  <c r="I168" i="1"/>
  <c r="H168" i="1"/>
  <c r="G168" i="1"/>
  <c r="F168" i="1"/>
  <c r="D168" i="1"/>
  <c r="C168" i="1"/>
  <c r="B168" i="1"/>
  <c r="X167" i="1"/>
  <c r="W167" i="1"/>
  <c r="V167" i="1"/>
  <c r="U167" i="1"/>
  <c r="T167" i="1"/>
  <c r="S167" i="1"/>
  <c r="R167" i="1"/>
  <c r="Q167" i="1"/>
  <c r="P167" i="1"/>
  <c r="O167" i="1"/>
  <c r="N167" i="1"/>
  <c r="M167" i="1"/>
  <c r="L167" i="1"/>
  <c r="K167" i="1"/>
  <c r="J167" i="1"/>
  <c r="I167" i="1"/>
  <c r="H167" i="1"/>
  <c r="G167" i="1"/>
  <c r="F167" i="1"/>
  <c r="D167" i="1"/>
  <c r="C167" i="1"/>
  <c r="B167" i="1"/>
  <c r="X166" i="1"/>
  <c r="W166" i="1"/>
  <c r="V166" i="1"/>
  <c r="U166" i="1"/>
  <c r="T166" i="1"/>
  <c r="S166" i="1"/>
  <c r="R166" i="1"/>
  <c r="Q166" i="1"/>
  <c r="P166" i="1"/>
  <c r="O166" i="1"/>
  <c r="N166" i="1"/>
  <c r="M166" i="1"/>
  <c r="L166" i="1"/>
  <c r="K166" i="1"/>
  <c r="J166" i="1"/>
  <c r="I166" i="1"/>
  <c r="H166" i="1"/>
  <c r="G166" i="1"/>
  <c r="F166" i="1"/>
  <c r="D166" i="1"/>
  <c r="C166" i="1"/>
  <c r="B166" i="1"/>
  <c r="X165" i="1"/>
  <c r="W165" i="1"/>
  <c r="V165" i="1"/>
  <c r="U165" i="1"/>
  <c r="T165" i="1"/>
  <c r="S165" i="1"/>
  <c r="R165" i="1"/>
  <c r="Q165" i="1"/>
  <c r="P165" i="1"/>
  <c r="O165" i="1"/>
  <c r="N165" i="1"/>
  <c r="M165" i="1"/>
  <c r="L165" i="1"/>
  <c r="K165" i="1"/>
  <c r="J165" i="1"/>
  <c r="I165" i="1"/>
  <c r="H165" i="1"/>
  <c r="G165" i="1"/>
  <c r="F165" i="1"/>
  <c r="D165" i="1"/>
  <c r="C165" i="1"/>
  <c r="B165" i="1"/>
  <c r="X164" i="1"/>
  <c r="W164" i="1"/>
  <c r="V164" i="1"/>
  <c r="U164" i="1"/>
  <c r="T164" i="1"/>
  <c r="S164" i="1"/>
  <c r="R164" i="1"/>
  <c r="Q164" i="1"/>
  <c r="P164" i="1"/>
  <c r="O164" i="1"/>
  <c r="N164" i="1"/>
  <c r="M164" i="1"/>
  <c r="L164" i="1"/>
  <c r="K164" i="1"/>
  <c r="J164" i="1"/>
  <c r="I164" i="1"/>
  <c r="H164" i="1"/>
  <c r="G164" i="1"/>
  <c r="F164" i="1"/>
  <c r="D164" i="1"/>
  <c r="C164" i="1"/>
  <c r="B164" i="1"/>
  <c r="X163" i="1"/>
  <c r="W163" i="1"/>
  <c r="V163" i="1"/>
  <c r="U163" i="1"/>
  <c r="T163" i="1"/>
  <c r="S163" i="1"/>
  <c r="R163" i="1"/>
  <c r="Q163" i="1"/>
  <c r="P163" i="1"/>
  <c r="O163" i="1"/>
  <c r="N163" i="1"/>
  <c r="M163" i="1"/>
  <c r="L163" i="1"/>
  <c r="K163" i="1"/>
  <c r="J163" i="1"/>
  <c r="I163" i="1"/>
  <c r="H163" i="1"/>
  <c r="G163" i="1"/>
  <c r="F163" i="1"/>
  <c r="D163" i="1"/>
  <c r="C163" i="1"/>
  <c r="B163" i="1"/>
  <c r="X162" i="1"/>
  <c r="W162" i="1"/>
  <c r="V162" i="1"/>
  <c r="U162" i="1"/>
  <c r="T162" i="1"/>
  <c r="S162" i="1"/>
  <c r="R162" i="1"/>
  <c r="Q162" i="1"/>
  <c r="P162" i="1"/>
  <c r="O162" i="1"/>
  <c r="N162" i="1"/>
  <c r="M162" i="1"/>
  <c r="L162" i="1"/>
  <c r="K162" i="1"/>
  <c r="J162" i="1"/>
  <c r="I162" i="1"/>
  <c r="H162" i="1"/>
  <c r="G162" i="1"/>
  <c r="F162" i="1"/>
  <c r="D162" i="1"/>
  <c r="C162" i="1"/>
  <c r="B162" i="1"/>
  <c r="X161" i="1"/>
  <c r="W161" i="1"/>
  <c r="V161" i="1"/>
  <c r="U161" i="1"/>
  <c r="T161" i="1"/>
  <c r="S161" i="1"/>
  <c r="R161" i="1"/>
  <c r="Q161" i="1"/>
  <c r="P161" i="1"/>
  <c r="O161" i="1"/>
  <c r="N161" i="1"/>
  <c r="M161" i="1"/>
  <c r="L161" i="1"/>
  <c r="K161" i="1"/>
  <c r="J161" i="1"/>
  <c r="I161" i="1"/>
  <c r="H161" i="1"/>
  <c r="G161" i="1"/>
  <c r="F161" i="1"/>
  <c r="D161" i="1"/>
  <c r="C161" i="1"/>
  <c r="B161" i="1"/>
  <c r="X160" i="1"/>
  <c r="W160" i="1"/>
  <c r="V160" i="1"/>
  <c r="U160" i="1"/>
  <c r="T160" i="1"/>
  <c r="S160" i="1"/>
  <c r="R160" i="1"/>
  <c r="Q160" i="1"/>
  <c r="P160" i="1"/>
  <c r="O160" i="1"/>
  <c r="N160" i="1"/>
  <c r="M160" i="1"/>
  <c r="L160" i="1"/>
  <c r="K160" i="1"/>
  <c r="J160" i="1"/>
  <c r="I160" i="1"/>
  <c r="H160" i="1"/>
  <c r="G160" i="1"/>
  <c r="F160" i="1"/>
  <c r="D160" i="1"/>
  <c r="C160" i="1"/>
  <c r="B160" i="1"/>
  <c r="X159" i="1"/>
  <c r="W159" i="1"/>
  <c r="V159" i="1"/>
  <c r="U159" i="1"/>
  <c r="T159" i="1"/>
  <c r="S159" i="1"/>
  <c r="R159" i="1"/>
  <c r="Q159" i="1"/>
  <c r="P159" i="1"/>
  <c r="O159" i="1"/>
  <c r="N159" i="1"/>
  <c r="M159" i="1"/>
  <c r="L159" i="1"/>
  <c r="K159" i="1"/>
  <c r="J159" i="1"/>
  <c r="I159" i="1"/>
  <c r="H159" i="1"/>
  <c r="G159" i="1"/>
  <c r="F159" i="1"/>
  <c r="D159" i="1"/>
  <c r="C159" i="1"/>
  <c r="B159" i="1"/>
  <c r="X158" i="1"/>
  <c r="W158" i="1"/>
  <c r="V158" i="1"/>
  <c r="U158" i="1"/>
  <c r="T158" i="1"/>
  <c r="S158" i="1"/>
  <c r="R158" i="1"/>
  <c r="Q158" i="1"/>
  <c r="P158" i="1"/>
  <c r="O158" i="1"/>
  <c r="N158" i="1"/>
  <c r="M158" i="1"/>
  <c r="L158" i="1"/>
  <c r="K158" i="1"/>
  <c r="J158" i="1"/>
  <c r="I158" i="1"/>
  <c r="H158" i="1"/>
  <c r="G158" i="1"/>
  <c r="F158" i="1"/>
  <c r="D158" i="1"/>
  <c r="C158" i="1"/>
  <c r="B158" i="1"/>
  <c r="X157" i="1"/>
  <c r="W157" i="1"/>
  <c r="V157" i="1"/>
  <c r="U157" i="1"/>
  <c r="T157" i="1"/>
  <c r="S157" i="1"/>
  <c r="R157" i="1"/>
  <c r="Q157" i="1"/>
  <c r="P157" i="1"/>
  <c r="O157" i="1"/>
  <c r="N157" i="1"/>
  <c r="M157" i="1"/>
  <c r="L157" i="1"/>
  <c r="K157" i="1"/>
  <c r="J157" i="1"/>
  <c r="I157" i="1"/>
  <c r="H157" i="1"/>
  <c r="G157" i="1"/>
  <c r="F157" i="1"/>
  <c r="D157" i="1"/>
  <c r="C157" i="1"/>
  <c r="B157" i="1"/>
  <c r="X156" i="1"/>
  <c r="W156" i="1"/>
  <c r="V156" i="1"/>
  <c r="U156" i="1"/>
  <c r="T156" i="1"/>
  <c r="S156" i="1"/>
  <c r="R156" i="1"/>
  <c r="Q156" i="1"/>
  <c r="P156" i="1"/>
  <c r="O156" i="1"/>
  <c r="N156" i="1"/>
  <c r="M156" i="1"/>
  <c r="L156" i="1"/>
  <c r="K156" i="1"/>
  <c r="J156" i="1"/>
  <c r="I156" i="1"/>
  <c r="H156" i="1"/>
  <c r="G156" i="1"/>
  <c r="F156" i="1"/>
  <c r="D156" i="1"/>
  <c r="C156" i="1"/>
  <c r="B156" i="1"/>
  <c r="X155" i="1"/>
  <c r="W155" i="1"/>
  <c r="V155" i="1"/>
  <c r="U155" i="1"/>
  <c r="T155" i="1"/>
  <c r="S155" i="1"/>
  <c r="R155" i="1"/>
  <c r="Q155" i="1"/>
  <c r="P155" i="1"/>
  <c r="O155" i="1"/>
  <c r="N155" i="1"/>
  <c r="M155" i="1"/>
  <c r="L155" i="1"/>
  <c r="K155" i="1"/>
  <c r="J155" i="1"/>
  <c r="I155" i="1"/>
  <c r="H155" i="1"/>
  <c r="G155" i="1"/>
  <c r="F155" i="1"/>
  <c r="D155" i="1"/>
  <c r="C155" i="1"/>
  <c r="B155" i="1"/>
  <c r="X154" i="1"/>
  <c r="W154" i="1"/>
  <c r="V154" i="1"/>
  <c r="U154" i="1"/>
  <c r="T154" i="1"/>
  <c r="S154" i="1"/>
  <c r="R154" i="1"/>
  <c r="Q154" i="1"/>
  <c r="P154" i="1"/>
  <c r="O154" i="1"/>
  <c r="N154" i="1"/>
  <c r="M154" i="1"/>
  <c r="L154" i="1"/>
  <c r="K154" i="1"/>
  <c r="J154" i="1"/>
  <c r="I154" i="1"/>
  <c r="H154" i="1"/>
  <c r="G154" i="1"/>
  <c r="F154" i="1"/>
  <c r="D154" i="1"/>
  <c r="C154" i="1"/>
  <c r="B154" i="1"/>
  <c r="X153" i="1"/>
  <c r="W153" i="1"/>
  <c r="V153" i="1"/>
  <c r="U153" i="1"/>
  <c r="T153" i="1"/>
  <c r="S153" i="1"/>
  <c r="R153" i="1"/>
  <c r="Q153" i="1"/>
  <c r="P153" i="1"/>
  <c r="O153" i="1"/>
  <c r="N153" i="1"/>
  <c r="M153" i="1"/>
  <c r="L153" i="1"/>
  <c r="K153" i="1"/>
  <c r="J153" i="1"/>
  <c r="I153" i="1"/>
  <c r="H153" i="1"/>
  <c r="G153" i="1"/>
  <c r="F153" i="1"/>
  <c r="D153" i="1"/>
  <c r="C153" i="1"/>
  <c r="B153" i="1"/>
  <c r="X152" i="1"/>
  <c r="W152" i="1"/>
  <c r="V152" i="1"/>
  <c r="U152" i="1"/>
  <c r="T152" i="1"/>
  <c r="S152" i="1"/>
  <c r="R152" i="1"/>
  <c r="Q152" i="1"/>
  <c r="P152" i="1"/>
  <c r="O152" i="1"/>
  <c r="N152" i="1"/>
  <c r="M152" i="1"/>
  <c r="L152" i="1"/>
  <c r="K152" i="1"/>
  <c r="J152" i="1"/>
  <c r="I152" i="1"/>
  <c r="H152" i="1"/>
  <c r="G152" i="1"/>
  <c r="F152" i="1"/>
  <c r="D152" i="1"/>
  <c r="C152" i="1"/>
  <c r="B152" i="1"/>
  <c r="X151" i="1"/>
  <c r="W151" i="1"/>
  <c r="V151" i="1"/>
  <c r="U151" i="1"/>
  <c r="T151" i="1"/>
  <c r="S151" i="1"/>
  <c r="R151" i="1"/>
  <c r="Q151" i="1"/>
  <c r="P151" i="1"/>
  <c r="O151" i="1"/>
  <c r="N151" i="1"/>
  <c r="M151" i="1"/>
  <c r="L151" i="1"/>
  <c r="K151" i="1"/>
  <c r="J151" i="1"/>
  <c r="I151" i="1"/>
  <c r="H151" i="1"/>
  <c r="G151" i="1"/>
  <c r="F151" i="1"/>
  <c r="D151" i="1"/>
  <c r="C151" i="1"/>
  <c r="B151" i="1"/>
  <c r="X150" i="1"/>
  <c r="W150" i="1"/>
  <c r="V150" i="1"/>
  <c r="U150" i="1"/>
  <c r="T150" i="1"/>
  <c r="S150" i="1"/>
  <c r="R150" i="1"/>
  <c r="Q150" i="1"/>
  <c r="P150" i="1"/>
  <c r="O150" i="1"/>
  <c r="N150" i="1"/>
  <c r="M150" i="1"/>
  <c r="L150" i="1"/>
  <c r="K150" i="1"/>
  <c r="J150" i="1"/>
  <c r="I150" i="1"/>
  <c r="H150" i="1"/>
  <c r="G150" i="1"/>
  <c r="F150" i="1"/>
  <c r="D150" i="1"/>
  <c r="C150" i="1"/>
  <c r="B150" i="1"/>
  <c r="X149" i="1"/>
  <c r="W149" i="1"/>
  <c r="V149" i="1"/>
  <c r="U149" i="1"/>
  <c r="T149" i="1"/>
  <c r="S149" i="1"/>
  <c r="R149" i="1"/>
  <c r="Q149" i="1"/>
  <c r="P149" i="1"/>
  <c r="O149" i="1"/>
  <c r="N149" i="1"/>
  <c r="M149" i="1"/>
  <c r="L149" i="1"/>
  <c r="K149" i="1"/>
  <c r="J149" i="1"/>
  <c r="I149" i="1"/>
  <c r="H149" i="1"/>
  <c r="G149" i="1"/>
  <c r="F149" i="1"/>
  <c r="D149" i="1"/>
  <c r="C149" i="1"/>
  <c r="B149" i="1"/>
  <c r="X148" i="1"/>
  <c r="W148" i="1"/>
  <c r="V148" i="1"/>
  <c r="U148" i="1"/>
  <c r="T148" i="1"/>
  <c r="S148" i="1"/>
  <c r="R148" i="1"/>
  <c r="Q148" i="1"/>
  <c r="P148" i="1"/>
  <c r="O148" i="1"/>
  <c r="N148" i="1"/>
  <c r="M148" i="1"/>
  <c r="L148" i="1"/>
  <c r="K148" i="1"/>
  <c r="J148" i="1"/>
  <c r="I148" i="1"/>
  <c r="H148" i="1"/>
  <c r="G148" i="1"/>
  <c r="F148" i="1"/>
  <c r="D148" i="1"/>
  <c r="C148" i="1"/>
  <c r="B148" i="1"/>
  <c r="X147" i="1"/>
  <c r="W147" i="1"/>
  <c r="V147" i="1"/>
  <c r="U147" i="1"/>
  <c r="T147" i="1"/>
  <c r="S147" i="1"/>
  <c r="R147" i="1"/>
  <c r="Q147" i="1"/>
  <c r="P147" i="1"/>
  <c r="O147" i="1"/>
  <c r="N147" i="1"/>
  <c r="M147" i="1"/>
  <c r="L147" i="1"/>
  <c r="K147" i="1"/>
  <c r="J147" i="1"/>
  <c r="I147" i="1"/>
  <c r="H147" i="1"/>
  <c r="G147" i="1"/>
  <c r="F147" i="1"/>
  <c r="D147" i="1"/>
  <c r="C147" i="1"/>
  <c r="B147" i="1"/>
  <c r="X146" i="1"/>
  <c r="W146" i="1"/>
  <c r="V146" i="1"/>
  <c r="U146" i="1"/>
  <c r="T146" i="1"/>
  <c r="S146" i="1"/>
  <c r="R146" i="1"/>
  <c r="Q146" i="1"/>
  <c r="P146" i="1"/>
  <c r="O146" i="1"/>
  <c r="N146" i="1"/>
  <c r="M146" i="1"/>
  <c r="L146" i="1"/>
  <c r="K146" i="1"/>
  <c r="J146" i="1"/>
  <c r="I146" i="1"/>
  <c r="H146" i="1"/>
  <c r="G146" i="1"/>
  <c r="F146" i="1"/>
  <c r="D146" i="1"/>
  <c r="C146" i="1"/>
  <c r="B146" i="1"/>
  <c r="X145" i="1"/>
  <c r="W145" i="1"/>
  <c r="V145" i="1"/>
  <c r="U145" i="1"/>
  <c r="T145" i="1"/>
  <c r="S145" i="1"/>
  <c r="R145" i="1"/>
  <c r="Q145" i="1"/>
  <c r="P145" i="1"/>
  <c r="O145" i="1"/>
  <c r="N145" i="1"/>
  <c r="M145" i="1"/>
  <c r="L145" i="1"/>
  <c r="K145" i="1"/>
  <c r="J145" i="1"/>
  <c r="I145" i="1"/>
  <c r="H145" i="1"/>
  <c r="G145" i="1"/>
  <c r="F145" i="1"/>
  <c r="D145" i="1"/>
  <c r="C145" i="1"/>
  <c r="B145" i="1"/>
  <c r="X144" i="1"/>
  <c r="W144" i="1"/>
  <c r="V144" i="1"/>
  <c r="U144" i="1"/>
  <c r="T144" i="1"/>
  <c r="S144" i="1"/>
  <c r="R144" i="1"/>
  <c r="Q144" i="1"/>
  <c r="P144" i="1"/>
  <c r="O144" i="1"/>
  <c r="N144" i="1"/>
  <c r="M144" i="1"/>
  <c r="L144" i="1"/>
  <c r="K144" i="1"/>
  <c r="J144" i="1"/>
  <c r="I144" i="1"/>
  <c r="H144" i="1"/>
  <c r="G144" i="1"/>
  <c r="F144" i="1"/>
  <c r="D144" i="1"/>
  <c r="C144" i="1"/>
  <c r="B144" i="1"/>
  <c r="X143" i="1"/>
  <c r="W143" i="1"/>
  <c r="V143" i="1"/>
  <c r="U143" i="1"/>
  <c r="T143" i="1"/>
  <c r="S143" i="1"/>
  <c r="R143" i="1"/>
  <c r="Q143" i="1"/>
  <c r="P143" i="1"/>
  <c r="O143" i="1"/>
  <c r="N143" i="1"/>
  <c r="M143" i="1"/>
  <c r="L143" i="1"/>
  <c r="K143" i="1"/>
  <c r="J143" i="1"/>
  <c r="I143" i="1"/>
  <c r="H143" i="1"/>
  <c r="G143" i="1"/>
  <c r="F143" i="1"/>
  <c r="D143" i="1"/>
  <c r="C143" i="1"/>
  <c r="B143" i="1"/>
  <c r="X142" i="1"/>
  <c r="W142" i="1"/>
  <c r="V142" i="1"/>
  <c r="U142" i="1"/>
  <c r="T142" i="1"/>
  <c r="S142" i="1"/>
  <c r="R142" i="1"/>
  <c r="Q142" i="1"/>
  <c r="P142" i="1"/>
  <c r="O142" i="1"/>
  <c r="N142" i="1"/>
  <c r="M142" i="1"/>
  <c r="L142" i="1"/>
  <c r="K142" i="1"/>
  <c r="J142" i="1"/>
  <c r="I142" i="1"/>
  <c r="H142" i="1"/>
  <c r="G142" i="1"/>
  <c r="F142" i="1"/>
  <c r="D142" i="1"/>
  <c r="C142" i="1"/>
  <c r="B142" i="1"/>
  <c r="X141" i="1"/>
  <c r="W141" i="1"/>
  <c r="V141" i="1"/>
  <c r="U141" i="1"/>
  <c r="T141" i="1"/>
  <c r="S141" i="1"/>
  <c r="R141" i="1"/>
  <c r="Q141" i="1"/>
  <c r="P141" i="1"/>
  <c r="O141" i="1"/>
  <c r="N141" i="1"/>
  <c r="M141" i="1"/>
  <c r="L141" i="1"/>
  <c r="K141" i="1"/>
  <c r="J141" i="1"/>
  <c r="I141" i="1"/>
  <c r="H141" i="1"/>
  <c r="G141" i="1"/>
  <c r="F141" i="1"/>
  <c r="D141" i="1"/>
  <c r="C141" i="1"/>
  <c r="B141" i="1"/>
  <c r="X140" i="1"/>
  <c r="W140" i="1"/>
  <c r="V140" i="1"/>
  <c r="U140" i="1"/>
  <c r="T140" i="1"/>
  <c r="S140" i="1"/>
  <c r="R140" i="1"/>
  <c r="Q140" i="1"/>
  <c r="P140" i="1"/>
  <c r="O140" i="1"/>
  <c r="N140" i="1"/>
  <c r="M140" i="1"/>
  <c r="L140" i="1"/>
  <c r="K140" i="1"/>
  <c r="J140" i="1"/>
  <c r="I140" i="1"/>
  <c r="H140" i="1"/>
  <c r="G140" i="1"/>
  <c r="F140" i="1"/>
  <c r="D140" i="1"/>
  <c r="C140" i="1"/>
  <c r="B140" i="1"/>
  <c r="X139" i="1"/>
  <c r="W139" i="1"/>
  <c r="V139" i="1"/>
  <c r="U139" i="1"/>
  <c r="T139" i="1"/>
  <c r="S139" i="1"/>
  <c r="R139" i="1"/>
  <c r="Q139" i="1"/>
  <c r="P139" i="1"/>
  <c r="O139" i="1"/>
  <c r="N139" i="1"/>
  <c r="M139" i="1"/>
  <c r="L139" i="1"/>
  <c r="K139" i="1"/>
  <c r="J139" i="1"/>
  <c r="I139" i="1"/>
  <c r="H139" i="1"/>
  <c r="G139" i="1"/>
  <c r="F139" i="1"/>
  <c r="D139" i="1"/>
  <c r="C139" i="1"/>
  <c r="B139" i="1"/>
  <c r="X138" i="1"/>
  <c r="W138" i="1"/>
  <c r="V138" i="1"/>
  <c r="U138" i="1"/>
  <c r="T138" i="1"/>
  <c r="S138" i="1"/>
  <c r="R138" i="1"/>
  <c r="Q138" i="1"/>
  <c r="P138" i="1"/>
  <c r="O138" i="1"/>
  <c r="N138" i="1"/>
  <c r="M138" i="1"/>
  <c r="L138" i="1"/>
  <c r="K138" i="1"/>
  <c r="J138" i="1"/>
  <c r="I138" i="1"/>
  <c r="H138" i="1"/>
  <c r="G138" i="1"/>
  <c r="F138" i="1"/>
  <c r="D138" i="1"/>
  <c r="C138" i="1"/>
  <c r="B138" i="1"/>
  <c r="X137" i="1"/>
  <c r="W137" i="1"/>
  <c r="V137" i="1"/>
  <c r="U137" i="1"/>
  <c r="T137" i="1"/>
  <c r="S137" i="1"/>
  <c r="R137" i="1"/>
  <c r="Q137" i="1"/>
  <c r="P137" i="1"/>
  <c r="O137" i="1"/>
  <c r="N137" i="1"/>
  <c r="M137" i="1"/>
  <c r="L137" i="1"/>
  <c r="K137" i="1"/>
  <c r="J137" i="1"/>
  <c r="I137" i="1"/>
  <c r="H137" i="1"/>
  <c r="G137" i="1"/>
  <c r="F137" i="1"/>
  <c r="D137" i="1"/>
  <c r="C137" i="1"/>
  <c r="B137" i="1"/>
  <c r="X136" i="1"/>
  <c r="W136" i="1"/>
  <c r="V136" i="1"/>
  <c r="U136" i="1"/>
  <c r="T136" i="1"/>
  <c r="S136" i="1"/>
  <c r="R136" i="1"/>
  <c r="Q136" i="1"/>
  <c r="P136" i="1"/>
  <c r="O136" i="1"/>
  <c r="N136" i="1"/>
  <c r="M136" i="1"/>
  <c r="L136" i="1"/>
  <c r="K136" i="1"/>
  <c r="J136" i="1"/>
  <c r="I136" i="1"/>
  <c r="H136" i="1"/>
  <c r="G136" i="1"/>
  <c r="F136" i="1"/>
  <c r="D136" i="1"/>
  <c r="C136" i="1"/>
  <c r="B136" i="1"/>
  <c r="X135" i="1"/>
  <c r="W135" i="1"/>
  <c r="V135" i="1"/>
  <c r="U135" i="1"/>
  <c r="T135" i="1"/>
  <c r="S135" i="1"/>
  <c r="R135" i="1"/>
  <c r="Q135" i="1"/>
  <c r="P135" i="1"/>
  <c r="O135" i="1"/>
  <c r="N135" i="1"/>
  <c r="M135" i="1"/>
  <c r="L135" i="1"/>
  <c r="K135" i="1"/>
  <c r="J135" i="1"/>
  <c r="I135" i="1"/>
  <c r="H135" i="1"/>
  <c r="G135" i="1"/>
  <c r="F135" i="1"/>
  <c r="D135" i="1"/>
  <c r="C135" i="1"/>
  <c r="B135" i="1"/>
  <c r="X134" i="1"/>
  <c r="W134" i="1"/>
  <c r="V134" i="1"/>
  <c r="U134" i="1"/>
  <c r="T134" i="1"/>
  <c r="S134" i="1"/>
  <c r="R134" i="1"/>
  <c r="Q134" i="1"/>
  <c r="P134" i="1"/>
  <c r="O134" i="1"/>
  <c r="N134" i="1"/>
  <c r="M134" i="1"/>
  <c r="L134" i="1"/>
  <c r="K134" i="1"/>
  <c r="J134" i="1"/>
  <c r="I134" i="1"/>
  <c r="H134" i="1"/>
  <c r="G134" i="1"/>
  <c r="F134" i="1"/>
  <c r="D134" i="1"/>
  <c r="C134" i="1"/>
  <c r="B134" i="1"/>
  <c r="X133" i="1"/>
  <c r="W133" i="1"/>
  <c r="V133" i="1"/>
  <c r="U133" i="1"/>
  <c r="T133" i="1"/>
  <c r="S133" i="1"/>
  <c r="R133" i="1"/>
  <c r="Q133" i="1"/>
  <c r="P133" i="1"/>
  <c r="O133" i="1"/>
  <c r="N133" i="1"/>
  <c r="M133" i="1"/>
  <c r="L133" i="1"/>
  <c r="K133" i="1"/>
  <c r="J133" i="1"/>
  <c r="I133" i="1"/>
  <c r="H133" i="1"/>
  <c r="G133" i="1"/>
  <c r="F133" i="1"/>
  <c r="D133" i="1"/>
  <c r="C133" i="1"/>
  <c r="B133" i="1"/>
  <c r="X132" i="1"/>
  <c r="W132" i="1"/>
  <c r="V132" i="1"/>
  <c r="U132" i="1"/>
  <c r="T132" i="1"/>
  <c r="S132" i="1"/>
  <c r="R132" i="1"/>
  <c r="Q132" i="1"/>
  <c r="P132" i="1"/>
  <c r="O132" i="1"/>
  <c r="N132" i="1"/>
  <c r="M132" i="1"/>
  <c r="L132" i="1"/>
  <c r="K132" i="1"/>
  <c r="J132" i="1"/>
  <c r="I132" i="1"/>
  <c r="H132" i="1"/>
  <c r="G132" i="1"/>
  <c r="F132" i="1"/>
  <c r="D132" i="1"/>
  <c r="C132" i="1"/>
  <c r="B132" i="1"/>
  <c r="X131" i="1"/>
  <c r="W131" i="1"/>
  <c r="V131" i="1"/>
  <c r="U131" i="1"/>
  <c r="T131" i="1"/>
  <c r="S131" i="1"/>
  <c r="R131" i="1"/>
  <c r="Q131" i="1"/>
  <c r="P131" i="1"/>
  <c r="O131" i="1"/>
  <c r="N131" i="1"/>
  <c r="M131" i="1"/>
  <c r="L131" i="1"/>
  <c r="K131" i="1"/>
  <c r="J131" i="1"/>
  <c r="I131" i="1"/>
  <c r="H131" i="1"/>
  <c r="G131" i="1"/>
  <c r="F131" i="1"/>
  <c r="D131" i="1"/>
  <c r="C131" i="1"/>
  <c r="B131" i="1"/>
  <c r="X130" i="1"/>
  <c r="W130" i="1"/>
  <c r="V130" i="1"/>
  <c r="U130" i="1"/>
  <c r="T130" i="1"/>
  <c r="S130" i="1"/>
  <c r="R130" i="1"/>
  <c r="Q130" i="1"/>
  <c r="P130" i="1"/>
  <c r="O130" i="1"/>
  <c r="N130" i="1"/>
  <c r="M130" i="1"/>
  <c r="L130" i="1"/>
  <c r="K130" i="1"/>
  <c r="J130" i="1"/>
  <c r="I130" i="1"/>
  <c r="H130" i="1"/>
  <c r="G130" i="1"/>
  <c r="F130" i="1"/>
  <c r="D130" i="1"/>
  <c r="C130" i="1"/>
  <c r="B130" i="1"/>
  <c r="X129" i="1"/>
  <c r="W129" i="1"/>
  <c r="V129" i="1"/>
  <c r="U129" i="1"/>
  <c r="T129" i="1"/>
  <c r="S129" i="1"/>
  <c r="R129" i="1"/>
  <c r="Q129" i="1"/>
  <c r="P129" i="1"/>
  <c r="O129" i="1"/>
  <c r="N129" i="1"/>
  <c r="M129" i="1"/>
  <c r="L129" i="1"/>
  <c r="K129" i="1"/>
  <c r="J129" i="1"/>
  <c r="I129" i="1"/>
  <c r="H129" i="1"/>
  <c r="G129" i="1"/>
  <c r="F129" i="1"/>
  <c r="D129" i="1"/>
  <c r="C129" i="1"/>
  <c r="B129" i="1"/>
  <c r="X128" i="1"/>
  <c r="W128" i="1"/>
  <c r="V128" i="1"/>
  <c r="U128" i="1"/>
  <c r="T128" i="1"/>
  <c r="S128" i="1"/>
  <c r="R128" i="1"/>
  <c r="Q128" i="1"/>
  <c r="P128" i="1"/>
  <c r="O128" i="1"/>
  <c r="N128" i="1"/>
  <c r="M128" i="1"/>
  <c r="L128" i="1"/>
  <c r="K128" i="1"/>
  <c r="J128" i="1"/>
  <c r="I128" i="1"/>
  <c r="H128" i="1"/>
  <c r="G128" i="1"/>
  <c r="F128" i="1"/>
  <c r="D128" i="1"/>
  <c r="C128" i="1"/>
  <c r="B128" i="1"/>
  <c r="X127" i="1"/>
  <c r="W127" i="1"/>
  <c r="V127" i="1"/>
  <c r="U127" i="1"/>
  <c r="T127" i="1"/>
  <c r="S127" i="1"/>
  <c r="R127" i="1"/>
  <c r="Q127" i="1"/>
  <c r="P127" i="1"/>
  <c r="O127" i="1"/>
  <c r="N127" i="1"/>
  <c r="M127" i="1"/>
  <c r="L127" i="1"/>
  <c r="K127" i="1"/>
  <c r="J127" i="1"/>
  <c r="I127" i="1"/>
  <c r="H127" i="1"/>
  <c r="G127" i="1"/>
  <c r="F127" i="1"/>
  <c r="D127" i="1"/>
  <c r="C127" i="1"/>
  <c r="B127" i="1"/>
  <c r="X126" i="1"/>
  <c r="W126" i="1"/>
  <c r="V126" i="1"/>
  <c r="U126" i="1"/>
  <c r="T126" i="1"/>
  <c r="S126" i="1"/>
  <c r="R126" i="1"/>
  <c r="Q126" i="1"/>
  <c r="P126" i="1"/>
  <c r="O126" i="1"/>
  <c r="N126" i="1"/>
  <c r="M126" i="1"/>
  <c r="L126" i="1"/>
  <c r="K126" i="1"/>
  <c r="J126" i="1"/>
  <c r="I126" i="1"/>
  <c r="H126" i="1"/>
  <c r="G126" i="1"/>
  <c r="F126" i="1"/>
  <c r="D126" i="1"/>
  <c r="C126" i="1"/>
  <c r="B126" i="1"/>
  <c r="X125" i="1"/>
  <c r="W125" i="1"/>
  <c r="V125" i="1"/>
  <c r="U125" i="1"/>
  <c r="T125" i="1"/>
  <c r="S125" i="1"/>
  <c r="R125" i="1"/>
  <c r="Q125" i="1"/>
  <c r="P125" i="1"/>
  <c r="O125" i="1"/>
  <c r="N125" i="1"/>
  <c r="M125" i="1"/>
  <c r="L125" i="1"/>
  <c r="K125" i="1"/>
  <c r="J125" i="1"/>
  <c r="I125" i="1"/>
  <c r="H125" i="1"/>
  <c r="G125" i="1"/>
  <c r="F125" i="1"/>
  <c r="D125" i="1"/>
  <c r="C125" i="1"/>
  <c r="B125" i="1"/>
  <c r="X124" i="1"/>
  <c r="W124" i="1"/>
  <c r="V124" i="1"/>
  <c r="U124" i="1"/>
  <c r="T124" i="1"/>
  <c r="S124" i="1"/>
  <c r="R124" i="1"/>
  <c r="Q124" i="1"/>
  <c r="P124" i="1"/>
  <c r="O124" i="1"/>
  <c r="N124" i="1"/>
  <c r="M124" i="1"/>
  <c r="L124" i="1"/>
  <c r="K124" i="1"/>
  <c r="J124" i="1"/>
  <c r="I124" i="1"/>
  <c r="H124" i="1"/>
  <c r="G124" i="1"/>
  <c r="F124" i="1"/>
  <c r="D124" i="1"/>
  <c r="C124" i="1"/>
  <c r="B124" i="1"/>
  <c r="X123" i="1"/>
  <c r="W123" i="1"/>
  <c r="V123" i="1"/>
  <c r="U123" i="1"/>
  <c r="T123" i="1"/>
  <c r="S123" i="1"/>
  <c r="R123" i="1"/>
  <c r="Q123" i="1"/>
  <c r="P123" i="1"/>
  <c r="O123" i="1"/>
  <c r="N123" i="1"/>
  <c r="M123" i="1"/>
  <c r="L123" i="1"/>
  <c r="K123" i="1"/>
  <c r="J123" i="1"/>
  <c r="I123" i="1"/>
  <c r="H123" i="1"/>
  <c r="G123" i="1"/>
  <c r="F123" i="1"/>
  <c r="D123" i="1"/>
  <c r="C123" i="1"/>
  <c r="B123" i="1"/>
  <c r="X122" i="1"/>
  <c r="W122" i="1"/>
  <c r="V122" i="1"/>
  <c r="U122" i="1"/>
  <c r="T122" i="1"/>
  <c r="S122" i="1"/>
  <c r="R122" i="1"/>
  <c r="Q122" i="1"/>
  <c r="P122" i="1"/>
  <c r="O122" i="1"/>
  <c r="N122" i="1"/>
  <c r="M122" i="1"/>
  <c r="L122" i="1"/>
  <c r="K122" i="1"/>
  <c r="J122" i="1"/>
  <c r="I122" i="1"/>
  <c r="H122" i="1"/>
  <c r="G122" i="1"/>
  <c r="F122" i="1"/>
  <c r="D122" i="1"/>
  <c r="C122" i="1"/>
  <c r="B122" i="1"/>
  <c r="X121" i="1"/>
  <c r="W121" i="1"/>
  <c r="V121" i="1"/>
  <c r="U121" i="1"/>
  <c r="T121" i="1"/>
  <c r="S121" i="1"/>
  <c r="R121" i="1"/>
  <c r="Q121" i="1"/>
  <c r="P121" i="1"/>
  <c r="O121" i="1"/>
  <c r="N121" i="1"/>
  <c r="M121" i="1"/>
  <c r="L121" i="1"/>
  <c r="K121" i="1"/>
  <c r="J121" i="1"/>
  <c r="I121" i="1"/>
  <c r="H121" i="1"/>
  <c r="G121" i="1"/>
  <c r="F121" i="1"/>
  <c r="D121" i="1"/>
  <c r="C121" i="1"/>
  <c r="B121" i="1"/>
  <c r="X120" i="1"/>
  <c r="W120" i="1"/>
  <c r="V120" i="1"/>
  <c r="U120" i="1"/>
  <c r="T120" i="1"/>
  <c r="S120" i="1"/>
  <c r="R120" i="1"/>
  <c r="Q120" i="1"/>
  <c r="P120" i="1"/>
  <c r="O120" i="1"/>
  <c r="N120" i="1"/>
  <c r="M120" i="1"/>
  <c r="L120" i="1"/>
  <c r="K120" i="1"/>
  <c r="J120" i="1"/>
  <c r="I120" i="1"/>
  <c r="H120" i="1"/>
  <c r="G120" i="1"/>
  <c r="F120" i="1"/>
  <c r="D120" i="1"/>
  <c r="C120" i="1"/>
  <c r="B120" i="1"/>
  <c r="X119" i="1"/>
  <c r="W119" i="1"/>
  <c r="V119" i="1"/>
  <c r="U119" i="1"/>
  <c r="T119" i="1"/>
  <c r="S119" i="1"/>
  <c r="R119" i="1"/>
  <c r="Q119" i="1"/>
  <c r="P119" i="1"/>
  <c r="O119" i="1"/>
  <c r="N119" i="1"/>
  <c r="M119" i="1"/>
  <c r="L119" i="1"/>
  <c r="K119" i="1"/>
  <c r="J119" i="1"/>
  <c r="I119" i="1"/>
  <c r="H119" i="1"/>
  <c r="G119" i="1"/>
  <c r="F119" i="1"/>
  <c r="D119" i="1"/>
  <c r="C119" i="1"/>
  <c r="B119" i="1"/>
  <c r="X118" i="1"/>
  <c r="W118" i="1"/>
  <c r="V118" i="1"/>
  <c r="U118" i="1"/>
  <c r="T118" i="1"/>
  <c r="S118" i="1"/>
  <c r="R118" i="1"/>
  <c r="Q118" i="1"/>
  <c r="P118" i="1"/>
  <c r="O118" i="1"/>
  <c r="N118" i="1"/>
  <c r="M118" i="1"/>
  <c r="L118" i="1"/>
  <c r="K118" i="1"/>
  <c r="J118" i="1"/>
  <c r="I118" i="1"/>
  <c r="H118" i="1"/>
  <c r="G118" i="1"/>
  <c r="F118" i="1"/>
  <c r="D118" i="1"/>
  <c r="C118" i="1"/>
  <c r="B118" i="1"/>
  <c r="X117" i="1"/>
  <c r="W117" i="1"/>
  <c r="V117" i="1"/>
  <c r="U117" i="1"/>
  <c r="T117" i="1"/>
  <c r="S117" i="1"/>
  <c r="R117" i="1"/>
  <c r="Q117" i="1"/>
  <c r="P117" i="1"/>
  <c r="O117" i="1"/>
  <c r="N117" i="1"/>
  <c r="M117" i="1"/>
  <c r="L117" i="1"/>
  <c r="K117" i="1"/>
  <c r="J117" i="1"/>
  <c r="I117" i="1"/>
  <c r="H117" i="1"/>
  <c r="G117" i="1"/>
  <c r="F117" i="1"/>
  <c r="D117" i="1"/>
  <c r="C117" i="1"/>
  <c r="B117" i="1"/>
  <c r="X116" i="1"/>
  <c r="W116" i="1"/>
  <c r="V116" i="1"/>
  <c r="U116" i="1"/>
  <c r="T116" i="1"/>
  <c r="S116" i="1"/>
  <c r="R116" i="1"/>
  <c r="Q116" i="1"/>
  <c r="P116" i="1"/>
  <c r="O116" i="1"/>
  <c r="N116" i="1"/>
  <c r="M116" i="1"/>
  <c r="L116" i="1"/>
  <c r="K116" i="1"/>
  <c r="J116" i="1"/>
  <c r="I116" i="1"/>
  <c r="H116" i="1"/>
  <c r="G116" i="1"/>
  <c r="F116" i="1"/>
  <c r="D116" i="1"/>
  <c r="C116" i="1"/>
  <c r="B116" i="1"/>
  <c r="X115" i="1"/>
  <c r="W115" i="1"/>
  <c r="V115" i="1"/>
  <c r="U115" i="1"/>
  <c r="T115" i="1"/>
  <c r="S115" i="1"/>
  <c r="R115" i="1"/>
  <c r="Q115" i="1"/>
  <c r="P115" i="1"/>
  <c r="O115" i="1"/>
  <c r="N115" i="1"/>
  <c r="M115" i="1"/>
  <c r="L115" i="1"/>
  <c r="K115" i="1"/>
  <c r="J115" i="1"/>
  <c r="I115" i="1"/>
  <c r="H115" i="1"/>
  <c r="G115" i="1"/>
  <c r="F115" i="1"/>
  <c r="D115" i="1"/>
  <c r="C115" i="1"/>
  <c r="B115" i="1"/>
  <c r="X114" i="1"/>
  <c r="W114" i="1"/>
  <c r="V114" i="1"/>
  <c r="U114" i="1"/>
  <c r="T114" i="1"/>
  <c r="S114" i="1"/>
  <c r="R114" i="1"/>
  <c r="Q114" i="1"/>
  <c r="P114" i="1"/>
  <c r="O114" i="1"/>
  <c r="N114" i="1"/>
  <c r="M114" i="1"/>
  <c r="L114" i="1"/>
  <c r="K114" i="1"/>
  <c r="J114" i="1"/>
  <c r="I114" i="1"/>
  <c r="H114" i="1"/>
  <c r="G114" i="1"/>
  <c r="F114" i="1"/>
  <c r="D114" i="1"/>
  <c r="C114" i="1"/>
  <c r="B114" i="1"/>
  <c r="X113" i="1"/>
  <c r="W113" i="1"/>
  <c r="V113" i="1"/>
  <c r="U113" i="1"/>
  <c r="T113" i="1"/>
  <c r="S113" i="1"/>
  <c r="R113" i="1"/>
  <c r="Q113" i="1"/>
  <c r="P113" i="1"/>
  <c r="O113" i="1"/>
  <c r="N113" i="1"/>
  <c r="L113" i="1"/>
  <c r="K113" i="1"/>
  <c r="J113" i="1"/>
  <c r="I113" i="1"/>
  <c r="H113" i="1"/>
  <c r="G113" i="1"/>
  <c r="F113" i="1"/>
  <c r="D113" i="1"/>
  <c r="C113" i="1"/>
  <c r="B113" i="1"/>
  <c r="X112" i="1"/>
  <c r="W112" i="1"/>
  <c r="V112" i="1"/>
  <c r="U112" i="1"/>
  <c r="T112" i="1"/>
  <c r="S112" i="1"/>
  <c r="R112" i="1"/>
  <c r="Q112" i="1"/>
  <c r="P112" i="1"/>
  <c r="O112" i="1"/>
  <c r="N112" i="1"/>
  <c r="M112" i="1"/>
  <c r="L112" i="1"/>
  <c r="K112" i="1"/>
  <c r="J112" i="1"/>
  <c r="I112" i="1"/>
  <c r="H112" i="1"/>
  <c r="G112" i="1"/>
  <c r="F112" i="1"/>
  <c r="D112" i="1"/>
  <c r="C112" i="1"/>
  <c r="B112" i="1"/>
  <c r="X111" i="1"/>
  <c r="W111" i="1"/>
  <c r="V111" i="1"/>
  <c r="U111" i="1"/>
  <c r="T111" i="1"/>
  <c r="S111" i="1"/>
  <c r="R111" i="1"/>
  <c r="Q111" i="1"/>
  <c r="P111" i="1"/>
  <c r="O111" i="1"/>
  <c r="N111" i="1"/>
  <c r="M111" i="1"/>
  <c r="L111" i="1"/>
  <c r="K111" i="1"/>
  <c r="J111" i="1"/>
  <c r="I111" i="1"/>
  <c r="H111" i="1"/>
  <c r="G111" i="1"/>
  <c r="F111" i="1"/>
  <c r="D111" i="1"/>
  <c r="C111" i="1"/>
  <c r="B111" i="1"/>
  <c r="X110" i="1"/>
  <c r="W110" i="1"/>
  <c r="V110" i="1"/>
  <c r="U110" i="1"/>
  <c r="T110" i="1"/>
  <c r="S110" i="1"/>
  <c r="R110" i="1"/>
  <c r="Q110" i="1"/>
  <c r="P110" i="1"/>
  <c r="O110" i="1"/>
  <c r="N110" i="1"/>
  <c r="M110" i="1"/>
  <c r="L110" i="1"/>
  <c r="K110" i="1"/>
  <c r="J110" i="1"/>
  <c r="I110" i="1"/>
  <c r="H110" i="1"/>
  <c r="G110" i="1"/>
  <c r="F110" i="1"/>
  <c r="D110" i="1"/>
  <c r="C110" i="1"/>
  <c r="B110" i="1"/>
  <c r="X109" i="1"/>
  <c r="W109" i="1"/>
  <c r="V109" i="1"/>
  <c r="U109" i="1"/>
  <c r="T109" i="1"/>
  <c r="S109" i="1"/>
  <c r="R109" i="1"/>
  <c r="Q109" i="1"/>
  <c r="P109" i="1"/>
  <c r="O109" i="1"/>
  <c r="N109" i="1"/>
  <c r="M109" i="1"/>
  <c r="L109" i="1"/>
  <c r="K109" i="1"/>
  <c r="J109" i="1"/>
  <c r="I109" i="1"/>
  <c r="H109" i="1"/>
  <c r="G109" i="1"/>
  <c r="F109" i="1"/>
  <c r="D109" i="1"/>
  <c r="C109" i="1"/>
  <c r="B109" i="1"/>
  <c r="X108" i="1"/>
  <c r="W108" i="1"/>
  <c r="V108" i="1"/>
  <c r="U108" i="1"/>
  <c r="T108" i="1"/>
  <c r="S108" i="1"/>
  <c r="R108" i="1"/>
  <c r="Q108" i="1"/>
  <c r="P108" i="1"/>
  <c r="O108" i="1"/>
  <c r="N108" i="1"/>
  <c r="M108" i="1"/>
  <c r="L108" i="1"/>
  <c r="K108" i="1"/>
  <c r="J108" i="1"/>
  <c r="I108" i="1"/>
  <c r="H108" i="1"/>
  <c r="G108" i="1"/>
  <c r="F108" i="1"/>
  <c r="D108" i="1"/>
  <c r="C108" i="1"/>
  <c r="B108" i="1"/>
  <c r="X107" i="1"/>
  <c r="W107" i="1"/>
  <c r="V107" i="1"/>
  <c r="U107" i="1"/>
  <c r="T107" i="1"/>
  <c r="S107" i="1"/>
  <c r="R107" i="1"/>
  <c r="Q107" i="1"/>
  <c r="P107" i="1"/>
  <c r="O107" i="1"/>
  <c r="N107" i="1"/>
  <c r="M107" i="1"/>
  <c r="L107" i="1"/>
  <c r="K107" i="1"/>
  <c r="J107" i="1"/>
  <c r="I107" i="1"/>
  <c r="H107" i="1"/>
  <c r="G107" i="1"/>
  <c r="F107" i="1"/>
  <c r="D107" i="1"/>
  <c r="C107" i="1"/>
  <c r="B107" i="1"/>
  <c r="X106" i="1"/>
  <c r="W106" i="1"/>
  <c r="V106" i="1"/>
  <c r="U106" i="1"/>
  <c r="T106" i="1"/>
  <c r="S106" i="1"/>
  <c r="R106" i="1"/>
  <c r="Q106" i="1"/>
  <c r="P106" i="1"/>
  <c r="O106" i="1"/>
  <c r="N106" i="1"/>
  <c r="M106" i="1"/>
  <c r="L106" i="1"/>
  <c r="K106" i="1"/>
  <c r="J106" i="1"/>
  <c r="I106" i="1"/>
  <c r="H106" i="1"/>
  <c r="G106" i="1"/>
  <c r="F106" i="1"/>
  <c r="D106" i="1"/>
  <c r="C106" i="1"/>
  <c r="B106" i="1"/>
  <c r="X105" i="1"/>
  <c r="W105" i="1"/>
  <c r="V105" i="1"/>
  <c r="U105" i="1"/>
  <c r="T105" i="1"/>
  <c r="S105" i="1"/>
  <c r="R105" i="1"/>
  <c r="Q105" i="1"/>
  <c r="P105" i="1"/>
  <c r="O105" i="1"/>
  <c r="N105" i="1"/>
  <c r="M105" i="1"/>
  <c r="L105" i="1"/>
  <c r="K105" i="1"/>
  <c r="J105" i="1"/>
  <c r="I105" i="1"/>
  <c r="H105" i="1"/>
  <c r="G105" i="1"/>
  <c r="F105" i="1"/>
  <c r="D105" i="1"/>
  <c r="C105" i="1"/>
  <c r="B105" i="1"/>
  <c r="X104" i="1"/>
  <c r="W104" i="1"/>
  <c r="V104" i="1"/>
  <c r="U104" i="1"/>
  <c r="T104" i="1"/>
  <c r="S104" i="1"/>
  <c r="R104" i="1"/>
  <c r="Q104" i="1"/>
  <c r="P104" i="1"/>
  <c r="O104" i="1"/>
  <c r="N104" i="1"/>
  <c r="M104" i="1"/>
  <c r="L104" i="1"/>
  <c r="K104" i="1"/>
  <c r="J104" i="1"/>
  <c r="I104" i="1"/>
  <c r="H104" i="1"/>
  <c r="G104" i="1"/>
  <c r="F104" i="1"/>
  <c r="D104" i="1"/>
  <c r="C104" i="1"/>
  <c r="B104" i="1"/>
  <c r="X103" i="1"/>
  <c r="W103" i="1"/>
  <c r="V103" i="1"/>
  <c r="U103" i="1"/>
  <c r="T103" i="1"/>
  <c r="S103" i="1"/>
  <c r="R103" i="1"/>
  <c r="Q103" i="1"/>
  <c r="P103" i="1"/>
  <c r="O103" i="1"/>
  <c r="N103" i="1"/>
  <c r="M103" i="1"/>
  <c r="L103" i="1"/>
  <c r="K103" i="1"/>
  <c r="J103" i="1"/>
  <c r="I103" i="1"/>
  <c r="H103" i="1"/>
  <c r="G103" i="1"/>
  <c r="F103" i="1"/>
  <c r="D103" i="1"/>
  <c r="C103" i="1"/>
  <c r="B103" i="1"/>
  <c r="X102" i="1"/>
  <c r="W102" i="1"/>
  <c r="V102" i="1"/>
  <c r="U102" i="1"/>
  <c r="T102" i="1"/>
  <c r="S102" i="1"/>
  <c r="R102" i="1"/>
  <c r="Q102" i="1"/>
  <c r="P102" i="1"/>
  <c r="O102" i="1"/>
  <c r="N102" i="1"/>
  <c r="M102" i="1"/>
  <c r="L102" i="1"/>
  <c r="K102" i="1"/>
  <c r="J102" i="1"/>
  <c r="I102" i="1"/>
  <c r="H102" i="1"/>
  <c r="G102" i="1"/>
  <c r="F102" i="1"/>
  <c r="D102" i="1"/>
  <c r="C102" i="1"/>
  <c r="B102" i="1"/>
  <c r="X101" i="1"/>
  <c r="W101" i="1"/>
  <c r="V101" i="1"/>
  <c r="U101" i="1"/>
  <c r="T101" i="1"/>
  <c r="S101" i="1"/>
  <c r="R101" i="1"/>
  <c r="Q101" i="1"/>
  <c r="P101" i="1"/>
  <c r="O101" i="1"/>
  <c r="N101" i="1"/>
  <c r="M101" i="1"/>
  <c r="L101" i="1"/>
  <c r="K101" i="1"/>
  <c r="J101" i="1"/>
  <c r="I101" i="1"/>
  <c r="H101" i="1"/>
  <c r="G101" i="1"/>
  <c r="F101" i="1"/>
  <c r="D101" i="1"/>
  <c r="C101" i="1"/>
  <c r="B101" i="1"/>
  <c r="X100" i="1"/>
  <c r="W100" i="1"/>
  <c r="V100" i="1"/>
  <c r="U100" i="1"/>
  <c r="T100" i="1"/>
  <c r="S100" i="1"/>
  <c r="R100" i="1"/>
  <c r="Q100" i="1"/>
  <c r="P100" i="1"/>
  <c r="O100" i="1"/>
  <c r="N100" i="1"/>
  <c r="M100" i="1"/>
  <c r="L100" i="1"/>
  <c r="K100" i="1"/>
  <c r="J100" i="1"/>
  <c r="I100" i="1"/>
  <c r="H100" i="1"/>
  <c r="G100" i="1"/>
  <c r="F100" i="1"/>
  <c r="D100" i="1"/>
  <c r="C100" i="1"/>
  <c r="B100" i="1"/>
  <c r="X99" i="1"/>
  <c r="W99" i="1"/>
  <c r="V99" i="1"/>
  <c r="U99" i="1"/>
  <c r="T99" i="1"/>
  <c r="S99" i="1"/>
  <c r="R99" i="1"/>
  <c r="Q99" i="1"/>
  <c r="P99" i="1"/>
  <c r="O99" i="1"/>
  <c r="N99" i="1"/>
  <c r="M99" i="1"/>
  <c r="L99" i="1"/>
  <c r="K99" i="1"/>
  <c r="J99" i="1"/>
  <c r="I99" i="1"/>
  <c r="H99" i="1"/>
  <c r="G99" i="1"/>
  <c r="F99" i="1"/>
  <c r="D99" i="1"/>
  <c r="C99" i="1"/>
  <c r="B99" i="1"/>
  <c r="X98" i="1"/>
  <c r="W98" i="1"/>
  <c r="V98" i="1"/>
  <c r="U98" i="1"/>
  <c r="T98" i="1"/>
  <c r="S98" i="1"/>
  <c r="R98" i="1"/>
  <c r="Q98" i="1"/>
  <c r="P98" i="1"/>
  <c r="O98" i="1"/>
  <c r="N98" i="1"/>
  <c r="M98" i="1"/>
  <c r="L98" i="1"/>
  <c r="K98" i="1"/>
  <c r="J98" i="1"/>
  <c r="I98" i="1"/>
  <c r="H98" i="1"/>
  <c r="G98" i="1"/>
  <c r="F98" i="1"/>
  <c r="D98" i="1"/>
  <c r="C98" i="1"/>
  <c r="B98" i="1"/>
  <c r="X97" i="1"/>
  <c r="W97" i="1"/>
  <c r="V97" i="1"/>
  <c r="U97" i="1"/>
  <c r="T97" i="1"/>
  <c r="S97" i="1"/>
  <c r="R97" i="1"/>
  <c r="Q97" i="1"/>
  <c r="P97" i="1"/>
  <c r="O97" i="1"/>
  <c r="N97" i="1"/>
  <c r="M97" i="1"/>
  <c r="L97" i="1"/>
  <c r="K97" i="1"/>
  <c r="J97" i="1"/>
  <c r="I97" i="1"/>
  <c r="H97" i="1"/>
  <c r="G97" i="1"/>
  <c r="F97" i="1"/>
  <c r="D97" i="1"/>
  <c r="C97" i="1"/>
  <c r="B97" i="1"/>
  <c r="X96" i="1"/>
  <c r="W96" i="1"/>
  <c r="V96" i="1"/>
  <c r="U96" i="1"/>
  <c r="T96" i="1"/>
  <c r="S96" i="1"/>
  <c r="R96" i="1"/>
  <c r="Q96" i="1"/>
  <c r="P96" i="1"/>
  <c r="O96" i="1"/>
  <c r="N96" i="1"/>
  <c r="M96" i="1"/>
  <c r="L96" i="1"/>
  <c r="K96" i="1"/>
  <c r="J96" i="1"/>
  <c r="I96" i="1"/>
  <c r="H96" i="1"/>
  <c r="G96" i="1"/>
  <c r="F96" i="1"/>
  <c r="D96" i="1"/>
  <c r="C96" i="1"/>
  <c r="B96" i="1"/>
  <c r="X95" i="1"/>
  <c r="W95" i="1"/>
  <c r="V95" i="1"/>
  <c r="U95" i="1"/>
  <c r="T95" i="1"/>
  <c r="S95" i="1"/>
  <c r="R95" i="1"/>
  <c r="Q95" i="1"/>
  <c r="P95" i="1"/>
  <c r="O95" i="1"/>
  <c r="N95" i="1"/>
  <c r="M95" i="1"/>
  <c r="L95" i="1"/>
  <c r="K95" i="1"/>
  <c r="J95" i="1"/>
  <c r="I95" i="1"/>
  <c r="H95" i="1"/>
  <c r="G95" i="1"/>
  <c r="F95" i="1"/>
  <c r="D95" i="1"/>
  <c r="C95" i="1"/>
  <c r="B95" i="1"/>
  <c r="X94" i="1"/>
  <c r="W94" i="1"/>
  <c r="V94" i="1"/>
  <c r="U94" i="1"/>
  <c r="T94" i="1"/>
  <c r="S94" i="1"/>
  <c r="R94" i="1"/>
  <c r="Q94" i="1"/>
  <c r="P94" i="1"/>
  <c r="O94" i="1"/>
  <c r="N94" i="1"/>
  <c r="M94" i="1"/>
  <c r="L94" i="1"/>
  <c r="K94" i="1"/>
  <c r="J94" i="1"/>
  <c r="I94" i="1"/>
  <c r="H94" i="1"/>
  <c r="G94" i="1"/>
  <c r="F94" i="1"/>
  <c r="D94" i="1"/>
  <c r="C94" i="1"/>
  <c r="B94" i="1"/>
  <c r="X93" i="1"/>
  <c r="W93" i="1"/>
  <c r="V93" i="1"/>
  <c r="U93" i="1"/>
  <c r="T93" i="1"/>
  <c r="S93" i="1"/>
  <c r="R93" i="1"/>
  <c r="Q93" i="1"/>
  <c r="P93" i="1"/>
  <c r="O93" i="1"/>
  <c r="N93" i="1"/>
  <c r="M93" i="1"/>
  <c r="L93" i="1"/>
  <c r="K93" i="1"/>
  <c r="J93" i="1"/>
  <c r="I93" i="1"/>
  <c r="H93" i="1"/>
  <c r="G93" i="1"/>
  <c r="F93" i="1"/>
  <c r="D93" i="1"/>
  <c r="C93" i="1"/>
  <c r="B93" i="1"/>
  <c r="X92" i="1"/>
  <c r="W92" i="1"/>
  <c r="V92" i="1"/>
  <c r="U92" i="1"/>
  <c r="T92" i="1"/>
  <c r="S92" i="1"/>
  <c r="R92" i="1"/>
  <c r="Q92" i="1"/>
  <c r="P92" i="1"/>
  <c r="O92" i="1"/>
  <c r="N92" i="1"/>
  <c r="M92" i="1"/>
  <c r="L92" i="1"/>
  <c r="K92" i="1"/>
  <c r="J92" i="1"/>
  <c r="I92" i="1"/>
  <c r="H92" i="1"/>
  <c r="G92" i="1"/>
  <c r="F92" i="1"/>
  <c r="D92" i="1"/>
  <c r="C92" i="1"/>
  <c r="B92" i="1"/>
  <c r="X91" i="1"/>
  <c r="W91" i="1"/>
  <c r="V91" i="1"/>
  <c r="U91" i="1"/>
  <c r="T91" i="1"/>
  <c r="S91" i="1"/>
  <c r="R91" i="1"/>
  <c r="Q91" i="1"/>
  <c r="P91" i="1"/>
  <c r="O91" i="1"/>
  <c r="N91" i="1"/>
  <c r="M91" i="1"/>
  <c r="L91" i="1"/>
  <c r="K91" i="1"/>
  <c r="J91" i="1"/>
  <c r="I91" i="1"/>
  <c r="H91" i="1"/>
  <c r="G91" i="1"/>
  <c r="F91" i="1"/>
  <c r="D91" i="1"/>
  <c r="C91" i="1"/>
  <c r="B91" i="1"/>
  <c r="X90" i="1"/>
  <c r="W90" i="1"/>
  <c r="V90" i="1"/>
  <c r="U90" i="1"/>
  <c r="T90" i="1"/>
  <c r="S90" i="1"/>
  <c r="R90" i="1"/>
  <c r="Q90" i="1"/>
  <c r="P90" i="1"/>
  <c r="O90" i="1"/>
  <c r="N90" i="1"/>
  <c r="M90" i="1"/>
  <c r="L90" i="1"/>
  <c r="K90" i="1"/>
  <c r="J90" i="1"/>
  <c r="I90" i="1"/>
  <c r="H90" i="1"/>
  <c r="G90" i="1"/>
  <c r="F90" i="1"/>
  <c r="D90" i="1"/>
  <c r="C90" i="1"/>
  <c r="B90" i="1"/>
  <c r="X89" i="1"/>
  <c r="W89" i="1"/>
  <c r="V89" i="1"/>
  <c r="U89" i="1"/>
  <c r="T89" i="1"/>
  <c r="S89" i="1"/>
  <c r="R89" i="1"/>
  <c r="Q89" i="1"/>
  <c r="P89" i="1"/>
  <c r="O89" i="1"/>
  <c r="N89" i="1"/>
  <c r="M89" i="1"/>
  <c r="L89" i="1"/>
  <c r="K89" i="1"/>
  <c r="J89" i="1"/>
  <c r="I89" i="1"/>
  <c r="H89" i="1"/>
  <c r="G89" i="1"/>
  <c r="F89" i="1"/>
  <c r="D89" i="1"/>
  <c r="C89" i="1"/>
  <c r="B89" i="1"/>
  <c r="X88" i="1"/>
  <c r="W88" i="1"/>
  <c r="V88" i="1"/>
  <c r="U88" i="1"/>
  <c r="T88" i="1"/>
  <c r="S88" i="1"/>
  <c r="R88" i="1"/>
  <c r="Q88" i="1"/>
  <c r="P88" i="1"/>
  <c r="O88" i="1"/>
  <c r="N88" i="1"/>
  <c r="M88" i="1"/>
  <c r="L88" i="1"/>
  <c r="K88" i="1"/>
  <c r="J88" i="1"/>
  <c r="I88" i="1"/>
  <c r="H88" i="1"/>
  <c r="G88" i="1"/>
  <c r="F88" i="1"/>
  <c r="D88" i="1"/>
  <c r="C88" i="1"/>
  <c r="B88" i="1"/>
  <c r="X87" i="1"/>
  <c r="W87" i="1"/>
  <c r="V87" i="1"/>
  <c r="U87" i="1"/>
  <c r="T87" i="1"/>
  <c r="S87" i="1"/>
  <c r="R87" i="1"/>
  <c r="Q87" i="1"/>
  <c r="P87" i="1"/>
  <c r="O87" i="1"/>
  <c r="N87" i="1"/>
  <c r="M87" i="1"/>
  <c r="L87" i="1"/>
  <c r="K87" i="1"/>
  <c r="J87" i="1"/>
  <c r="I87" i="1"/>
  <c r="H87" i="1"/>
  <c r="G87" i="1"/>
  <c r="F87" i="1"/>
  <c r="D87" i="1"/>
  <c r="C87" i="1"/>
  <c r="B87" i="1"/>
  <c r="X86" i="1"/>
  <c r="W86" i="1"/>
  <c r="V86" i="1"/>
  <c r="U86" i="1"/>
  <c r="T86" i="1"/>
  <c r="S86" i="1"/>
  <c r="R86" i="1"/>
  <c r="Q86" i="1"/>
  <c r="P86" i="1"/>
  <c r="O86" i="1"/>
  <c r="N86" i="1"/>
  <c r="M86" i="1"/>
  <c r="L86" i="1"/>
  <c r="K86" i="1"/>
  <c r="J86" i="1"/>
  <c r="I86" i="1"/>
  <c r="H86" i="1"/>
  <c r="G86" i="1"/>
  <c r="F86" i="1"/>
  <c r="D86" i="1"/>
  <c r="C86" i="1"/>
  <c r="B86" i="1"/>
  <c r="X85" i="1"/>
  <c r="W85" i="1"/>
  <c r="V85" i="1"/>
  <c r="U85" i="1"/>
  <c r="T85" i="1"/>
  <c r="S85" i="1"/>
  <c r="R85" i="1"/>
  <c r="Q85" i="1"/>
  <c r="P85" i="1"/>
  <c r="O85" i="1"/>
  <c r="N85" i="1"/>
  <c r="M85" i="1"/>
  <c r="L85" i="1"/>
  <c r="K85" i="1"/>
  <c r="J85" i="1"/>
  <c r="I85" i="1"/>
  <c r="H85" i="1"/>
  <c r="G85" i="1"/>
  <c r="F85" i="1"/>
  <c r="D85" i="1"/>
  <c r="C85" i="1"/>
  <c r="B85" i="1"/>
  <c r="X84" i="1"/>
  <c r="W84" i="1"/>
  <c r="V84" i="1"/>
  <c r="U84" i="1"/>
  <c r="T84" i="1"/>
  <c r="S84" i="1"/>
  <c r="R84" i="1"/>
  <c r="Q84" i="1"/>
  <c r="P84" i="1"/>
  <c r="O84" i="1"/>
  <c r="N84" i="1"/>
  <c r="L84" i="1"/>
  <c r="K84" i="1"/>
  <c r="J84" i="1"/>
  <c r="I84" i="1"/>
  <c r="H84" i="1"/>
  <c r="G84" i="1"/>
  <c r="F84" i="1"/>
  <c r="D84" i="1"/>
  <c r="C84" i="1"/>
  <c r="B84" i="1"/>
  <c r="X83" i="1"/>
  <c r="W83" i="1"/>
  <c r="V83" i="1"/>
  <c r="U83" i="1"/>
  <c r="T83" i="1"/>
  <c r="S83" i="1"/>
  <c r="R83" i="1"/>
  <c r="Q83" i="1"/>
  <c r="P83" i="1"/>
  <c r="O83" i="1"/>
  <c r="N83" i="1"/>
  <c r="M83" i="1"/>
  <c r="L83" i="1"/>
  <c r="K83" i="1"/>
  <c r="J83" i="1"/>
  <c r="I83" i="1"/>
  <c r="H83" i="1"/>
  <c r="G83" i="1"/>
  <c r="F83" i="1"/>
  <c r="D83" i="1"/>
  <c r="C83" i="1"/>
  <c r="B83" i="1"/>
  <c r="X82" i="1"/>
  <c r="W82" i="1"/>
  <c r="V82" i="1"/>
  <c r="U82" i="1"/>
  <c r="T82" i="1"/>
  <c r="S82" i="1"/>
  <c r="R82" i="1"/>
  <c r="Q82" i="1"/>
  <c r="P82" i="1"/>
  <c r="O82" i="1"/>
  <c r="N82" i="1"/>
  <c r="M82" i="1"/>
  <c r="L82" i="1"/>
  <c r="K82" i="1"/>
  <c r="J82" i="1"/>
  <c r="I82" i="1"/>
  <c r="H82" i="1"/>
  <c r="G82" i="1"/>
  <c r="F82" i="1"/>
  <c r="D82" i="1"/>
  <c r="C82" i="1"/>
  <c r="B82" i="1"/>
  <c r="X81" i="1"/>
  <c r="W81" i="1"/>
  <c r="V81" i="1"/>
  <c r="U81" i="1"/>
  <c r="T81" i="1"/>
  <c r="S81" i="1"/>
  <c r="R81" i="1"/>
  <c r="Q81" i="1"/>
  <c r="P81" i="1"/>
  <c r="O81" i="1"/>
  <c r="N81" i="1"/>
  <c r="M81" i="1"/>
  <c r="L81" i="1"/>
  <c r="K81" i="1"/>
  <c r="J81" i="1"/>
  <c r="I81" i="1"/>
  <c r="H81" i="1"/>
  <c r="G81" i="1"/>
  <c r="F81" i="1"/>
  <c r="D81" i="1"/>
  <c r="C81" i="1"/>
  <c r="B81" i="1"/>
  <c r="X80" i="1"/>
  <c r="W80" i="1"/>
  <c r="V80" i="1"/>
  <c r="U80" i="1"/>
  <c r="T80" i="1"/>
  <c r="S80" i="1"/>
  <c r="R80" i="1"/>
  <c r="Q80" i="1"/>
  <c r="P80" i="1"/>
  <c r="O80" i="1"/>
  <c r="N80" i="1"/>
  <c r="M80" i="1"/>
  <c r="L80" i="1"/>
  <c r="K80" i="1"/>
  <c r="J80" i="1"/>
  <c r="I80" i="1"/>
  <c r="H80" i="1"/>
  <c r="G80" i="1"/>
  <c r="F80" i="1"/>
  <c r="D80" i="1"/>
  <c r="C80" i="1"/>
  <c r="B80" i="1"/>
  <c r="X79" i="1"/>
  <c r="W79" i="1"/>
  <c r="V79" i="1"/>
  <c r="U79" i="1"/>
  <c r="T79" i="1"/>
  <c r="S79" i="1"/>
  <c r="R79" i="1"/>
  <c r="Q79" i="1"/>
  <c r="P79" i="1"/>
  <c r="O79" i="1"/>
  <c r="N79" i="1"/>
  <c r="M79" i="1"/>
  <c r="L79" i="1"/>
  <c r="K79" i="1"/>
  <c r="J79" i="1"/>
  <c r="I79" i="1"/>
  <c r="H79" i="1"/>
  <c r="G79" i="1"/>
  <c r="F79" i="1"/>
  <c r="D79" i="1"/>
  <c r="C79" i="1"/>
  <c r="B79" i="1"/>
  <c r="X78" i="1"/>
  <c r="W78" i="1"/>
  <c r="V78" i="1"/>
  <c r="U78" i="1"/>
  <c r="T78" i="1"/>
  <c r="S78" i="1"/>
  <c r="R78" i="1"/>
  <c r="Q78" i="1"/>
  <c r="P78" i="1"/>
  <c r="O78" i="1"/>
  <c r="N78" i="1"/>
  <c r="M78" i="1"/>
  <c r="L78" i="1"/>
  <c r="K78" i="1"/>
  <c r="J78" i="1"/>
  <c r="I78" i="1"/>
  <c r="H78" i="1"/>
  <c r="G78" i="1"/>
  <c r="F78" i="1"/>
  <c r="D78" i="1"/>
  <c r="C78" i="1"/>
  <c r="B78" i="1"/>
  <c r="X77" i="1"/>
  <c r="W77" i="1"/>
  <c r="V77" i="1"/>
  <c r="U77" i="1"/>
  <c r="T77" i="1"/>
  <c r="S77" i="1"/>
  <c r="R77" i="1"/>
  <c r="Q77" i="1"/>
  <c r="P77" i="1"/>
  <c r="O77" i="1"/>
  <c r="N77" i="1"/>
  <c r="M77" i="1"/>
  <c r="L77" i="1"/>
  <c r="K77" i="1"/>
  <c r="J77" i="1"/>
  <c r="I77" i="1"/>
  <c r="H77" i="1"/>
  <c r="G77" i="1"/>
  <c r="F77" i="1"/>
  <c r="D77" i="1"/>
  <c r="C77" i="1"/>
  <c r="B77" i="1"/>
  <c r="X76" i="1"/>
  <c r="W76" i="1"/>
  <c r="V76" i="1"/>
  <c r="U76" i="1"/>
  <c r="T76" i="1"/>
  <c r="S76" i="1"/>
  <c r="R76" i="1"/>
  <c r="Q76" i="1"/>
  <c r="P76" i="1"/>
  <c r="O76" i="1"/>
  <c r="N76" i="1"/>
  <c r="M76" i="1"/>
  <c r="L76" i="1"/>
  <c r="K76" i="1"/>
  <c r="J76" i="1"/>
  <c r="I76" i="1"/>
  <c r="H76" i="1"/>
  <c r="G76" i="1"/>
  <c r="F76" i="1"/>
  <c r="D76" i="1"/>
  <c r="C76" i="1"/>
  <c r="B76" i="1"/>
  <c r="X75" i="1"/>
  <c r="W75" i="1"/>
  <c r="V75" i="1"/>
  <c r="U75" i="1"/>
  <c r="T75" i="1"/>
  <c r="S75" i="1"/>
  <c r="R75" i="1"/>
  <c r="Q75" i="1"/>
  <c r="P75" i="1"/>
  <c r="O75" i="1"/>
  <c r="N75" i="1"/>
  <c r="M75" i="1"/>
  <c r="L75" i="1"/>
  <c r="K75" i="1"/>
  <c r="J75" i="1"/>
  <c r="I75" i="1"/>
  <c r="H75" i="1"/>
  <c r="G75" i="1"/>
  <c r="F75" i="1"/>
  <c r="D75" i="1"/>
  <c r="C75" i="1"/>
  <c r="B75" i="1"/>
  <c r="X74" i="1"/>
  <c r="W74" i="1"/>
  <c r="V74" i="1"/>
  <c r="U74" i="1"/>
  <c r="T74" i="1"/>
  <c r="S74" i="1"/>
  <c r="R74" i="1"/>
  <c r="Q74" i="1"/>
  <c r="P74" i="1"/>
  <c r="O74" i="1"/>
  <c r="N74" i="1"/>
  <c r="M74" i="1"/>
  <c r="L74" i="1"/>
  <c r="K74" i="1"/>
  <c r="J74" i="1"/>
  <c r="I74" i="1"/>
  <c r="H74" i="1"/>
  <c r="G74" i="1"/>
  <c r="F74" i="1"/>
  <c r="D74" i="1"/>
  <c r="C74" i="1"/>
  <c r="B74" i="1"/>
  <c r="X73" i="1"/>
  <c r="W73" i="1"/>
  <c r="V73" i="1"/>
  <c r="U73" i="1"/>
  <c r="T73" i="1"/>
  <c r="S73" i="1"/>
  <c r="R73" i="1"/>
  <c r="Q73" i="1"/>
  <c r="P73" i="1"/>
  <c r="O73" i="1"/>
  <c r="N73" i="1"/>
  <c r="M73" i="1"/>
  <c r="L73" i="1"/>
  <c r="K73" i="1"/>
  <c r="J73" i="1"/>
  <c r="I73" i="1"/>
  <c r="H73" i="1"/>
  <c r="G73" i="1"/>
  <c r="F73" i="1"/>
  <c r="D73" i="1"/>
  <c r="C73" i="1"/>
  <c r="B73" i="1"/>
  <c r="X72" i="1"/>
  <c r="W72" i="1"/>
  <c r="V72" i="1"/>
  <c r="U72" i="1"/>
  <c r="T72" i="1"/>
  <c r="S72" i="1"/>
  <c r="R72" i="1"/>
  <c r="Q72" i="1"/>
  <c r="P72" i="1"/>
  <c r="O72" i="1"/>
  <c r="N72" i="1"/>
  <c r="M72" i="1"/>
  <c r="L72" i="1"/>
  <c r="K72" i="1"/>
  <c r="J72" i="1"/>
  <c r="I72" i="1"/>
  <c r="H72" i="1"/>
  <c r="G72" i="1"/>
  <c r="F72" i="1"/>
  <c r="D72" i="1"/>
  <c r="C72" i="1"/>
  <c r="B72" i="1"/>
  <c r="X71" i="1"/>
  <c r="W71" i="1"/>
  <c r="V71" i="1"/>
  <c r="U71" i="1"/>
  <c r="T71" i="1"/>
  <c r="S71" i="1"/>
  <c r="R71" i="1"/>
  <c r="Q71" i="1"/>
  <c r="P71" i="1"/>
  <c r="O71" i="1"/>
  <c r="N71" i="1"/>
  <c r="M71" i="1"/>
  <c r="L71" i="1"/>
  <c r="K71" i="1"/>
  <c r="J71" i="1"/>
  <c r="I71" i="1"/>
  <c r="H71" i="1"/>
  <c r="G71" i="1"/>
  <c r="F71" i="1"/>
  <c r="D71" i="1"/>
  <c r="C71" i="1"/>
  <c r="B71" i="1"/>
  <c r="X70" i="1"/>
  <c r="W70" i="1"/>
  <c r="V70" i="1"/>
  <c r="U70" i="1"/>
  <c r="T70" i="1"/>
  <c r="S70" i="1"/>
  <c r="R70" i="1"/>
  <c r="Q70" i="1"/>
  <c r="P70" i="1"/>
  <c r="O70" i="1"/>
  <c r="N70" i="1"/>
  <c r="M70" i="1"/>
  <c r="L70" i="1"/>
  <c r="K70" i="1"/>
  <c r="J70" i="1"/>
  <c r="I70" i="1"/>
  <c r="H70" i="1"/>
  <c r="G70" i="1"/>
  <c r="F70" i="1"/>
  <c r="D70" i="1"/>
  <c r="C70" i="1"/>
  <c r="B70" i="1"/>
  <c r="X69" i="1"/>
  <c r="W69" i="1"/>
  <c r="V69" i="1"/>
  <c r="U69" i="1"/>
  <c r="T69" i="1"/>
  <c r="S69" i="1"/>
  <c r="R69" i="1"/>
  <c r="Q69" i="1"/>
  <c r="P69" i="1"/>
  <c r="O69" i="1"/>
  <c r="N69" i="1"/>
  <c r="M69" i="1"/>
  <c r="L69" i="1"/>
  <c r="K69" i="1"/>
  <c r="J69" i="1"/>
  <c r="I69" i="1"/>
  <c r="H69" i="1"/>
  <c r="G69" i="1"/>
  <c r="F69" i="1"/>
  <c r="D69" i="1"/>
  <c r="C69" i="1"/>
  <c r="B69" i="1"/>
  <c r="X68" i="1"/>
  <c r="W68" i="1"/>
  <c r="V68" i="1"/>
  <c r="U68" i="1"/>
  <c r="T68" i="1"/>
  <c r="S68" i="1"/>
  <c r="R68" i="1"/>
  <c r="Q68" i="1"/>
  <c r="P68" i="1"/>
  <c r="O68" i="1"/>
  <c r="N68" i="1"/>
  <c r="M68" i="1"/>
  <c r="L68" i="1"/>
  <c r="K68" i="1"/>
  <c r="J68" i="1"/>
  <c r="I68" i="1"/>
  <c r="H68" i="1"/>
  <c r="G68" i="1"/>
  <c r="F68" i="1"/>
  <c r="D68" i="1"/>
  <c r="C68" i="1"/>
  <c r="B68" i="1"/>
  <c r="X67" i="1"/>
  <c r="W67" i="1"/>
  <c r="V67" i="1"/>
  <c r="U67" i="1"/>
  <c r="T67" i="1"/>
  <c r="S67" i="1"/>
  <c r="R67" i="1"/>
  <c r="Q67" i="1"/>
  <c r="P67" i="1"/>
  <c r="O67" i="1"/>
  <c r="N67" i="1"/>
  <c r="M67" i="1"/>
  <c r="L67" i="1"/>
  <c r="K67" i="1"/>
  <c r="J67" i="1"/>
  <c r="I67" i="1"/>
  <c r="H67" i="1"/>
  <c r="G67" i="1"/>
  <c r="F67" i="1"/>
  <c r="D67" i="1"/>
  <c r="C67" i="1"/>
  <c r="B67" i="1"/>
  <c r="X66" i="1"/>
  <c r="W66" i="1"/>
  <c r="V66" i="1"/>
  <c r="U66" i="1"/>
  <c r="T66" i="1"/>
  <c r="S66" i="1"/>
  <c r="R66" i="1"/>
  <c r="Q66" i="1"/>
  <c r="P66" i="1"/>
  <c r="O66" i="1"/>
  <c r="N66" i="1"/>
  <c r="M66" i="1"/>
  <c r="L66" i="1"/>
  <c r="K66" i="1"/>
  <c r="J66" i="1"/>
  <c r="I66" i="1"/>
  <c r="H66" i="1"/>
  <c r="G66" i="1"/>
  <c r="F66" i="1"/>
  <c r="D66" i="1"/>
  <c r="C66" i="1"/>
  <c r="B66" i="1"/>
  <c r="X65" i="1"/>
  <c r="W65" i="1"/>
  <c r="V65" i="1"/>
  <c r="U65" i="1"/>
  <c r="T65" i="1"/>
  <c r="S65" i="1"/>
  <c r="R65" i="1"/>
  <c r="Q65" i="1"/>
  <c r="P65" i="1"/>
  <c r="O65" i="1"/>
  <c r="N65" i="1"/>
  <c r="M65" i="1"/>
  <c r="L65" i="1"/>
  <c r="K65" i="1"/>
  <c r="J65" i="1"/>
  <c r="I65" i="1"/>
  <c r="H65" i="1"/>
  <c r="G65" i="1"/>
  <c r="F65" i="1"/>
  <c r="D65" i="1"/>
  <c r="C65" i="1"/>
  <c r="B65" i="1"/>
  <c r="X64" i="1"/>
  <c r="W64" i="1"/>
  <c r="V64" i="1"/>
  <c r="U64" i="1"/>
  <c r="T64" i="1"/>
  <c r="S64" i="1"/>
  <c r="R64" i="1"/>
  <c r="Q64" i="1"/>
  <c r="P64" i="1"/>
  <c r="O64" i="1"/>
  <c r="N64" i="1"/>
  <c r="M64" i="1"/>
  <c r="L64" i="1"/>
  <c r="K64" i="1"/>
  <c r="J64" i="1"/>
  <c r="I64" i="1"/>
  <c r="H64" i="1"/>
  <c r="G64" i="1"/>
  <c r="F64" i="1"/>
  <c r="D64" i="1"/>
  <c r="C64" i="1"/>
  <c r="B64" i="1"/>
  <c r="X63" i="1"/>
  <c r="W63" i="1"/>
  <c r="V63" i="1"/>
  <c r="U63" i="1"/>
  <c r="T63" i="1"/>
  <c r="S63" i="1"/>
  <c r="R63" i="1"/>
  <c r="Q63" i="1"/>
  <c r="P63" i="1"/>
  <c r="O63" i="1"/>
  <c r="N63" i="1"/>
  <c r="M63" i="1"/>
  <c r="L63" i="1"/>
  <c r="K63" i="1"/>
  <c r="J63" i="1"/>
  <c r="I63" i="1"/>
  <c r="H63" i="1"/>
  <c r="G63" i="1"/>
  <c r="F63" i="1"/>
  <c r="D63" i="1"/>
  <c r="C63" i="1"/>
  <c r="B63" i="1"/>
  <c r="X62" i="1"/>
  <c r="W62" i="1"/>
  <c r="V62" i="1"/>
  <c r="U62" i="1"/>
  <c r="T62" i="1"/>
  <c r="S62" i="1"/>
  <c r="R62" i="1"/>
  <c r="Q62" i="1"/>
  <c r="P62" i="1"/>
  <c r="O62" i="1"/>
  <c r="N62" i="1"/>
  <c r="M62" i="1"/>
  <c r="L62" i="1"/>
  <c r="K62" i="1"/>
  <c r="J62" i="1"/>
  <c r="I62" i="1"/>
  <c r="H62" i="1"/>
  <c r="G62" i="1"/>
  <c r="F62" i="1"/>
  <c r="D62" i="1"/>
  <c r="C62" i="1"/>
  <c r="B62" i="1"/>
  <c r="X61" i="1"/>
  <c r="W61" i="1"/>
  <c r="V61" i="1"/>
  <c r="U61" i="1"/>
  <c r="T61" i="1"/>
  <c r="S61" i="1"/>
  <c r="R61" i="1"/>
  <c r="Q61" i="1"/>
  <c r="P61" i="1"/>
  <c r="O61" i="1"/>
  <c r="N61" i="1"/>
  <c r="M61" i="1"/>
  <c r="L61" i="1"/>
  <c r="K61" i="1"/>
  <c r="J61" i="1"/>
  <c r="I61" i="1"/>
  <c r="H61" i="1"/>
  <c r="G61" i="1"/>
  <c r="F61" i="1"/>
  <c r="D61" i="1"/>
  <c r="C61" i="1"/>
  <c r="B61" i="1"/>
  <c r="X60" i="1"/>
  <c r="W60" i="1"/>
  <c r="V60" i="1"/>
  <c r="U60" i="1"/>
  <c r="T60" i="1"/>
  <c r="S60" i="1"/>
  <c r="R60" i="1"/>
  <c r="Q60" i="1"/>
  <c r="P60" i="1"/>
  <c r="O60" i="1"/>
  <c r="N60" i="1"/>
  <c r="M60" i="1"/>
  <c r="L60" i="1"/>
  <c r="K60" i="1"/>
  <c r="J60" i="1"/>
  <c r="I60" i="1"/>
  <c r="H60" i="1"/>
  <c r="G60" i="1"/>
  <c r="F60" i="1"/>
  <c r="D60" i="1"/>
  <c r="C60" i="1"/>
  <c r="B60" i="1"/>
  <c r="X59" i="1"/>
  <c r="W59" i="1"/>
  <c r="V59" i="1"/>
  <c r="U59" i="1"/>
  <c r="T59" i="1"/>
  <c r="S59" i="1"/>
  <c r="R59" i="1"/>
  <c r="Q59" i="1"/>
  <c r="P59" i="1"/>
  <c r="O59" i="1"/>
  <c r="N59" i="1"/>
  <c r="M59" i="1"/>
  <c r="L59" i="1"/>
  <c r="K59" i="1"/>
  <c r="J59" i="1"/>
  <c r="I59" i="1"/>
  <c r="H59" i="1"/>
  <c r="G59" i="1"/>
  <c r="F59" i="1"/>
  <c r="D59" i="1"/>
  <c r="C59" i="1"/>
  <c r="B59" i="1"/>
  <c r="X58" i="1"/>
  <c r="W58" i="1"/>
  <c r="V58" i="1"/>
  <c r="U58" i="1"/>
  <c r="T58" i="1"/>
  <c r="S58" i="1"/>
  <c r="R58" i="1"/>
  <c r="Q58" i="1"/>
  <c r="P58" i="1"/>
  <c r="O58" i="1"/>
  <c r="N58" i="1"/>
  <c r="M58" i="1"/>
  <c r="L58" i="1"/>
  <c r="K58" i="1"/>
  <c r="J58" i="1"/>
  <c r="I58" i="1"/>
  <c r="H58" i="1"/>
  <c r="G58" i="1"/>
  <c r="F58" i="1"/>
  <c r="D58" i="1"/>
  <c r="C58" i="1"/>
  <c r="B58" i="1"/>
  <c r="X57" i="1"/>
  <c r="W57" i="1"/>
  <c r="V57" i="1"/>
  <c r="U57" i="1"/>
  <c r="T57" i="1"/>
  <c r="S57" i="1"/>
  <c r="R57" i="1"/>
  <c r="Q57" i="1"/>
  <c r="P57" i="1"/>
  <c r="O57" i="1"/>
  <c r="N57" i="1"/>
  <c r="M57" i="1"/>
  <c r="L57" i="1"/>
  <c r="K57" i="1"/>
  <c r="J57" i="1"/>
  <c r="I57" i="1"/>
  <c r="H57" i="1"/>
  <c r="G57" i="1"/>
  <c r="F57" i="1"/>
  <c r="D57" i="1"/>
  <c r="C57" i="1"/>
  <c r="B57" i="1"/>
  <c r="X56" i="1"/>
  <c r="W56" i="1"/>
  <c r="V56" i="1"/>
  <c r="U56" i="1"/>
  <c r="T56" i="1"/>
  <c r="S56" i="1"/>
  <c r="R56" i="1"/>
  <c r="Q56" i="1"/>
  <c r="P56" i="1"/>
  <c r="O56" i="1"/>
  <c r="N56" i="1"/>
  <c r="M56" i="1"/>
  <c r="L56" i="1"/>
  <c r="K56" i="1"/>
  <c r="J56" i="1"/>
  <c r="I56" i="1"/>
  <c r="H56" i="1"/>
  <c r="G56" i="1"/>
  <c r="F56" i="1"/>
  <c r="D56" i="1"/>
  <c r="C56" i="1"/>
  <c r="B56" i="1"/>
  <c r="X55" i="1"/>
  <c r="W55" i="1"/>
  <c r="V55" i="1"/>
  <c r="U55" i="1"/>
  <c r="T55" i="1"/>
  <c r="S55" i="1"/>
  <c r="R55" i="1"/>
  <c r="Q55" i="1"/>
  <c r="P55" i="1"/>
  <c r="O55" i="1"/>
  <c r="N55" i="1"/>
  <c r="M55" i="1"/>
  <c r="L55" i="1"/>
  <c r="K55" i="1"/>
  <c r="J55" i="1"/>
  <c r="I55" i="1"/>
  <c r="H55" i="1"/>
  <c r="G55" i="1"/>
  <c r="F55" i="1"/>
  <c r="D55" i="1"/>
  <c r="C55" i="1"/>
  <c r="B55" i="1"/>
  <c r="X54" i="1"/>
  <c r="W54" i="1"/>
  <c r="V54" i="1"/>
  <c r="U54" i="1"/>
  <c r="T54" i="1"/>
  <c r="S54" i="1"/>
  <c r="R54" i="1"/>
  <c r="Q54" i="1"/>
  <c r="P54" i="1"/>
  <c r="O54" i="1"/>
  <c r="N54" i="1"/>
  <c r="M54" i="1"/>
  <c r="L54" i="1"/>
  <c r="K54" i="1"/>
  <c r="J54" i="1"/>
  <c r="I54" i="1"/>
  <c r="H54" i="1"/>
  <c r="G54" i="1"/>
  <c r="F54" i="1"/>
  <c r="D54" i="1"/>
  <c r="C54" i="1"/>
  <c r="B54" i="1"/>
  <c r="X53" i="1"/>
  <c r="W53" i="1"/>
  <c r="V53" i="1"/>
  <c r="U53" i="1"/>
  <c r="T53" i="1"/>
  <c r="S53" i="1"/>
  <c r="R53" i="1"/>
  <c r="Q53" i="1"/>
  <c r="P53" i="1"/>
  <c r="O53" i="1"/>
  <c r="N53" i="1"/>
  <c r="M53" i="1"/>
  <c r="L53" i="1"/>
  <c r="K53" i="1"/>
  <c r="J53" i="1"/>
  <c r="I53" i="1"/>
  <c r="H53" i="1"/>
  <c r="G53" i="1"/>
  <c r="F53" i="1"/>
  <c r="D53" i="1"/>
  <c r="C53" i="1"/>
  <c r="B53" i="1"/>
  <c r="X52" i="1"/>
  <c r="W52" i="1"/>
  <c r="V52" i="1"/>
  <c r="U52" i="1"/>
  <c r="T52" i="1"/>
  <c r="S52" i="1"/>
  <c r="R52" i="1"/>
  <c r="Q52" i="1"/>
  <c r="P52" i="1"/>
  <c r="O52" i="1"/>
  <c r="N52" i="1"/>
  <c r="M52" i="1"/>
  <c r="L52" i="1"/>
  <c r="K52" i="1"/>
  <c r="J52" i="1"/>
  <c r="I52" i="1"/>
  <c r="H52" i="1"/>
  <c r="G52" i="1"/>
  <c r="F52" i="1"/>
  <c r="D52" i="1"/>
  <c r="C52" i="1"/>
  <c r="B52" i="1"/>
  <c r="X51" i="1"/>
  <c r="W51" i="1"/>
  <c r="V51" i="1"/>
  <c r="U51" i="1"/>
  <c r="T51" i="1"/>
  <c r="S51" i="1"/>
  <c r="R51" i="1"/>
  <c r="Q51" i="1"/>
  <c r="P51" i="1"/>
  <c r="O51" i="1"/>
  <c r="N51" i="1"/>
  <c r="M51" i="1"/>
  <c r="L51" i="1"/>
  <c r="K51" i="1"/>
  <c r="J51" i="1"/>
  <c r="I51" i="1"/>
  <c r="H51" i="1"/>
  <c r="G51" i="1"/>
  <c r="F51" i="1"/>
  <c r="D51" i="1"/>
  <c r="C51" i="1"/>
  <c r="B51" i="1"/>
  <c r="X50" i="1"/>
  <c r="W50" i="1"/>
  <c r="V50" i="1"/>
  <c r="U50" i="1"/>
  <c r="T50" i="1"/>
  <c r="S50" i="1"/>
  <c r="R50" i="1"/>
  <c r="Q50" i="1"/>
  <c r="P50" i="1"/>
  <c r="O50" i="1"/>
  <c r="N50" i="1"/>
  <c r="M50" i="1"/>
  <c r="L50" i="1"/>
  <c r="K50" i="1"/>
  <c r="J50" i="1"/>
  <c r="I50" i="1"/>
  <c r="H50" i="1"/>
  <c r="G50" i="1"/>
  <c r="F50" i="1"/>
  <c r="D50" i="1"/>
  <c r="C50" i="1"/>
  <c r="B50" i="1"/>
  <c r="X49" i="1"/>
  <c r="W49" i="1"/>
  <c r="V49" i="1"/>
  <c r="U49" i="1"/>
  <c r="T49" i="1"/>
  <c r="S49" i="1"/>
  <c r="R49" i="1"/>
  <c r="Q49" i="1"/>
  <c r="P49" i="1"/>
  <c r="O49" i="1"/>
  <c r="N49" i="1"/>
  <c r="M49" i="1"/>
  <c r="L49" i="1"/>
  <c r="K49" i="1"/>
  <c r="J49" i="1"/>
  <c r="I49" i="1"/>
  <c r="H49" i="1"/>
  <c r="G49" i="1"/>
  <c r="F49" i="1"/>
  <c r="D49" i="1"/>
  <c r="C49" i="1"/>
  <c r="B49" i="1"/>
  <c r="X48" i="1"/>
  <c r="W48" i="1"/>
  <c r="V48" i="1"/>
  <c r="U48" i="1"/>
  <c r="T48" i="1"/>
  <c r="S48" i="1"/>
  <c r="R48" i="1"/>
  <c r="Q48" i="1"/>
  <c r="P48" i="1"/>
  <c r="O48" i="1"/>
  <c r="N48" i="1"/>
  <c r="M48" i="1"/>
  <c r="L48" i="1"/>
  <c r="K48" i="1"/>
  <c r="J48" i="1"/>
  <c r="I48" i="1"/>
  <c r="H48" i="1"/>
  <c r="G48" i="1"/>
  <c r="F48" i="1"/>
  <c r="D48" i="1"/>
  <c r="C48" i="1"/>
  <c r="B48" i="1"/>
  <c r="X47" i="1"/>
  <c r="W47" i="1"/>
  <c r="V47" i="1"/>
  <c r="U47" i="1"/>
  <c r="T47" i="1"/>
  <c r="S47" i="1"/>
  <c r="R47" i="1"/>
  <c r="Q47" i="1"/>
  <c r="P47" i="1"/>
  <c r="O47" i="1"/>
  <c r="N47" i="1"/>
  <c r="M47" i="1"/>
  <c r="L47" i="1"/>
  <c r="K47" i="1"/>
  <c r="J47" i="1"/>
  <c r="I47" i="1"/>
  <c r="H47" i="1"/>
  <c r="G47" i="1"/>
  <c r="F47" i="1"/>
  <c r="D47" i="1"/>
  <c r="C47" i="1"/>
  <c r="B47" i="1"/>
  <c r="X46" i="1"/>
  <c r="W46" i="1"/>
  <c r="V46" i="1"/>
  <c r="U46" i="1"/>
  <c r="T46" i="1"/>
  <c r="S46" i="1"/>
  <c r="R46" i="1"/>
  <c r="Q46" i="1"/>
  <c r="P46" i="1"/>
  <c r="O46" i="1"/>
  <c r="N46" i="1"/>
  <c r="M46" i="1"/>
  <c r="L46" i="1"/>
  <c r="K46" i="1"/>
  <c r="J46" i="1"/>
  <c r="I46" i="1"/>
  <c r="H46" i="1"/>
  <c r="G46" i="1"/>
  <c r="F46" i="1"/>
  <c r="D46" i="1"/>
  <c r="C46" i="1"/>
  <c r="B46" i="1"/>
  <c r="X45" i="1"/>
  <c r="W45" i="1"/>
  <c r="V45" i="1"/>
  <c r="U45" i="1"/>
  <c r="T45" i="1"/>
  <c r="S45" i="1"/>
  <c r="R45" i="1"/>
  <c r="Q45" i="1"/>
  <c r="P45" i="1"/>
  <c r="O45" i="1"/>
  <c r="N45" i="1"/>
  <c r="M45" i="1"/>
  <c r="L45" i="1"/>
  <c r="K45" i="1"/>
  <c r="J45" i="1"/>
  <c r="I45" i="1"/>
  <c r="H45" i="1"/>
  <c r="G45" i="1"/>
  <c r="F45" i="1"/>
  <c r="D45" i="1"/>
  <c r="C45" i="1"/>
  <c r="B45" i="1"/>
  <c r="X44" i="1"/>
  <c r="W44" i="1"/>
  <c r="V44" i="1"/>
  <c r="U44" i="1"/>
  <c r="T44" i="1"/>
  <c r="S44" i="1"/>
  <c r="R44" i="1"/>
  <c r="Q44" i="1"/>
  <c r="P44" i="1"/>
  <c r="O44" i="1"/>
  <c r="N44" i="1"/>
  <c r="M44" i="1"/>
  <c r="L44" i="1"/>
  <c r="K44" i="1"/>
  <c r="J44" i="1"/>
  <c r="I44" i="1"/>
  <c r="H44" i="1"/>
  <c r="G44" i="1"/>
  <c r="F44" i="1"/>
  <c r="D44" i="1"/>
  <c r="C44" i="1"/>
  <c r="B44" i="1"/>
  <c r="X43" i="1"/>
  <c r="W43" i="1"/>
  <c r="V43" i="1"/>
  <c r="U43" i="1"/>
  <c r="T43" i="1"/>
  <c r="S43" i="1"/>
  <c r="R43" i="1"/>
  <c r="Q43" i="1"/>
  <c r="P43" i="1"/>
  <c r="O43" i="1"/>
  <c r="N43" i="1"/>
  <c r="M43" i="1"/>
  <c r="L43" i="1"/>
  <c r="K43" i="1"/>
  <c r="J43" i="1"/>
  <c r="I43" i="1"/>
  <c r="H43" i="1"/>
  <c r="G43" i="1"/>
  <c r="F43" i="1"/>
  <c r="D43" i="1"/>
  <c r="C43" i="1"/>
  <c r="B43" i="1"/>
  <c r="X42" i="1"/>
  <c r="W42" i="1"/>
  <c r="V42" i="1"/>
  <c r="U42" i="1"/>
  <c r="T42" i="1"/>
  <c r="S42" i="1"/>
  <c r="R42" i="1"/>
  <c r="Q42" i="1"/>
  <c r="P42" i="1"/>
  <c r="O42" i="1"/>
  <c r="N42" i="1"/>
  <c r="M42" i="1"/>
  <c r="L42" i="1"/>
  <c r="K42" i="1"/>
  <c r="J42" i="1"/>
  <c r="I42" i="1"/>
  <c r="H42" i="1"/>
  <c r="G42" i="1"/>
  <c r="F42" i="1"/>
  <c r="D42" i="1"/>
  <c r="C42" i="1"/>
  <c r="B42" i="1"/>
  <c r="X41" i="1"/>
  <c r="W41" i="1"/>
  <c r="V41" i="1"/>
  <c r="U41" i="1"/>
  <c r="T41" i="1"/>
  <c r="S41" i="1"/>
  <c r="R41" i="1"/>
  <c r="Q41" i="1"/>
  <c r="P41" i="1"/>
  <c r="O41" i="1"/>
  <c r="N41" i="1"/>
  <c r="M41" i="1"/>
  <c r="L41" i="1"/>
  <c r="K41" i="1"/>
  <c r="J41" i="1"/>
  <c r="I41" i="1"/>
  <c r="H41" i="1"/>
  <c r="G41" i="1"/>
  <c r="F41" i="1"/>
  <c r="D41" i="1"/>
  <c r="C41" i="1"/>
  <c r="B41" i="1"/>
  <c r="X40" i="1"/>
  <c r="W40" i="1"/>
  <c r="V40" i="1"/>
  <c r="U40" i="1"/>
  <c r="T40" i="1"/>
  <c r="S40" i="1"/>
  <c r="R40" i="1"/>
  <c r="Q40" i="1"/>
  <c r="P40" i="1"/>
  <c r="O40" i="1"/>
  <c r="N40" i="1"/>
  <c r="M40" i="1"/>
  <c r="L40" i="1"/>
  <c r="K40" i="1"/>
  <c r="J40" i="1"/>
  <c r="I40" i="1"/>
  <c r="H40" i="1"/>
  <c r="G40" i="1"/>
  <c r="F40" i="1"/>
  <c r="D40" i="1"/>
  <c r="C40" i="1"/>
  <c r="B40" i="1"/>
  <c r="X39" i="1"/>
  <c r="W39" i="1"/>
  <c r="V39" i="1"/>
  <c r="U39" i="1"/>
  <c r="T39" i="1"/>
  <c r="S39" i="1"/>
  <c r="R39" i="1"/>
  <c r="Q39" i="1"/>
  <c r="P39" i="1"/>
  <c r="O39" i="1"/>
  <c r="N39" i="1"/>
  <c r="M39" i="1"/>
  <c r="L39" i="1"/>
  <c r="K39" i="1"/>
  <c r="J39" i="1"/>
  <c r="I39" i="1"/>
  <c r="H39" i="1"/>
  <c r="G39" i="1"/>
  <c r="F39" i="1"/>
  <c r="D39" i="1"/>
  <c r="C39" i="1"/>
  <c r="B39" i="1"/>
  <c r="X38" i="1"/>
  <c r="W38" i="1"/>
  <c r="V38" i="1"/>
  <c r="U38" i="1"/>
  <c r="T38" i="1"/>
  <c r="S38" i="1"/>
  <c r="R38" i="1"/>
  <c r="Q38" i="1"/>
  <c r="P38" i="1"/>
  <c r="O38" i="1"/>
  <c r="N38" i="1"/>
  <c r="M38" i="1"/>
  <c r="L38" i="1"/>
  <c r="K38" i="1"/>
  <c r="J38" i="1"/>
  <c r="I38" i="1"/>
  <c r="H38" i="1"/>
  <c r="G38" i="1"/>
  <c r="F38" i="1"/>
  <c r="D38" i="1"/>
  <c r="C38" i="1"/>
  <c r="B38" i="1"/>
  <c r="X37" i="1"/>
  <c r="W37" i="1"/>
  <c r="V37" i="1"/>
  <c r="U37" i="1"/>
  <c r="T37" i="1"/>
  <c r="S37" i="1"/>
  <c r="R37" i="1"/>
  <c r="Q37" i="1"/>
  <c r="P37" i="1"/>
  <c r="O37" i="1"/>
  <c r="N37" i="1"/>
  <c r="M37" i="1"/>
  <c r="L37" i="1"/>
  <c r="K37" i="1"/>
  <c r="J37" i="1"/>
  <c r="I37" i="1"/>
  <c r="H37" i="1"/>
  <c r="G37" i="1"/>
  <c r="F37" i="1"/>
  <c r="D37" i="1"/>
  <c r="C37" i="1"/>
  <c r="B37" i="1"/>
  <c r="X36" i="1"/>
  <c r="W36" i="1"/>
  <c r="V36" i="1"/>
  <c r="U36" i="1"/>
  <c r="T36" i="1"/>
  <c r="S36" i="1"/>
  <c r="R36" i="1"/>
  <c r="Q36" i="1"/>
  <c r="P36" i="1"/>
  <c r="O36" i="1"/>
  <c r="N36" i="1"/>
  <c r="M36" i="1"/>
  <c r="L36" i="1"/>
  <c r="K36" i="1"/>
  <c r="J36" i="1"/>
  <c r="I36" i="1"/>
  <c r="H36" i="1"/>
  <c r="G36" i="1"/>
  <c r="F36" i="1"/>
  <c r="D36" i="1"/>
  <c r="C36" i="1"/>
  <c r="B36" i="1"/>
  <c r="X35" i="1"/>
  <c r="W35" i="1"/>
  <c r="V35" i="1"/>
  <c r="U35" i="1"/>
  <c r="T35" i="1"/>
  <c r="S35" i="1"/>
  <c r="R35" i="1"/>
  <c r="Q35" i="1"/>
  <c r="P35" i="1"/>
  <c r="O35" i="1"/>
  <c r="N35" i="1"/>
  <c r="M35" i="1"/>
  <c r="L35" i="1"/>
  <c r="K35" i="1"/>
  <c r="J35" i="1"/>
  <c r="I35" i="1"/>
  <c r="H35" i="1"/>
  <c r="G35" i="1"/>
  <c r="F35" i="1"/>
  <c r="D35" i="1"/>
  <c r="C35" i="1"/>
  <c r="B35" i="1"/>
  <c r="X34" i="1"/>
  <c r="W34" i="1"/>
  <c r="V34" i="1"/>
  <c r="U34" i="1"/>
  <c r="T34" i="1"/>
  <c r="S34" i="1"/>
  <c r="R34" i="1"/>
  <c r="Q34" i="1"/>
  <c r="P34" i="1"/>
  <c r="O34" i="1"/>
  <c r="N34" i="1"/>
  <c r="M34" i="1"/>
  <c r="L34" i="1"/>
  <c r="K34" i="1"/>
  <c r="J34" i="1"/>
  <c r="I34" i="1"/>
  <c r="H34" i="1"/>
  <c r="G34" i="1"/>
  <c r="F34" i="1"/>
  <c r="D34" i="1"/>
  <c r="C34" i="1"/>
  <c r="B34" i="1"/>
  <c r="X33" i="1"/>
  <c r="W33" i="1"/>
  <c r="V33" i="1"/>
  <c r="U33" i="1"/>
  <c r="T33" i="1"/>
  <c r="S33" i="1"/>
  <c r="R33" i="1"/>
  <c r="Q33" i="1"/>
  <c r="P33" i="1"/>
  <c r="O33" i="1"/>
  <c r="N33" i="1"/>
  <c r="M33" i="1"/>
  <c r="L33" i="1"/>
  <c r="K33" i="1"/>
  <c r="J33" i="1"/>
  <c r="I33" i="1"/>
  <c r="H33" i="1"/>
  <c r="G33" i="1"/>
  <c r="F33" i="1"/>
  <c r="D33" i="1"/>
  <c r="C33" i="1"/>
  <c r="B33" i="1"/>
  <c r="X32" i="1"/>
  <c r="W32" i="1"/>
  <c r="V32" i="1"/>
  <c r="U32" i="1"/>
  <c r="T32" i="1"/>
  <c r="S32" i="1"/>
  <c r="R32" i="1"/>
  <c r="Q32" i="1"/>
  <c r="P32" i="1"/>
  <c r="O32" i="1"/>
  <c r="N32" i="1"/>
  <c r="M32" i="1"/>
  <c r="L32" i="1"/>
  <c r="K32" i="1"/>
  <c r="J32" i="1"/>
  <c r="I32" i="1"/>
  <c r="H32" i="1"/>
  <c r="G32" i="1"/>
  <c r="F32" i="1"/>
  <c r="D32" i="1"/>
  <c r="C32" i="1"/>
  <c r="B32" i="1"/>
  <c r="X31" i="1"/>
  <c r="W31" i="1"/>
  <c r="V31" i="1"/>
  <c r="U31" i="1"/>
  <c r="T31" i="1"/>
  <c r="S31" i="1"/>
  <c r="R31" i="1"/>
  <c r="Q31" i="1"/>
  <c r="P31" i="1"/>
  <c r="O31" i="1"/>
  <c r="N31" i="1"/>
  <c r="M31" i="1"/>
  <c r="L31" i="1"/>
  <c r="K31" i="1"/>
  <c r="J31" i="1"/>
  <c r="I31" i="1"/>
  <c r="H31" i="1"/>
  <c r="G31" i="1"/>
  <c r="F31" i="1"/>
  <c r="D31" i="1"/>
  <c r="C31" i="1"/>
  <c r="B31" i="1"/>
  <c r="X30" i="1"/>
  <c r="W30" i="1"/>
  <c r="V30" i="1"/>
  <c r="U30" i="1"/>
  <c r="T30" i="1"/>
  <c r="S30" i="1"/>
  <c r="R30" i="1"/>
  <c r="Q30" i="1"/>
  <c r="P30" i="1"/>
  <c r="O30" i="1"/>
  <c r="N30" i="1"/>
  <c r="M30" i="1"/>
  <c r="L30" i="1"/>
  <c r="K30" i="1"/>
  <c r="J30" i="1"/>
  <c r="I30" i="1"/>
  <c r="H30" i="1"/>
  <c r="G30" i="1"/>
  <c r="F30" i="1"/>
  <c r="D30" i="1"/>
  <c r="C30" i="1"/>
  <c r="B30" i="1"/>
  <c r="X29" i="1"/>
  <c r="W29" i="1"/>
  <c r="V29" i="1"/>
  <c r="U29" i="1"/>
  <c r="T29" i="1"/>
  <c r="S29" i="1"/>
  <c r="R29" i="1"/>
  <c r="Q29" i="1"/>
  <c r="P29" i="1"/>
  <c r="O29" i="1"/>
  <c r="N29" i="1"/>
  <c r="M29" i="1"/>
  <c r="L29" i="1"/>
  <c r="K29" i="1"/>
  <c r="J29" i="1"/>
  <c r="I29" i="1"/>
  <c r="H29" i="1"/>
  <c r="G29" i="1"/>
  <c r="F29" i="1"/>
  <c r="D29" i="1"/>
  <c r="C29" i="1"/>
  <c r="B29" i="1"/>
  <c r="X28" i="1"/>
  <c r="W28" i="1"/>
  <c r="V28" i="1"/>
  <c r="U28" i="1"/>
  <c r="T28" i="1"/>
  <c r="S28" i="1"/>
  <c r="R28" i="1"/>
  <c r="Q28" i="1"/>
  <c r="P28" i="1"/>
  <c r="O28" i="1"/>
  <c r="N28" i="1"/>
  <c r="M28" i="1"/>
  <c r="L28" i="1"/>
  <c r="K28" i="1"/>
  <c r="J28" i="1"/>
  <c r="I28" i="1"/>
  <c r="H28" i="1"/>
  <c r="G28" i="1"/>
  <c r="F28" i="1"/>
  <c r="D28" i="1"/>
  <c r="C28" i="1"/>
  <c r="B28" i="1"/>
  <c r="X27" i="1"/>
  <c r="W27" i="1"/>
  <c r="V27" i="1"/>
  <c r="U27" i="1"/>
  <c r="T27" i="1"/>
  <c r="S27" i="1"/>
  <c r="R27" i="1"/>
  <c r="Q27" i="1"/>
  <c r="P27" i="1"/>
  <c r="O27" i="1"/>
  <c r="N27" i="1"/>
  <c r="M27" i="1"/>
  <c r="L27" i="1"/>
  <c r="K27" i="1"/>
  <c r="J27" i="1"/>
  <c r="I27" i="1"/>
  <c r="H27" i="1"/>
  <c r="G27" i="1"/>
  <c r="F27" i="1"/>
  <c r="D27" i="1"/>
  <c r="C27" i="1"/>
  <c r="B27" i="1"/>
  <c r="X26" i="1"/>
  <c r="W26" i="1"/>
  <c r="V26" i="1"/>
  <c r="U26" i="1"/>
  <c r="T26" i="1"/>
  <c r="S26" i="1"/>
  <c r="R26" i="1"/>
  <c r="Q26" i="1"/>
  <c r="P26" i="1"/>
  <c r="O26" i="1"/>
  <c r="N26" i="1"/>
  <c r="M26" i="1"/>
  <c r="L26" i="1"/>
  <c r="K26" i="1"/>
  <c r="J26" i="1"/>
  <c r="I26" i="1"/>
  <c r="H26" i="1"/>
  <c r="G26" i="1"/>
  <c r="F26" i="1"/>
  <c r="D26" i="1"/>
  <c r="C26" i="1"/>
  <c r="B26" i="1"/>
  <c r="X25" i="1"/>
  <c r="W25" i="1"/>
  <c r="V25" i="1"/>
  <c r="U25" i="1"/>
  <c r="T25" i="1"/>
  <c r="S25" i="1"/>
  <c r="R25" i="1"/>
  <c r="Q25" i="1"/>
  <c r="P25" i="1"/>
  <c r="O25" i="1"/>
  <c r="N25" i="1"/>
  <c r="M25" i="1"/>
  <c r="L25" i="1"/>
  <c r="K25" i="1"/>
  <c r="J25" i="1"/>
  <c r="I25" i="1"/>
  <c r="H25" i="1"/>
  <c r="G25" i="1"/>
  <c r="F25" i="1"/>
  <c r="D25" i="1"/>
  <c r="C25" i="1"/>
  <c r="B25" i="1"/>
  <c r="X24" i="1"/>
  <c r="W24" i="1"/>
  <c r="V24" i="1"/>
  <c r="U24" i="1"/>
  <c r="T24" i="1"/>
  <c r="S24" i="1"/>
  <c r="R24" i="1"/>
  <c r="Q24" i="1"/>
  <c r="P24" i="1"/>
  <c r="O24" i="1"/>
  <c r="N24" i="1"/>
  <c r="M24" i="1"/>
  <c r="L24" i="1"/>
  <c r="K24" i="1"/>
  <c r="J24" i="1"/>
  <c r="I24" i="1"/>
  <c r="H24" i="1"/>
  <c r="G24" i="1"/>
  <c r="F24" i="1"/>
  <c r="D24" i="1"/>
  <c r="C24" i="1"/>
  <c r="B24" i="1"/>
  <c r="X23" i="1"/>
  <c r="W23" i="1"/>
  <c r="V23" i="1"/>
  <c r="U23" i="1"/>
  <c r="T23" i="1"/>
  <c r="S23" i="1"/>
  <c r="R23" i="1"/>
  <c r="Q23" i="1"/>
  <c r="P23" i="1"/>
  <c r="O23" i="1"/>
  <c r="N23" i="1"/>
  <c r="M23" i="1"/>
  <c r="L23" i="1"/>
  <c r="K23" i="1"/>
  <c r="J23" i="1"/>
  <c r="I23" i="1"/>
  <c r="H23" i="1"/>
  <c r="G23" i="1"/>
  <c r="F23" i="1"/>
  <c r="D23" i="1"/>
  <c r="C23" i="1"/>
  <c r="B23" i="1"/>
  <c r="X22" i="1"/>
  <c r="W22" i="1"/>
  <c r="V22" i="1"/>
  <c r="U22" i="1"/>
  <c r="T22" i="1"/>
  <c r="S22" i="1"/>
  <c r="R22" i="1"/>
  <c r="Q22" i="1"/>
  <c r="P22" i="1"/>
  <c r="O22" i="1"/>
  <c r="N22" i="1"/>
  <c r="M22" i="1"/>
  <c r="L22" i="1"/>
  <c r="K22" i="1"/>
  <c r="J22" i="1"/>
  <c r="I22" i="1"/>
  <c r="H22" i="1"/>
  <c r="G22" i="1"/>
  <c r="F22" i="1"/>
  <c r="D22" i="1"/>
  <c r="C22" i="1"/>
  <c r="B22" i="1"/>
  <c r="X21" i="1"/>
  <c r="W21" i="1"/>
  <c r="V21" i="1"/>
  <c r="U21" i="1"/>
  <c r="T21" i="1"/>
  <c r="S21" i="1"/>
  <c r="R21" i="1"/>
  <c r="Q21" i="1"/>
  <c r="P21" i="1"/>
  <c r="O21" i="1"/>
  <c r="N21" i="1"/>
  <c r="M21" i="1"/>
  <c r="L21" i="1"/>
  <c r="K21" i="1"/>
  <c r="J21" i="1"/>
  <c r="I21" i="1"/>
  <c r="H21" i="1"/>
  <c r="G21" i="1"/>
  <c r="F21" i="1"/>
  <c r="D21" i="1"/>
  <c r="C21" i="1"/>
  <c r="B21" i="1"/>
  <c r="X20" i="1"/>
  <c r="W20" i="1"/>
  <c r="V20" i="1"/>
  <c r="U20" i="1"/>
  <c r="T20" i="1"/>
  <c r="S20" i="1"/>
  <c r="R20" i="1"/>
  <c r="Q20" i="1"/>
  <c r="P20" i="1"/>
  <c r="O20" i="1"/>
  <c r="N20" i="1"/>
  <c r="M20" i="1"/>
  <c r="L20" i="1"/>
  <c r="K20" i="1"/>
  <c r="J20" i="1"/>
  <c r="I20" i="1"/>
  <c r="H20" i="1"/>
  <c r="G20" i="1"/>
  <c r="F20" i="1"/>
  <c r="D20" i="1"/>
  <c r="C20" i="1"/>
  <c r="B20" i="1"/>
  <c r="X19" i="1"/>
  <c r="W19" i="1"/>
  <c r="V19" i="1"/>
  <c r="U19" i="1"/>
  <c r="T19" i="1"/>
  <c r="S19" i="1"/>
  <c r="R19" i="1"/>
  <c r="Q19" i="1"/>
  <c r="P19" i="1"/>
  <c r="O19" i="1"/>
  <c r="N19" i="1"/>
  <c r="M19" i="1"/>
  <c r="L19" i="1"/>
  <c r="K19" i="1"/>
  <c r="J19" i="1"/>
  <c r="I19" i="1"/>
  <c r="H19" i="1"/>
  <c r="G19" i="1"/>
  <c r="F19" i="1"/>
  <c r="D19" i="1"/>
  <c r="C19" i="1"/>
  <c r="B19" i="1"/>
  <c r="X18" i="1"/>
  <c r="W18" i="1"/>
  <c r="V18" i="1"/>
  <c r="U18" i="1"/>
  <c r="T18" i="1"/>
  <c r="S18" i="1"/>
  <c r="R18" i="1"/>
  <c r="Q18" i="1"/>
  <c r="P18" i="1"/>
  <c r="O18" i="1"/>
  <c r="N18" i="1"/>
  <c r="M18" i="1"/>
  <c r="L18" i="1"/>
  <c r="K18" i="1"/>
  <c r="J18" i="1"/>
  <c r="I18" i="1"/>
  <c r="H18" i="1"/>
  <c r="G18" i="1"/>
  <c r="F18" i="1"/>
  <c r="D18" i="1"/>
  <c r="C18" i="1"/>
  <c r="B18" i="1"/>
  <c r="X17" i="1"/>
  <c r="W17" i="1"/>
  <c r="V17" i="1"/>
  <c r="U17" i="1"/>
  <c r="T17" i="1"/>
  <c r="S17" i="1"/>
  <c r="R17" i="1"/>
  <c r="Q17" i="1"/>
  <c r="P17" i="1"/>
  <c r="O17" i="1"/>
  <c r="N17" i="1"/>
  <c r="M17" i="1"/>
  <c r="L17" i="1"/>
  <c r="K17" i="1"/>
  <c r="J17" i="1"/>
  <c r="I17" i="1"/>
  <c r="H17" i="1"/>
  <c r="G17" i="1"/>
  <c r="F17" i="1"/>
  <c r="D17" i="1"/>
  <c r="C17" i="1"/>
  <c r="B17" i="1"/>
  <c r="X16" i="1"/>
  <c r="W16" i="1"/>
  <c r="V16" i="1"/>
  <c r="U16" i="1"/>
  <c r="T16" i="1"/>
  <c r="S16" i="1"/>
  <c r="R16" i="1"/>
  <c r="Q16" i="1"/>
  <c r="P16" i="1"/>
  <c r="O16" i="1"/>
  <c r="N16" i="1"/>
  <c r="M16" i="1"/>
  <c r="L16" i="1"/>
  <c r="K16" i="1"/>
  <c r="J16" i="1"/>
  <c r="I16" i="1"/>
  <c r="H16" i="1"/>
  <c r="G16" i="1"/>
  <c r="F16" i="1"/>
  <c r="D16" i="1"/>
  <c r="C16" i="1"/>
  <c r="B16" i="1"/>
  <c r="X15" i="1"/>
  <c r="W15" i="1"/>
  <c r="V15" i="1"/>
  <c r="U15" i="1"/>
  <c r="T15" i="1"/>
  <c r="S15" i="1"/>
  <c r="R15" i="1"/>
  <c r="Q15" i="1"/>
  <c r="P15" i="1"/>
  <c r="O15" i="1"/>
  <c r="N15" i="1"/>
  <c r="M15" i="1"/>
  <c r="L15" i="1"/>
  <c r="K15" i="1"/>
  <c r="J15" i="1"/>
  <c r="I15" i="1"/>
  <c r="H15" i="1"/>
  <c r="G15" i="1"/>
  <c r="F15" i="1"/>
  <c r="D15" i="1"/>
  <c r="C15" i="1"/>
  <c r="B15" i="1"/>
  <c r="X14" i="1"/>
  <c r="W14" i="1"/>
  <c r="V14" i="1"/>
  <c r="U14" i="1"/>
  <c r="T14" i="1"/>
  <c r="S14" i="1"/>
  <c r="R14" i="1"/>
  <c r="Q14" i="1"/>
  <c r="P14" i="1"/>
  <c r="O14" i="1"/>
  <c r="N14" i="1"/>
  <c r="M14" i="1"/>
  <c r="L14" i="1"/>
  <c r="K14" i="1"/>
  <c r="J14" i="1"/>
  <c r="I14" i="1"/>
  <c r="H14" i="1"/>
  <c r="G14" i="1"/>
  <c r="F14" i="1"/>
  <c r="D14" i="1"/>
  <c r="C14" i="1"/>
  <c r="B14" i="1"/>
  <c r="X13" i="1"/>
  <c r="W13" i="1"/>
  <c r="V13" i="1"/>
  <c r="U13" i="1"/>
  <c r="T13" i="1"/>
  <c r="S13" i="1"/>
  <c r="R13" i="1"/>
  <c r="Q13" i="1"/>
  <c r="P13" i="1"/>
  <c r="O13" i="1"/>
  <c r="N13" i="1"/>
  <c r="M13" i="1"/>
  <c r="L13" i="1"/>
  <c r="K13" i="1"/>
  <c r="J13" i="1"/>
  <c r="I13" i="1"/>
  <c r="H13" i="1"/>
  <c r="G13" i="1"/>
  <c r="F13" i="1"/>
  <c r="D13" i="1"/>
  <c r="C13" i="1"/>
  <c r="B13" i="1"/>
  <c r="X12" i="1"/>
  <c r="W12" i="1"/>
  <c r="V12" i="1"/>
  <c r="U12" i="1"/>
  <c r="T12" i="1"/>
  <c r="S12" i="1"/>
  <c r="R12" i="1"/>
  <c r="Q12" i="1"/>
  <c r="P12" i="1"/>
  <c r="O12" i="1"/>
  <c r="N12" i="1"/>
  <c r="M12" i="1"/>
  <c r="L12" i="1"/>
  <c r="K12" i="1"/>
  <c r="J12" i="1"/>
  <c r="I12" i="1"/>
  <c r="H12" i="1"/>
  <c r="G12" i="1"/>
  <c r="F12" i="1"/>
  <c r="D12" i="1"/>
  <c r="C12" i="1"/>
  <c r="B12" i="1"/>
  <c r="X11" i="1"/>
  <c r="W11" i="1"/>
  <c r="V11" i="1"/>
  <c r="U11" i="1"/>
  <c r="T11" i="1"/>
  <c r="S11" i="1"/>
  <c r="R11" i="1"/>
  <c r="Q11" i="1"/>
  <c r="P11" i="1"/>
  <c r="O11" i="1"/>
  <c r="N11" i="1"/>
  <c r="M11" i="1"/>
  <c r="L11" i="1"/>
  <c r="K11" i="1"/>
  <c r="J11" i="1"/>
  <c r="I11" i="1"/>
  <c r="H11" i="1"/>
  <c r="G11" i="1"/>
  <c r="F11" i="1"/>
  <c r="D11" i="1"/>
  <c r="C11" i="1"/>
  <c r="B11" i="1"/>
  <c r="X10" i="1"/>
  <c r="W10" i="1"/>
  <c r="V10" i="1"/>
  <c r="U10" i="1"/>
  <c r="T10" i="1"/>
  <c r="S10" i="1"/>
  <c r="R10" i="1"/>
  <c r="Q10" i="1"/>
  <c r="P10" i="1"/>
  <c r="O10" i="1"/>
  <c r="N10" i="1"/>
  <c r="M10" i="1"/>
  <c r="L10" i="1"/>
  <c r="K10" i="1"/>
  <c r="J10" i="1"/>
  <c r="I10" i="1"/>
  <c r="H10" i="1"/>
  <c r="G10" i="1"/>
  <c r="F10" i="1"/>
  <c r="D10" i="1"/>
  <c r="C10" i="1"/>
  <c r="B10" i="1"/>
  <c r="X9" i="1"/>
  <c r="W9" i="1"/>
  <c r="V9" i="1"/>
  <c r="U9" i="1"/>
  <c r="T9" i="1"/>
  <c r="S9" i="1"/>
  <c r="R9" i="1"/>
  <c r="Q9" i="1"/>
  <c r="P9" i="1"/>
  <c r="O9" i="1"/>
  <c r="N9" i="1"/>
  <c r="M9" i="1"/>
  <c r="L9" i="1"/>
  <c r="K9" i="1"/>
  <c r="J9" i="1"/>
  <c r="I9" i="1"/>
  <c r="H9" i="1"/>
  <c r="G9" i="1"/>
  <c r="F9" i="1"/>
  <c r="D9" i="1"/>
  <c r="C9" i="1"/>
  <c r="B9" i="1"/>
  <c r="X8" i="1"/>
  <c r="W8" i="1"/>
  <c r="V8" i="1"/>
  <c r="U8" i="1"/>
  <c r="T8" i="1"/>
  <c r="S8" i="1"/>
  <c r="R8" i="1"/>
  <c r="Q8" i="1"/>
  <c r="P8" i="1"/>
  <c r="O8" i="1"/>
  <c r="N8" i="1"/>
  <c r="M8" i="1"/>
  <c r="L8" i="1"/>
  <c r="K8" i="1"/>
  <c r="J8" i="1"/>
  <c r="I8" i="1"/>
  <c r="H8" i="1"/>
  <c r="G8" i="1"/>
  <c r="F8" i="1"/>
  <c r="D8" i="1"/>
  <c r="C8" i="1"/>
  <c r="B8" i="1"/>
  <c r="X7" i="1"/>
  <c r="W7" i="1"/>
  <c r="V7" i="1"/>
  <c r="U7" i="1"/>
  <c r="T7" i="1"/>
  <c r="S7" i="1"/>
  <c r="R7" i="1"/>
  <c r="Q7" i="1"/>
  <c r="P7" i="1"/>
  <c r="O7" i="1"/>
  <c r="N7" i="1"/>
  <c r="M7" i="1"/>
  <c r="L7" i="1"/>
  <c r="K7" i="1"/>
  <c r="J7" i="1"/>
  <c r="I7" i="1"/>
  <c r="H7" i="1"/>
  <c r="G7" i="1"/>
  <c r="F7" i="1"/>
  <c r="D7" i="1"/>
  <c r="C7" i="1"/>
  <c r="B7" i="1"/>
  <c r="X6" i="1"/>
  <c r="W6" i="1"/>
  <c r="V6" i="1"/>
  <c r="U6" i="1"/>
  <c r="T6" i="1"/>
  <c r="S6" i="1"/>
  <c r="R6" i="1"/>
  <c r="Q6" i="1"/>
  <c r="P6" i="1"/>
  <c r="O6" i="1"/>
  <c r="N6" i="1"/>
  <c r="M6" i="1"/>
  <c r="L6" i="1"/>
  <c r="K6" i="1"/>
  <c r="J6" i="1"/>
  <c r="I6" i="1"/>
  <c r="H6" i="1"/>
  <c r="G6" i="1"/>
  <c r="F6" i="1"/>
  <c r="D6" i="1"/>
  <c r="C6" i="1"/>
  <c r="B6" i="1"/>
  <c r="X5" i="1"/>
  <c r="W5" i="1"/>
  <c r="V5" i="1"/>
  <c r="U5" i="1"/>
  <c r="T5" i="1"/>
  <c r="S5" i="1"/>
  <c r="R5" i="1"/>
  <c r="Q5" i="1"/>
  <c r="P5" i="1"/>
  <c r="O5" i="1"/>
  <c r="N5" i="1"/>
  <c r="M5" i="1"/>
  <c r="L5" i="1"/>
  <c r="K5" i="1"/>
  <c r="J5" i="1"/>
  <c r="I5" i="1"/>
  <c r="H5" i="1"/>
  <c r="G5" i="1"/>
  <c r="F5" i="1"/>
  <c r="D5" i="1"/>
  <c r="C5" i="1"/>
  <c r="B5" i="1"/>
  <c r="X4" i="1"/>
  <c r="W4" i="1"/>
  <c r="V4" i="1"/>
  <c r="U4" i="1"/>
  <c r="T4" i="1"/>
  <c r="S4" i="1"/>
  <c r="R4" i="1"/>
  <c r="Q4" i="1"/>
  <c r="P4" i="1"/>
  <c r="O4" i="1"/>
  <c r="N4" i="1"/>
  <c r="M4" i="1"/>
  <c r="L4" i="1"/>
  <c r="K4" i="1"/>
  <c r="J4" i="1"/>
  <c r="I4" i="1"/>
  <c r="H4" i="1"/>
  <c r="G4" i="1"/>
  <c r="F4" i="1"/>
  <c r="D4" i="1"/>
  <c r="C4" i="1"/>
  <c r="B4" i="1"/>
  <c r="X3" i="1"/>
  <c r="W3" i="1"/>
  <c r="V3" i="1"/>
  <c r="U3" i="1"/>
  <c r="T3" i="1"/>
  <c r="S3" i="1"/>
  <c r="R3" i="1"/>
  <c r="Q3" i="1"/>
  <c r="P3" i="1"/>
  <c r="O3" i="1"/>
  <c r="N3" i="1"/>
  <c r="M3" i="1"/>
  <c r="L3" i="1"/>
  <c r="K3" i="1"/>
  <c r="J3" i="1"/>
  <c r="I3" i="1"/>
  <c r="H3" i="1"/>
  <c r="G3" i="1"/>
  <c r="F3" i="1"/>
  <c r="D3" i="1"/>
  <c r="C3" i="1"/>
  <c r="B3" i="1"/>
  <c r="X2" i="1"/>
  <c r="W2" i="1"/>
  <c r="V2" i="1"/>
  <c r="U2" i="1"/>
  <c r="T2" i="1"/>
  <c r="S2" i="1"/>
  <c r="R2" i="1"/>
  <c r="Q2" i="1"/>
  <c r="P2" i="1"/>
  <c r="O2" i="1"/>
  <c r="N2" i="1"/>
  <c r="M2" i="1"/>
  <c r="L2" i="1"/>
  <c r="K2" i="1"/>
  <c r="J2" i="1"/>
  <c r="I2" i="1"/>
  <c r="H2" i="1"/>
  <c r="G2" i="1"/>
  <c r="F2" i="1"/>
  <c r="D2" i="1"/>
  <c r="C2" i="1"/>
  <c r="B2" i="1"/>
  <c r="M113" i="1" l="1"/>
  <c r="M293" i="1"/>
  <c r="M84" i="1"/>
</calcChain>
</file>

<file path=xl/sharedStrings.xml><?xml version="1.0" encoding="utf-8"?>
<sst xmlns="http://schemas.openxmlformats.org/spreadsheetml/2006/main" count="836" uniqueCount="671">
  <si>
    <t>No DE PROCESO</t>
  </si>
  <si>
    <t>FUENTE</t>
  </si>
  <si>
    <t>SECOP II</t>
  </si>
  <si>
    <t>NOMBRE CONTRATISTA</t>
  </si>
  <si>
    <t>FECHA SUSCRIPCION
 (aaaa/mm/dd)</t>
  </si>
  <si>
    <t>OBJETO DEL CONTRATO</t>
  </si>
  <si>
    <t>PROFESIONAL/APOYO A LA GESTIÓN</t>
  </si>
  <si>
    <t>MODALIDAD DE SELECCIÓN</t>
  </si>
  <si>
    <t>TIPO DE CONTRATO</t>
  </si>
  <si>
    <t>DESCRIBA OTRA CLASE DE CONTRATO</t>
  </si>
  <si>
    <t>CODIGO UNSPSC</t>
  </si>
  <si>
    <t>HONORARIOS</t>
  </si>
  <si>
    <t>VALOR TOTAL DEL CONTRATO (SECOPII)</t>
  </si>
  <si>
    <t>CONTRATISTA : NATURALEZA</t>
  </si>
  <si>
    <t>CONTRATISTA:
 TIPO IDENTIFICACIÓN</t>
  </si>
  <si>
    <t>CONTRATISTA: NÚMERO DE IDENTIFICACIÓN</t>
  </si>
  <si>
    <t>CONTRATISTA : NÚMERO DEL NIT</t>
  </si>
  <si>
    <t>DEPENDENCIA/AREA PROTEGIDA</t>
  </si>
  <si>
    <t>PLAZO DEL CONTRATO (DÍAS)</t>
  </si>
  <si>
    <t>FECHA INICIO CONTRATO
 (aaaa/mm/dd)</t>
  </si>
  <si>
    <t>FECHA TERMINACIÓN CONTRATO
 (aaaa/mm/dd)</t>
  </si>
  <si>
    <t>FECHA LIQUIDACIÓN CONTRATO
 (aaaa/mm/dd)</t>
  </si>
  <si>
    <t>ESTADO</t>
  </si>
  <si>
    <t>LINK SECOP DEL CONTRATO</t>
  </si>
  <si>
    <t>CD-DTPA-001-2025</t>
  </si>
  <si>
    <t>CD-DTPA-002-2025</t>
  </si>
  <si>
    <t>CD-DTPA-003-2025</t>
  </si>
  <si>
    <t>CD-DTPA-004-2025</t>
  </si>
  <si>
    <t>CD-DTPA-005-2025</t>
  </si>
  <si>
    <t>CD-DTPA-006-2025</t>
  </si>
  <si>
    <t>CD-DTPA-007-2025</t>
  </si>
  <si>
    <t>CD-DTPA-008-2025</t>
  </si>
  <si>
    <t>CD-DTPA-009-2025</t>
  </si>
  <si>
    <t>CD-DTPA-010-2025</t>
  </si>
  <si>
    <t>CD-DTPA-011-2025</t>
  </si>
  <si>
    <t>CD-DTPA-012-2025</t>
  </si>
  <si>
    <t>CD-DTPA-013-2025</t>
  </si>
  <si>
    <t>CD-DTPA-014-2025</t>
  </si>
  <si>
    <t>CD-DTPA-015-2025</t>
  </si>
  <si>
    <t>CD-DTPA-017-2025</t>
  </si>
  <si>
    <t>CD-DTPA-018-2025</t>
  </si>
  <si>
    <t>CD-DTPA-019-2025</t>
  </si>
  <si>
    <t>CD-DTPA-020-2025</t>
  </si>
  <si>
    <t>CD-DTPA-021-2025</t>
  </si>
  <si>
    <t>CD-DTPA-022-2025</t>
  </si>
  <si>
    <t>CD-DTPA-023-2025</t>
  </si>
  <si>
    <t>CD-DTPA-024-2025</t>
  </si>
  <si>
    <t>CD-DTPA-025-2025</t>
  </si>
  <si>
    <t>CD-DTPA-026-2025</t>
  </si>
  <si>
    <t>CD-DTPA-027-2025</t>
  </si>
  <si>
    <t>CD-DTPA-028-2025</t>
  </si>
  <si>
    <t>CD-DTPA-029-2025</t>
  </si>
  <si>
    <t>CD-DTPA-030-2025</t>
  </si>
  <si>
    <t>CD-DTPA-031-2025</t>
  </si>
  <si>
    <t>CD-DTPA-032-2025</t>
  </si>
  <si>
    <t>CD-DTPA-033-2025</t>
  </si>
  <si>
    <t>CD-DTPA-034-2025</t>
  </si>
  <si>
    <t>CD-DTPA-035-2025</t>
  </si>
  <si>
    <t>CD-DTPA-036-2025</t>
  </si>
  <si>
    <t>CD-DTPA-037-2025</t>
  </si>
  <si>
    <t>CD-DTPA-038-2025</t>
  </si>
  <si>
    <t>CD-DTPA-039-2025</t>
  </si>
  <si>
    <t>CD-DTPA-041-2025</t>
  </si>
  <si>
    <t>CD-DTPA-042-2025</t>
  </si>
  <si>
    <t>CD-DTPA-043-2025</t>
  </si>
  <si>
    <t>CD-DTPA-044-2025</t>
  </si>
  <si>
    <t>CD-DTPA-045-2025</t>
  </si>
  <si>
    <t>CD-DTPA-046-2025</t>
  </si>
  <si>
    <t>CD-DTPA-047-2025</t>
  </si>
  <si>
    <t>CD-DTPA-048-2025</t>
  </si>
  <si>
    <t>CD-DTPA-049-2025</t>
  </si>
  <si>
    <t>CD-DTPA-050-2025</t>
  </si>
  <si>
    <t>CD-DTPA-051-2025</t>
  </si>
  <si>
    <t>CD-DTPA-052-2025</t>
  </si>
  <si>
    <t>CD-DTPA-053-2025</t>
  </si>
  <si>
    <t>CD-DTPA-054-2025</t>
  </si>
  <si>
    <t>CD-DTPA-055-2025</t>
  </si>
  <si>
    <t>CD-DTPA-056-2025</t>
  </si>
  <si>
    <t>CD-DTPA-057-2025</t>
  </si>
  <si>
    <t>CD-DTPA-058-2025</t>
  </si>
  <si>
    <t>CD-DTPA-059-2025</t>
  </si>
  <si>
    <t>CD-DTPA-060-2025</t>
  </si>
  <si>
    <t>CD-DTPA-061-2025</t>
  </si>
  <si>
    <t>CD-DTPA-063-2025</t>
  </si>
  <si>
    <t>CD-DTPA-064-2025</t>
  </si>
  <si>
    <t>CD-DTPA-065-2025</t>
  </si>
  <si>
    <t>CD-DTPA-066-2025</t>
  </si>
  <si>
    <t>CD-DTPA-067-2025</t>
  </si>
  <si>
    <t>CD-DTPA-068-2025</t>
  </si>
  <si>
    <t>CD-DTPA-069-2025</t>
  </si>
  <si>
    <t>CD-DTPA-070-2025</t>
  </si>
  <si>
    <t>CD-DTPA-071-2025</t>
  </si>
  <si>
    <t>CD-DTPA-072-2025</t>
  </si>
  <si>
    <t>CD-DTPA-073-2025</t>
  </si>
  <si>
    <t>CD-DTPA-074-2025</t>
  </si>
  <si>
    <t>CD-DTPA-075-2025</t>
  </si>
  <si>
    <t>CD-DTPA-076-2025</t>
  </si>
  <si>
    <t>CD-DTPA-077-2025</t>
  </si>
  <si>
    <t>CD-DTPA-078-2025</t>
  </si>
  <si>
    <t>CD-DTPA-079-2025</t>
  </si>
  <si>
    <t>CD-DTPA-080-2025</t>
  </si>
  <si>
    <t>CD-DTPA-081-2025</t>
  </si>
  <si>
    <t>CD-DTPA-082-2025</t>
  </si>
  <si>
    <t>CD-DTPA-083-2025</t>
  </si>
  <si>
    <t>CD-DTPA-084-2025</t>
  </si>
  <si>
    <t>CD-DTPA-085-2025</t>
  </si>
  <si>
    <t>CD-DTPA-086-2025</t>
  </si>
  <si>
    <t>CD-DTPA-087-2025</t>
  </si>
  <si>
    <t>CD-DTPA-088-2025</t>
  </si>
  <si>
    <t>CD-DTPA-089-2025</t>
  </si>
  <si>
    <t>CD-DTPA-090-2025</t>
  </si>
  <si>
    <t>CD-DTPA-091-2025</t>
  </si>
  <si>
    <t>CD-DTPA-092-2025</t>
  </si>
  <si>
    <t>CD-DTPA-093-2025</t>
  </si>
  <si>
    <t>CD-DTPA-094-2025</t>
  </si>
  <si>
    <t>CD-DTPA-095-2025</t>
  </si>
  <si>
    <t>CD-DTPA-096-2025</t>
  </si>
  <si>
    <t>CD-DTPA-097-2025</t>
  </si>
  <si>
    <t>CD-DTPA-098-2025</t>
  </si>
  <si>
    <t>CD-DTPA-099-2025</t>
  </si>
  <si>
    <t>CD-DTPA-100-2025</t>
  </si>
  <si>
    <t>CD-DTPA-101-2025</t>
  </si>
  <si>
    <t>CD-DTPA-102-2025</t>
  </si>
  <si>
    <t>CD-DTPA-103-2025</t>
  </si>
  <si>
    <t>CD-DTPA-104-2025</t>
  </si>
  <si>
    <t>CD-DTPA-105-2025</t>
  </si>
  <si>
    <t>CD-DTPA-106-2025</t>
  </si>
  <si>
    <t>CD-DTPA-107-2025</t>
  </si>
  <si>
    <t>CD-DTPA-108-2025</t>
  </si>
  <si>
    <t>CD-DTPA-109-2025</t>
  </si>
  <si>
    <t>CD-DTPA-110-2025</t>
  </si>
  <si>
    <t>CD-DTPA-111-2025</t>
  </si>
  <si>
    <t>CD-DTPA-112-2025</t>
  </si>
  <si>
    <t>CD-DTPA-113-2025</t>
  </si>
  <si>
    <t>CD-DTPA-114-2025</t>
  </si>
  <si>
    <t>CD-DTPA-115-2025</t>
  </si>
  <si>
    <t>CD-DTPA-115-2026</t>
  </si>
  <si>
    <t>CD-DTPA-116-2025</t>
  </si>
  <si>
    <t>CD-DTPA-117-2025</t>
  </si>
  <si>
    <t>CD-DTPA-118-2025</t>
  </si>
  <si>
    <t>CD-DTPA-119-2025</t>
  </si>
  <si>
    <t>CD-DTPA-120-2025</t>
  </si>
  <si>
    <t>CD-DTPA-121-2025</t>
  </si>
  <si>
    <t>CD-DTPA-122-2025</t>
  </si>
  <si>
    <t>CD-DTPA-123-2025</t>
  </si>
  <si>
    <t>CD-DTPA-124-2025</t>
  </si>
  <si>
    <t>CD-DTPA-125-2025</t>
  </si>
  <si>
    <t>CD-DTPA-126-2025</t>
  </si>
  <si>
    <t>CD-DTPA-127-2025</t>
  </si>
  <si>
    <t>CD-DTPA-128-2025</t>
  </si>
  <si>
    <t>CD-DTPA-129-2025</t>
  </si>
  <si>
    <t>CD-DTPA-130-2025</t>
  </si>
  <si>
    <t>CD-DTPA-131-2025</t>
  </si>
  <si>
    <t>CD-DTPA-132-2025</t>
  </si>
  <si>
    <t>CD-DTPA-133-2025</t>
  </si>
  <si>
    <t>CD-DTPA-134-2025</t>
  </si>
  <si>
    <t>CD-DTPA-135-2025</t>
  </si>
  <si>
    <t>CD-DTPA-136-2025</t>
  </si>
  <si>
    <t>CD-DTPA-137-2025</t>
  </si>
  <si>
    <t>CD-DTPA-138-2025</t>
  </si>
  <si>
    <t>CD-DTPA-139-2025</t>
  </si>
  <si>
    <t>CD-DTPA-140-2025</t>
  </si>
  <si>
    <t>CD-DTPA-141-2025</t>
  </si>
  <si>
    <t>CD-DTPA-142-2025</t>
  </si>
  <si>
    <t>CD-DTPA-143-2025</t>
  </si>
  <si>
    <t>CD-DTPA-144-2025</t>
  </si>
  <si>
    <t>CD-DTPA-145-2025</t>
  </si>
  <si>
    <t>CD-DTPA-146-2025</t>
  </si>
  <si>
    <t>CD-DTPA-147-2025</t>
  </si>
  <si>
    <t>CD-DTPA-148-2025</t>
  </si>
  <si>
    <t>CD-DTPA-149-2025</t>
  </si>
  <si>
    <t>CD-DTPA-150-2025</t>
  </si>
  <si>
    <t>CD-DTPA-151-2025</t>
  </si>
  <si>
    <t>CD-DTPA-152-2025</t>
  </si>
  <si>
    <t>CD-DTPA-153-2025</t>
  </si>
  <si>
    <t>CD-DTPA-154-2025</t>
  </si>
  <si>
    <t>CD-DTPA-155-2025</t>
  </si>
  <si>
    <t>CD-DTPA-156-2025</t>
  </si>
  <si>
    <t>CD-DTPA-157-2025</t>
  </si>
  <si>
    <t>CD-DTPA-158-2025</t>
  </si>
  <si>
    <t>CD-DTPA-159-2025</t>
  </si>
  <si>
    <t>CD-DTPA-160-2025</t>
  </si>
  <si>
    <t>CD-DTPA-161-2025</t>
  </si>
  <si>
    <t>CD-DTPA-162-2025</t>
  </si>
  <si>
    <t>CD-DTPA-163-2025</t>
  </si>
  <si>
    <t>CD-DTPA-164-2025</t>
  </si>
  <si>
    <t>CD-DTPA-165-2025</t>
  </si>
  <si>
    <t>CD-DTPA-166-2025</t>
  </si>
  <si>
    <t>CD-DTPA-167-2025</t>
  </si>
  <si>
    <t>CD-DTPA-168-2025</t>
  </si>
  <si>
    <t>CD-DTPA-169-2025</t>
  </si>
  <si>
    <t>CD-DTPA-170-2025</t>
  </si>
  <si>
    <t>CD-DTPA-171-2025</t>
  </si>
  <si>
    <t>CD-DTPA-172-2025</t>
  </si>
  <si>
    <t>CD-DTPA-173-2025</t>
  </si>
  <si>
    <t>CD-DTPA-174-2025</t>
  </si>
  <si>
    <t>CD-DTPA-175-2025</t>
  </si>
  <si>
    <t>CD-DTPA-176-2025</t>
  </si>
  <si>
    <t>CD-DTPA-177-2025</t>
  </si>
  <si>
    <t>CD-DTPA-178-2025</t>
  </si>
  <si>
    <t>CD-DTPA-179-2025</t>
  </si>
  <si>
    <t>CD-DTPA-180-2025</t>
  </si>
  <si>
    <t>CD-DTPA-181-2025</t>
  </si>
  <si>
    <t>CD-DTPA-182-2025</t>
  </si>
  <si>
    <t>CD-DTPA-183-2025</t>
  </si>
  <si>
    <t>CD-DTPA-184-2025</t>
  </si>
  <si>
    <t>CD-DTPA-185-2025</t>
  </si>
  <si>
    <t>CD-DTPA-186-2025</t>
  </si>
  <si>
    <t>CD-DTPA-187-2025</t>
  </si>
  <si>
    <t>CD-DTPA-188-2025</t>
  </si>
  <si>
    <t>CD-DTPA-189-2025</t>
  </si>
  <si>
    <t>CD-DTPA-191-2025</t>
  </si>
  <si>
    <t>CD-DTPA-192-2025</t>
  </si>
  <si>
    <t>CD-DTPA-193-2025</t>
  </si>
  <si>
    <t>CD-DTPA-194-2025</t>
  </si>
  <si>
    <t>CD-DTPA-195-2025</t>
  </si>
  <si>
    <t>CD-DTPA-196-2025</t>
  </si>
  <si>
    <t>CD-DTPA-197-2025</t>
  </si>
  <si>
    <t>CD-DTPA-198-2025</t>
  </si>
  <si>
    <t>CD-DTPA-199-2025</t>
  </si>
  <si>
    <t>CD-DTPA-200-2025</t>
  </si>
  <si>
    <t>CD-DTPA-201-2025</t>
  </si>
  <si>
    <t>CD-DTPA-202-2025</t>
  </si>
  <si>
    <t>CD-DTPA-203-2025</t>
  </si>
  <si>
    <t>CD-DTPA-204-2025</t>
  </si>
  <si>
    <t>CD-DTPA-205-2025</t>
  </si>
  <si>
    <t>CD-DTPA-206-2025</t>
  </si>
  <si>
    <t>CD-DTPA-207-2025</t>
  </si>
  <si>
    <t>CD-DTPA-208-2025</t>
  </si>
  <si>
    <t>CD-DTPA-209-2025</t>
  </si>
  <si>
    <t>CD-DTPA-210-2025</t>
  </si>
  <si>
    <t>CD-DTPA-211-2025</t>
  </si>
  <si>
    <t>CD-DTPA-212-2025</t>
  </si>
  <si>
    <t>CD-DTPA-213-2025</t>
  </si>
  <si>
    <t>CD-DTPA-214-2025</t>
  </si>
  <si>
    <t>CD-DTPA-215-2025</t>
  </si>
  <si>
    <t>CD-DTPA-216-2025</t>
  </si>
  <si>
    <t>CD-DTPA-217-2025</t>
  </si>
  <si>
    <t>CD-DTPA-218-2025</t>
  </si>
  <si>
    <t>CD-DTPA-220-2025</t>
  </si>
  <si>
    <t>CD-DTPA-221-2025</t>
  </si>
  <si>
    <t>CD-DTPA-219-2025</t>
  </si>
  <si>
    <t>CD-DTPA-222-2025</t>
  </si>
  <si>
    <t>CD-DTPA-223-2025</t>
  </si>
  <si>
    <t>CD-DTPA-224-2025</t>
  </si>
  <si>
    <t>CD-DTPA-225-2025</t>
  </si>
  <si>
    <t>CD-DTPA-226-2025</t>
  </si>
  <si>
    <t>CD-DTPA-227-2025</t>
  </si>
  <si>
    <t>CD-DTPA-228-2025</t>
  </si>
  <si>
    <t>CD-DTPA-229-2025</t>
  </si>
  <si>
    <t>CD-DTPA-230-2025</t>
  </si>
  <si>
    <t>CD-DTPA-231-2025</t>
  </si>
  <si>
    <t>CD-DTPA-232-2025</t>
  </si>
  <si>
    <t>CD-DTPA-233-2025</t>
  </si>
  <si>
    <t>CD-DTPA-234-2025</t>
  </si>
  <si>
    <t>CD-DTPA-235-2025</t>
  </si>
  <si>
    <t>CD-DTPA-236-2025</t>
  </si>
  <si>
    <t>CD-DTPA-237-2025</t>
  </si>
  <si>
    <t>CD-DTPA-238-2025</t>
  </si>
  <si>
    <t>CD-DTPA-239-2025</t>
  </si>
  <si>
    <t>ARRENDAMIENTOS</t>
  </si>
  <si>
    <t>ARRENDAMIENTO 001 DEL 2025</t>
  </si>
  <si>
    <t>ARRENDAMIENTO 002 DEL 2025</t>
  </si>
  <si>
    <t>ARRENDAMIENTO 003 DEL 2025</t>
  </si>
  <si>
    <t>ARRENDAMIENTO 005 DEL 2025</t>
  </si>
  <si>
    <t>ARRENDAMIENTO 006 DEL 2025</t>
  </si>
  <si>
    <t>ARRENDAMIENTO 007 DEL 2025</t>
  </si>
  <si>
    <t>ARRENDAMIENTO 008 DEL 2025</t>
  </si>
  <si>
    <t>ARRENDAMIENTO 009 DEL 2025</t>
  </si>
  <si>
    <t>ARRENDAMIENTO 010 DEL 2025</t>
  </si>
  <si>
    <t>MINIMAS CUANTIAS</t>
  </si>
  <si>
    <t>DTPA-IP-3-2025</t>
  </si>
  <si>
    <t>DTPA-IP-4-2025</t>
  </si>
  <si>
    <t>DTPA-IP-6-2025</t>
  </si>
  <si>
    <t>DTPA-IP-7-2025</t>
  </si>
  <si>
    <t>DTPA-IP-8-2025</t>
  </si>
  <si>
    <t>DTPA-IP-9-2025</t>
  </si>
  <si>
    <t>DTPA-IP-10-2025</t>
  </si>
  <si>
    <t>DTPA-IP-11-2025</t>
  </si>
  <si>
    <t>DTPA-IP-12-2025</t>
  </si>
  <si>
    <t>DTPA-IP-13-2025</t>
  </si>
  <si>
    <t>DTPA-IP-14-2025</t>
  </si>
  <si>
    <t>DTPA-IP-15-2025</t>
  </si>
  <si>
    <t>DTPA-IP-16-2025</t>
  </si>
  <si>
    <t>DTPA-IP-17-2025</t>
  </si>
  <si>
    <t>DTPA-IP-18-2025</t>
  </si>
  <si>
    <t>DTPA-IP-20-2025</t>
  </si>
  <si>
    <t>DTPA-IP-21-2025</t>
  </si>
  <si>
    <t>DTPA-IP-22-2025</t>
  </si>
  <si>
    <t>DTPA-IP-23-2025</t>
  </si>
  <si>
    <t>DTPA-IP-24-2025</t>
  </si>
  <si>
    <t>DTPA-IP-25-2025</t>
  </si>
  <si>
    <t>DTPA-IP-26-2025</t>
  </si>
  <si>
    <t>DTPA-IP-27-2025</t>
  </si>
  <si>
    <t>DTPA-IP-28-2025</t>
  </si>
  <si>
    <t>DTPA-IP-29-2025</t>
  </si>
  <si>
    <t>DTPA-IP-31-2025</t>
  </si>
  <si>
    <t>DTPA-IP-32-2025</t>
  </si>
  <si>
    <t>DTPA-IP-33-2025</t>
  </si>
  <si>
    <t>DTPA-IP-34-2025</t>
  </si>
  <si>
    <t>DTPA-IP-35-2025</t>
  </si>
  <si>
    <t>DTPA-IP-36-2025</t>
  </si>
  <si>
    <t>DTPA-IP-37-2025</t>
  </si>
  <si>
    <t>DTPA-IP-38-2025</t>
  </si>
  <si>
    <t>DTPA-IP-39-2025</t>
  </si>
  <si>
    <t>DTPA-IP-40-2025</t>
  </si>
  <si>
    <t>DTPA-IP-41-2025</t>
  </si>
  <si>
    <t>DTPA-IP-42-2025</t>
  </si>
  <si>
    <t>DTPA-IP-43-2025</t>
  </si>
  <si>
    <t>DTPA-IP-47-2025</t>
  </si>
  <si>
    <t>DTPA-IP-48-2025</t>
  </si>
  <si>
    <t>DTPA-IP-49-2025</t>
  </si>
  <si>
    <t>DTPA-IP-51-2025</t>
  </si>
  <si>
    <t>DTPA-IP-52-2025</t>
  </si>
  <si>
    <t>DTPA-IP-53-2025</t>
  </si>
  <si>
    <t>DTPA-IP-54-2025</t>
  </si>
  <si>
    <t>DTPA-IP-55-2025</t>
  </si>
  <si>
    <t>DTPA-IP-56-2025</t>
  </si>
  <si>
    <t>DTPA-IP-57-2025</t>
  </si>
  <si>
    <t>DTPA-IP-58-2025</t>
  </si>
  <si>
    <t>DTPA-IP-59-2025</t>
  </si>
  <si>
    <t>DTPA-IP-60-2025</t>
  </si>
  <si>
    <t>DTPA-IP-61-2025</t>
  </si>
  <si>
    <t>DTPA-IP-62-2025</t>
  </si>
  <si>
    <t>DTPA-IP-63-2025</t>
  </si>
  <si>
    <t>DTPA-IP-64-2025</t>
  </si>
  <si>
    <t>DTPA-IP-65-2025</t>
  </si>
  <si>
    <t>DTPA-IP-66-2025</t>
  </si>
  <si>
    <t>DTPA-IP-67-2025</t>
  </si>
  <si>
    <t>DTPA-IP-68-2025</t>
  </si>
  <si>
    <t>DTPA-IP-69-2025</t>
  </si>
  <si>
    <t>DTPA-IP-70-2025</t>
  </si>
  <si>
    <t>DTPA-IP-71-2025</t>
  </si>
  <si>
    <t>DTPA-IP-72-2025</t>
  </si>
  <si>
    <t>DTPA-IP-73-2025</t>
  </si>
  <si>
    <t>DTPA-IP-74-2025</t>
  </si>
  <si>
    <t>DTPA-IP-75-2025</t>
  </si>
  <si>
    <t>DTPA-IP-76-2025</t>
  </si>
  <si>
    <t>DTPA-IP-77-2025</t>
  </si>
  <si>
    <t>DTPA-IP-78-2025</t>
  </si>
  <si>
    <t>DTPA-IP-79-2025</t>
  </si>
  <si>
    <t>DTPA-IP-82-2025</t>
  </si>
  <si>
    <t>DTPA-IP-84-2025</t>
  </si>
  <si>
    <t>DTPA-IP-85-2025</t>
  </si>
  <si>
    <t>DTPA-IP-86-2025</t>
  </si>
  <si>
    <t>DTPA-IP-87-2025</t>
  </si>
  <si>
    <t>DTPA-IP-88-2025</t>
  </si>
  <si>
    <t>DTPA-IP-89-2025</t>
  </si>
  <si>
    <t>DTPA-IP-90-2025</t>
  </si>
  <si>
    <t>DTPA-IP-91-2025</t>
  </si>
  <si>
    <t>DTPA-IP-92-2025</t>
  </si>
  <si>
    <t>DTPA-IP-93-2025</t>
  </si>
  <si>
    <t>DTPA-IP-94-2025</t>
  </si>
  <si>
    <t>DTPA-IP-95-2025</t>
  </si>
  <si>
    <t>DTPA-IP-96-2025</t>
  </si>
  <si>
    <t>DTPA-IP-97-2025</t>
  </si>
  <si>
    <t>DTPA-IP-98-2025</t>
  </si>
  <si>
    <t xml:space="preserve">ORDENES DE COMPRA </t>
  </si>
  <si>
    <t>ORDEN DE COMPRA 142956</t>
  </si>
  <si>
    <t>ORDEN DE COMPRA 142941</t>
  </si>
  <si>
    <t>ORDEN DE COMPRA 142945</t>
  </si>
  <si>
    <t>ORDEN DE COMPRA 143035</t>
  </si>
  <si>
    <t>ORDEN DE COMPRA 144401</t>
  </si>
  <si>
    <t>ORDEN DE COMPRA 144620</t>
  </si>
  <si>
    <t>ORDEN DE COMPRA 147431</t>
  </si>
  <si>
    <t>ORDEN DE COMPRA 147628</t>
  </si>
  <si>
    <t xml:space="preserve">ORDEN DE COMPRA 149732
</t>
  </si>
  <si>
    <t>ORDEN DE COMPRA 149537</t>
  </si>
  <si>
    <t>ORDEN DE COMPRA 150842</t>
  </si>
  <si>
    <t>ORDEN DE COMPRA 151608</t>
  </si>
  <si>
    <t>ORDEN DE COMPRA 151703</t>
  </si>
  <si>
    <t>ORDEN DE COMPRA 152139</t>
  </si>
  <si>
    <t>ORDEN DE COMPRA 152148</t>
  </si>
  <si>
    <t>ORDEN DE COMPRA 156477</t>
  </si>
  <si>
    <t>ORDEN DE COMPRA 157107</t>
  </si>
  <si>
    <t>ORDEN DE COMPRA 157194</t>
  </si>
  <si>
    <t>ORDEN DE COMPRA 157133</t>
  </si>
  <si>
    <t>ORDEN DE COMPRA 157551</t>
  </si>
  <si>
    <t>ORDEN DE COMPRA 157883</t>
  </si>
  <si>
    <t>ORDEN DE COMPRA 157992</t>
  </si>
  <si>
    <t>ORDEN DE COMPRA 158064</t>
  </si>
  <si>
    <t>ORDEN DE COMPRA 158318</t>
  </si>
  <si>
    <t>ORDEN DE COMPRA 158728</t>
  </si>
  <si>
    <t xml:space="preserve">MENORES CUANTIAS </t>
  </si>
  <si>
    <t>DTPA-SAMC-1-2025</t>
  </si>
  <si>
    <t>DTPA-SAMC-2-2025</t>
  </si>
  <si>
    <t>DTPA-SAMC-3-2025</t>
  </si>
  <si>
    <t>DTPA-SAMC-4-2025</t>
  </si>
  <si>
    <t>DTPA-SAMC-5-2025</t>
  </si>
  <si>
    <t>DTPA-SAMC-6-2025</t>
  </si>
  <si>
    <t>DTPA-SAMC-7-2025</t>
  </si>
  <si>
    <t>CONVENIOS</t>
  </si>
  <si>
    <t>CV-DTPA-FONAM-2025-02</t>
  </si>
  <si>
    <t>CV-DTPA-FONAM-2025-03</t>
  </si>
  <si>
    <t>CV-DTPA-FONAM-2025-04</t>
  </si>
  <si>
    <t>CV-DTPA-FONAM-2025-05</t>
  </si>
  <si>
    <t>CV-DTPA-FONAM-2025-06</t>
  </si>
  <si>
    <t>CV-DTPA-FONAM-2025-07</t>
  </si>
  <si>
    <t>CV-DTPA-FONAM-2025-08</t>
  </si>
  <si>
    <t>CV-DTPA-FONAM-2025-09</t>
  </si>
  <si>
    <t>CV-DTPA-FONAM-2025-10</t>
  </si>
  <si>
    <t>CV-DTPA-FONAM-2025-11</t>
  </si>
  <si>
    <t>CV-DTPA-FONAM-2025-12</t>
  </si>
  <si>
    <t>CV-DTPA-FONAM-2025-14</t>
  </si>
  <si>
    <t>CV-DTPA-FONAM-2025-15</t>
  </si>
  <si>
    <t>CV-DTPA-NACIÓN-2025-16</t>
  </si>
  <si>
    <t>CV-DTPA-FONAM-2025-17</t>
  </si>
  <si>
    <t>CONCURSOS DE MERITOS</t>
  </si>
  <si>
    <t>CM-DTPA-003-2025</t>
  </si>
  <si>
    <t>CM-DTPA-004-2025</t>
  </si>
  <si>
    <t>DTPA-IP-99-2025</t>
  </si>
  <si>
    <t>1 FONAM</t>
  </si>
  <si>
    <t>ACEPTACIÓN DE OFERTA FONAM 001 DE 2025</t>
  </si>
  <si>
    <t>ANDROS GRUPO INTEGRAL S.A.S</t>
  </si>
  <si>
    <t>ACEPTACIÓN DE OFERTA FONAM 004 DE 2025</t>
  </si>
  <si>
    <t>TWO - B SERVICES S.A.S.</t>
  </si>
  <si>
    <t>ACEPTACIÓN DE OFERTA FONAM 003 DE 2025</t>
  </si>
  <si>
    <t>INGENIERIA E INFRAESTRUCTURA DE COLOMBIA S.A.S.</t>
  </si>
  <si>
    <t>2 NACION</t>
  </si>
  <si>
    <t>ACEPTACIÓN DE OFERTA NACIÓN 002 DE 2025</t>
  </si>
  <si>
    <t>INVERSAV SA</t>
  </si>
  <si>
    <t>ACEPTACIÓN OFERTA FONAM 005 DE 2025</t>
  </si>
  <si>
    <t xml:space="preserve">CERON ZAPATA S.A.S
</t>
  </si>
  <si>
    <t>ACEPTACIÓN OFERTA FONAM 006 DE 2025</t>
  </si>
  <si>
    <t>ACEPTACIÓN OFERTA FONAM 007 DE 2025</t>
  </si>
  <si>
    <t>MILTA MARCELA OMEN HOYOS</t>
  </si>
  <si>
    <t>ACEPTACIÓN OFERTA FONAM 008 DE 2025</t>
  </si>
  <si>
    <t>INGENIERIA E INFRAESTRUCTURA DE COLOMBIA S.A.S</t>
  </si>
  <si>
    <t>ACEPTACIÓN OFERTA FONAM 009 DE 2025</t>
  </si>
  <si>
    <t>ACEPTACIÓN OFERTA NACIÓN 014 DE 2025</t>
  </si>
  <si>
    <t>MAR 10 S.A.S</t>
  </si>
  <si>
    <t>ACEPTACIÓN OFERTA NACIÓN 016 DE 2025</t>
  </si>
  <si>
    <t xml:space="preserve">CONSULTORES INCREA INGENIERÍA S.A.S
</t>
  </si>
  <si>
    <t>ACEPTACIÓN OFERTA FONAM 011 DE 2025</t>
  </si>
  <si>
    <t>ACEPTACIÓN OFERTA FONAM 013 DE 2025</t>
  </si>
  <si>
    <t>ACEPTACIÓN OFERTA FONAM 017 DE 2025</t>
  </si>
  <si>
    <t>ACEPTACIÓN OFERTA FONAM 010 DE 2025</t>
  </si>
  <si>
    <t>ANGELA PATRICIA JARAMILLO GUTIERREZ</t>
  </si>
  <si>
    <t>ACEPTACIÓN OFERTA FONAM 015 DE 2025</t>
  </si>
  <si>
    <t>CONSTRUSERVICIOS TORO S.A.S</t>
  </si>
  <si>
    <t>ACEPTACIÓN OFERTA FONAM 018 DE 2025</t>
  </si>
  <si>
    <t>DISTRIBUIDORA ALGER S.A.S</t>
  </si>
  <si>
    <t>ACEPTACIÓN OFERTA NACIÓN 019 DE 2025</t>
  </si>
  <si>
    <t>ACEPTACIÓN OFERTA NACIÓN 024 DE 2025</t>
  </si>
  <si>
    <t>ACEPTACIÓN OFERTA FONAM 020 DE 2025</t>
  </si>
  <si>
    <t>ERNESTO ANGEL GARCES RIASCOS</t>
  </si>
  <si>
    <t>ACEPTACIÓN OFERTA FONAM 021 DE 2025</t>
  </si>
  <si>
    <t>ROMMY NATHALY MORALES SARMIENTO</t>
  </si>
  <si>
    <t>ACEPTACIÓN OFERTA FONAM 023 DE 2025</t>
  </si>
  <si>
    <t xml:space="preserve">INGENIERÍA E INFRAESTRUCTURA DE COLOMBIA S.A.S
</t>
  </si>
  <si>
    <t>ACEPTACIÓN OFERTA NACIÓN 022 DE 2025</t>
  </si>
  <si>
    <t>MAR ANTIGUO S.A.S</t>
  </si>
  <si>
    <t>ACEPTACIÓN OFERTA FONAM 025 DE 2025</t>
  </si>
  <si>
    <t>EDISSON FERNANDO RIOS CORTES</t>
  </si>
  <si>
    <t>ACEPTACIÓN OFERTA FONAM 026 DE 2025</t>
  </si>
  <si>
    <t>UNITRÓNICA S.A.S BIC</t>
  </si>
  <si>
    <t>ACEPTACIÓN OFERTA NACIÓN 027 DE 2025</t>
  </si>
  <si>
    <t>ACEPTACIÓN OFERTA FONAM 028 DE 2025</t>
  </si>
  <si>
    <t>SOCIEDAD PURPLE INVESTMENTS S.A.S</t>
  </si>
  <si>
    <t>ACEPTACIÓN OFERTA NACIÓN 040 DE 2025</t>
  </si>
  <si>
    <t>BOLÍVAR ERNESTO ROSERO ROSERO</t>
  </si>
  <si>
    <t>ACEPTACIÓN OFERTA FONAM 029 DE 2025</t>
  </si>
  <si>
    <t>READYNET S.A.S</t>
  </si>
  <si>
    <t>ACEPTACIÓN OFERTA NACIÓN 030 DE 2025</t>
  </si>
  <si>
    <t>ACEPTACIÓN OFERTA NACIÓN 031 DE 2025</t>
  </si>
  <si>
    <t>JAIME MOSQUERA GUERRERO</t>
  </si>
  <si>
    <t>ACEPTACIÓN OFERTA FONAM 032 DE 2025</t>
  </si>
  <si>
    <t>TRANSPORTES ESPECIALES ACAR S.A</t>
  </si>
  <si>
    <t>ACEPTACIÓN OFERTA FONAM 033 DE 2025</t>
  </si>
  <si>
    <t>ARLEY ESTUPIÑAN ESTUPIÑAN</t>
  </si>
  <si>
    <t>ACEPTACIÓN OFERTA FONAM 034 DE 2025</t>
  </si>
  <si>
    <t>ACEPTACIÓN OFERTA FONAM 035 DE 2025</t>
  </si>
  <si>
    <t>ACEPTACIÓN OFERTA FONAM 046 DE 2025</t>
  </si>
  <si>
    <t xml:space="preserve">ANALTEC LABORATORIOS S.A.S
</t>
  </si>
  <si>
    <t>ACEPTACIÓN OFERTA NACIÓN 037 DE 2025</t>
  </si>
  <si>
    <t xml:space="preserve">MANUEL GEORGE GAMBOA CUESTA
</t>
  </si>
  <si>
    <t>ACEPTACIÓN OFERTA NACIÓN 038 DE 2025</t>
  </si>
  <si>
    <t>SERVIFRENOS GALINDEZ S.A.S</t>
  </si>
  <si>
    <t>ACEPTACIÓN OFERTA FONAM 041 DE 2025</t>
  </si>
  <si>
    <t>KEELCUR TECNOLOGÍA AMBIENTAL S.A.S. BIC</t>
  </si>
  <si>
    <t>ACEPTACIÓN OFERTA FONAM 044 DE 2025</t>
  </si>
  <si>
    <t>ACEPTACIÓN OFERTA FONAM 039 DE 2025</t>
  </si>
  <si>
    <t>MAR ANTIGUO S.A.S.</t>
  </si>
  <si>
    <t>ACEPTACIÓN OFERTA FONAM 045 DE 2025</t>
  </si>
  <si>
    <t>ACEPTACIÓN OFERTA FONAM 042 DE 2025</t>
  </si>
  <si>
    <t>MARTÍN ALBERTO COLLAZOS RAMÍREZ</t>
  </si>
  <si>
    <t>ACEPTACIÓN OFERTA FONAM 043 DE 2025</t>
  </si>
  <si>
    <t>CARGOLOGISTICA S.A.S</t>
  </si>
  <si>
    <t>ACEPTACIÓN OFERTA FONAM 047 DE 2025</t>
  </si>
  <si>
    <t>SERVICIOS AGRICOLAS Y EMPRESARIALES S.A.S. PODRA
USAR LA SIGLA SAGEM S.A.S.</t>
  </si>
  <si>
    <t>ACEPTACIÓN OFERTA FONAM 048 DE 2025</t>
  </si>
  <si>
    <t xml:space="preserve">IMPORTADORA FERRETERA MAFER S.A.S
</t>
  </si>
  <si>
    <t>ACEPTACIÓN OFERTA FONAM 052 DE 2025</t>
  </si>
  <si>
    <t>JMJ INNOVA S.A.S</t>
  </si>
  <si>
    <t>ACEPTACIÓN OFERTA FONAM 049 DE 2025</t>
  </si>
  <si>
    <t>ACEPTACIÓN OFERTA FONAM 050 DE 2025</t>
  </si>
  <si>
    <t>ACEPTACIÓN OFERTA FONAM 053 DE 2025</t>
  </si>
  <si>
    <t>BON SANTE S.A.S</t>
  </si>
  <si>
    <t>ACEPTACIÓN OFERTA FONAM 051 DE 2025</t>
  </si>
  <si>
    <t>ACEPTACIÓN OFERTA FONAM 056 DE 2025</t>
  </si>
  <si>
    <t>COMERCIAL RINO S.A.S</t>
  </si>
  <si>
    <t>ACEPTACIÓN OFERTA FONAM 068 DE 2025</t>
  </si>
  <si>
    <t>ACEPTACIÓN OFERTA FONAM 069 DE 2025</t>
  </si>
  <si>
    <t xml:space="preserve">HNOVA INGENIERIA S.A.S
</t>
  </si>
  <si>
    <t>ACEPTACIÓN OFERTA FONAM 054 DE 2025</t>
  </si>
  <si>
    <t>ASISTENCIA MEDICA VETERINARIA ASIMEVET S.A.S. ZOMAC</t>
  </si>
  <si>
    <t>ACEPTACIÓN OFERTA FONAM 061 DE 2025</t>
  </si>
  <si>
    <t xml:space="preserve">CONSTRUCCIONES MONTAJES Y PARTES ELECTRICAS S.A.S
</t>
  </si>
  <si>
    <t>ACEPTACIÓN OFERTA FONAM 057 DE 2025</t>
  </si>
  <si>
    <t>ACEPTACIÓN OFERTA FONAM 058 DE 2025</t>
  </si>
  <si>
    <t>FUNDACION HABITAT SOCIAL - PARA EL BIENESTAR DE LA FAMILIA Y LA SOCIEDAD (FUHS)</t>
  </si>
  <si>
    <t>ACEPTACIÓN OFERTA FONAM 059 DE 2025</t>
  </si>
  <si>
    <t>ACEPTACIÓN OFERTA FONAM 060 DE 2025</t>
  </si>
  <si>
    <t>ACEPTACIÓN OFERTA NACIÓN 062 DE 2025</t>
  </si>
  <si>
    <t>IPS OCUPACIONAL SANTA CLARA S. A. S.</t>
  </si>
  <si>
    <t>ACEPTACIÓN OFERTA FONAM 066 DE 2025</t>
  </si>
  <si>
    <t xml:space="preserve">EL MUNDO ES TUYO S.A.S
</t>
  </si>
  <si>
    <t>ACEPTACIÓN OFERTA FONAM 063 DE 2025</t>
  </si>
  <si>
    <t>ACEPTACIÓN OFERTA FONAM 064 DE 2025</t>
  </si>
  <si>
    <t>ACEPTACIÓN OFERTA FONAM 065 DE 2025</t>
  </si>
  <si>
    <t>ACEPTACIÓN OFERTA FONAM 067 DE 2025</t>
  </si>
  <si>
    <t xml:space="preserve">LOGISTICA FERRETERA S.A.S
</t>
  </si>
  <si>
    <t>ACEPTACIÓN OFERTA FONAM 070 DE 2025</t>
  </si>
  <si>
    <t>ACEPTACIÓN OFERTA NACIÓN 071 DE 2025</t>
  </si>
  <si>
    <t>GRUPO IMCOIN S.A.S.</t>
  </si>
  <si>
    <t>ACEPTACIÓN OFERTA FONAM 072 DE 2025</t>
  </si>
  <si>
    <t>FUNDACION HABITAT SOCIAL - PARA EL BIENESTAR DE LA FAMILIA Y LA SOCIEDAD ( FUHS )</t>
  </si>
  <si>
    <t>ACEPTACIÓN OFERTA FONAM 073 DE 2025</t>
  </si>
  <si>
    <t>MULTISERVI M&amp;P S.A.S</t>
  </si>
  <si>
    <t>ACEPTACIÓN OFERTA FONAM 078 DE 2025</t>
  </si>
  <si>
    <t>ACEPTACIÓN OFERTA FONAM 076 DE 2025</t>
  </si>
  <si>
    <t>READYNET S.A.S.</t>
  </si>
  <si>
    <t>ACEPTACIÓN OFERTA FONAM 079 DE 2025</t>
  </si>
  <si>
    <t>ACEPTACIÓN OFERTA FONAM 077 DE 2025</t>
  </si>
  <si>
    <t>SUMINISTRO ACOMPAÑAMIENTO Y ASESORIAS CONTRACTUALES RYA S.A.S</t>
  </si>
  <si>
    <t>ACEPTACIÓN OFERTA FONAM 075 DE 2025</t>
  </si>
  <si>
    <t>IMPORTAREX S.A.S</t>
  </si>
  <si>
    <t>ACEPTACIÓN OFERTA FONAM 074 DE 2025</t>
  </si>
  <si>
    <t xml:space="preserve">CAPITAL SOLUTIONS 24/7 S.A.S
</t>
  </si>
  <si>
    <t>ACEPTACIÓN OFERTA NACIÓN 080 DE 2025</t>
  </si>
  <si>
    <t>ACEPTACIÓN OFERTA FONAM 082 DE 2025</t>
  </si>
  <si>
    <t xml:space="preserve">SERVICIOS AGRICOLAS Y EMPRESARIALES S.A.S. PODRA USAR LA SIGLA SAGEM S.A.S
</t>
  </si>
  <si>
    <t>ACEPTACIÓN OFERTA NACIÓN 081 DE 2025</t>
  </si>
  <si>
    <t>ACEPTACIÓN OFERTA FONAM 083 DE 2025</t>
  </si>
  <si>
    <t>INGEPRAK GZ S.A.S.</t>
  </si>
  <si>
    <t>ACEPTACIÓN OFERTA FONAM 085 DE 2025</t>
  </si>
  <si>
    <t>ACEPTACIÓN OFERTA FONAM 084 DE 2025</t>
  </si>
  <si>
    <t>KTPL S.A.S</t>
  </si>
  <si>
    <t>ACEPTACIÓN OFERTA FONAM 086 DE 2025</t>
  </si>
  <si>
    <t>GUSTAVO ALFONSO LACERA LAGUNA</t>
  </si>
  <si>
    <t>ACEPTACIÓN OFERTA FONAM 087 DE 2025</t>
  </si>
  <si>
    <t>CARMELINA PONTON CASTELLANOS</t>
  </si>
  <si>
    <t>ACEPTACIÓN OFERTA NACIÓN 088 DE 2025</t>
  </si>
  <si>
    <t>COOPERATIVA DE VIGILANTES STARCOOP C.T.A - STARCOOP C.T.A</t>
  </si>
  <si>
    <t>ACEPTACIÓN OFERTA FONAM 089 DE 2025</t>
  </si>
  <si>
    <t xml:space="preserve">KTPL S.A.S
</t>
  </si>
  <si>
    <t>ACEPTACIÓN OFERTA FONAM 093 DE 2025</t>
  </si>
  <si>
    <t>BRAYAN ALBERTO CAMACHO OYOLA</t>
  </si>
  <si>
    <t>ACEPTACIÓN OFERTA FONAM 090 DE 2025</t>
  </si>
  <si>
    <t>CARLOS ALBERTO GUTIERREZ HOYOS</t>
  </si>
  <si>
    <t>ACEPTACIÓN OFERTA FONAM 097 DE 2025</t>
  </si>
  <si>
    <t>GALILEO INSTRUMENTS S.A.S</t>
  </si>
  <si>
    <t>ACEPTACIÓN OFERTA NACIÓN 092 DE 2025</t>
  </si>
  <si>
    <t>TOP ECO CLEANING S.A.S</t>
  </si>
  <si>
    <t>ACEPTACIÓN OFERTA FONAM 091 DE 2025</t>
  </si>
  <si>
    <t>ACEPTACIÓN OFERTA NACIÓN 095 DE 2025</t>
  </si>
  <si>
    <t>COMERCIALIZADORA DE PAPELES "PA'YA HACE LA DIFERENCIA" S.A.S</t>
  </si>
  <si>
    <t>ACEPTACIÓN OFERTA FONAM 096 DE 2025</t>
  </si>
  <si>
    <t>ACEPTACIÓN OFERTA NACIÓN 094 DE 2025</t>
  </si>
  <si>
    <t xml:space="preserve">JOSE HERIBERTO LLANO CASTAÑO </t>
  </si>
  <si>
    <t>ACEPTACIÓN OFERTA FONAM 100 DE 2025</t>
  </si>
  <si>
    <t>ACEPTACIÓN OFERTA FONAM 101 DE 2025</t>
  </si>
  <si>
    <t>MICRONET S.A.S.</t>
  </si>
  <si>
    <t>ACEPTACIÓN OFERTA FONAM 098 DE 2025</t>
  </si>
  <si>
    <t>QUIMITRONICA S.A.S</t>
  </si>
  <si>
    <t>PA10-3202010-25-043 Prestar Servicio de aseo y cafetería para mantenimiento de las instalaciones ecoturísticas del PNN Utría para Implementar acciones encaminadas al sostenimiento del ecoturismo.</t>
  </si>
  <si>
    <t>PA05-3202032-1-025 Adquirir raciones de campaña para el PNN Gorgona para fortalecer las acciones operativas de prevención, vigilancia y control en las áreas protegidas, en el marco de la conservación de la diversidad biológica de las áreas protegidas del SINAP nacional.</t>
  </si>
  <si>
    <t>Adquirir raciones de campana para atender las diversas operativas del PNN Farallones de Cali, especialmente en los ecosistemas de páramo, bosques y zonas de influencia, en el marco de la conservación de la diversidad biológica de las Áreas Protegidas del SINAP Nacional.</t>
  </si>
  <si>
    <t>Contratar el suministro de combustible requerido en el PNN Munchique para la Implementación de los instrumentos de planeación (planes de manejo / rem u otros programas y lineamientos) de la entidad, en el marco de la conservación de la diversidad biológica de las áreas protegidas del SINAP nacional.</t>
  </si>
  <si>
    <t>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1 y LOTE 2</t>
  </si>
  <si>
    <t>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3</t>
  </si>
  <si>
    <t>PA07-3202008-15-024 Suministrar raciones de campaña para el PNN Munchique para Fortalecer los procesos administrativos de las áreas del SPNNC, en el marco de la conservación de la diversidad biológica de las áreas protegidas del SINAP nacional.</t>
  </si>
  <si>
    <t>PA10-3202032-1-024 - PA06-3202032-1-026 Contratar raciones de campaña para el fortalecimiento operativo de las actividades misionales en las AP en el marco de la conservación de la diversidad biológica de las áreas protegidas PNN UTRIA-PNN LOS KATIOS.LOTE 1 PNN LOS KATIOS.</t>
  </si>
  <si>
    <t>PA10-3202032-1-024 - PA06-3202032-1-026 Contratar raciones de campaña para el fortalecimiento operativo de las actividades misionales en las AP en el marco de la conservación de la diversidad biológica de las áreas protegidas -PNN UTRIA-PNN LOS KATIOS.LOTE 2 PNN UTRIA</t>
  </si>
  <si>
    <t>PA06-3202032-1-030- PA08-3202056-5-019 Contratar aceites y lubricantes para el PNN KATIOS y el PNN SANQUIANGA, áreas protegidas adscritas a la Dirección Territorial Pacifico LOTE 1: Contratar aceites y lubricantes para el parque automotor del PNN Los Katíos requeridos para implementar las acciones de prevención, vigilancia y control en las áreas protegidas administradas por PNNC</t>
  </si>
  <si>
    <t xml:space="preserve">PA06-3202060-19_1-043 Adquirir herramientas e insumos para el proceso de restauración, monitoreo, mantenimiento y actividades de campo en el PNN los Katios, en el marco de la conservación de la diversidad biológica de las Áreas protegidas del SINAP Nacional </t>
  </si>
  <si>
    <t>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t>
  </si>
  <si>
    <t>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 LOTE 3: Taller recuperación de áreas degradadas por minería- Compromiso mesa de ambiente paro cívico de Buenaventura</t>
  </si>
  <si>
    <t xml:space="preserve">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 LOTE 2: Implementación de la estrategia pedagógica Pecus -participación, educación y cultura para la sostenibilidad y manejo integral del Rio Cacarica como aporte al ordenamiento ambiental del territorio- PNN los Katios.
</t>
  </si>
  <si>
    <t>Alquilar equipos tecnológicos para la Dirección Territorial Pacífico con el fin de fortalecer los procesos administrativos de las áreas protegidas, en marco de conservación diversidad biológica de AP SINAP nacional.</t>
  </si>
  <si>
    <t>PA04-3202008-15-123 prestar servicio de mantenimiento de lanchas en el PNN FARALLONES de Cali requeridas para implementar los instrumentos de planeación (planes de manejo / rem u otros programas y lineamientos) de la entidad., especialmente en la presente en los ecosistemas de páramo y bosques del parque nacional natural farallones de Cali y su área de influencia, en el marco de la conservación de la diversidad biológica de las áreas protegidas del SINAP nacional.</t>
  </si>
  <si>
    <t>PA01-3202008-9-030 Adquirir aceites y Lubricantes para el DNMI Cabo Manglares para el desarrollo de las actividades operativas de los instrumentos de planeación, en el marco de la conservación de la diversidad biológica de las áreas protegidas del SINAP Nacional.</t>
  </si>
  <si>
    <t>PA08-3202056-5-018 PA08-3202008-9-024 Contar con servicio logístico para el desarrollo de espacios educativos e informativos relacionados con los procesos misionales del PNN Sanquianga.</t>
  </si>
  <si>
    <t>PA07-3202008-10-019 Prestar servicios de apoyo logístico para desarrollar espacios de relación, fortalecimiento organizativo y de implementación de los componentes del plan de trabajo 2025 en el marco del Acuerdo de Voluntades en el PNN Munchique, para implementar los instrumentos de planeación (planes de manejo / REM u otros programas y lineamientos) de la entidad, el marco de la conservación de la diversidad biológica de las áreas protegidas del SINAP nacional.</t>
  </si>
  <si>
    <t>PA05-3202032-1-036; PA05-3202008-9-037; PA05-3202056-5-038; PA05-3202008-10-039; PA05-3202010-25-040; PA05-3202060-19_1-041; PA05-3202008-15-042 Prestar servicios de mantenimiento correctivo y preventivo a todo costo de los medios de transporte del PNN Gorgona implementados en el desarrollo de las actividades enmarcadas en la conservación de la diversidad biológica de las áreas protegidas del SINAP.</t>
  </si>
  <si>
    <t>PA08-3202032-1-017 Adquirir raciones de campaña para el fortalecimiento operativo de las actividades misionales en el PNN Sanquianga en el marco de la conservación de la diversidad biológica de las áreas protegidas del SINAP nacional</t>
  </si>
  <si>
    <t>PA10-3202032-1-021PA10-3202032-1-021Prestar servicios de mantenimiento correctivo y preventivo a todo costo de los equipos y medios de transporte del PNN Utría implementados en el desarrollo de las actividades enmarcadas en la conservación de la diversidad biológica de las áreas protegidas del SINAP nacional.</t>
  </si>
  <si>
    <t>Adquirir herramientas, materiales e insumos para el montaje, mantenimiento del vivero, producción y siembra de plántulas en el marco de la conservación de la diversidad biológica de las AP del SINAP nacional.</t>
  </si>
  <si>
    <t>PA07-3202056-5-016 PRESTAR SERVICIOS DE APOYO LOGÍSTICO PARA DESARROLLAR EVENTOS DE CAPACITACIÓN EN EDUCACIÓN AMBIENTAL EN EL PNN MUNCHIQUE, PARA ADELANTAR PROCESOS DE COMUNICACIÓN, EDUCACIÓN AMBIENTAL CON ACTORES PRIORIZADOS Y VINCULADOS A LA GESTIÓN TERRITORIAL DE LAS ÁREAS PROTEGIDAS, EN EL MARCO DE LA CONSERVACIÓN DE LA DIVERSIDAD BIOLÓGICA DE LAS ÁREAS PROTEGIDAS DEL SINAP NACIONAL.</t>
  </si>
  <si>
    <t>Prestar servicios de mantenimiento a todo costo de los equipos de cómputo y equipos tecnológicos implementados en las acciones de administración y manejo en las áreas protegidas y la Dirección Territorial Pacífico.</t>
  </si>
  <si>
    <t>PA08-3202056-5-019 Adquirir aceites y lubricantes para el PNN Sanquianga para el fortalecimiento operativo de las actividades enmarcadas en la conservación de la diversidad biológica de las áreas protegidas del SINAP nacional</t>
  </si>
  <si>
    <t>PA09-3202010-25-040 Prestar servicios de apoyo logístico para el transporte, almacenamiento y cuidado de los elementos y bienes de Buenas prácticas de pesca para las comunidades del área protegida de Uramba Bahía Málaga en la conservación de la diversidad biológica de las áreas protegidas del SINAP nacional.</t>
  </si>
  <si>
    <t>PA06-3202056-5-037 -PA06-3202008-9-034 Prestar servicios logísticos para el desarrollo y ejecución de las líneas estratégicas implementadas por PNN Katíos en el marco de la conservación de la diversidad biológica de las áreas protegidas del SINAP Nacional</t>
  </si>
  <si>
    <t>PA10-3202008-15-034 Suministrar gas propano para el PNN Utria necesaria para Fortalecer los procesos administrativos de las áreas de SPNNC, en el marco de la conservación de la diversidad biológica AP del SINAP nacional.</t>
  </si>
  <si>
    <t>PA08-3202032-1-014 Prestar servicios de mantenimiento correctivo y preventivo a todo costo de los medios de transporte del PNN Sanquianga implementados en el desarrollo de las actividades enmarcadas en la conservación de la diversidad biológica de las áreas protegidas del SINAP nacional</t>
  </si>
  <si>
    <t>PA01-3202008-9-025 Prestar servicios de mantenimiento correctivo y preventivo a todo costo de los medios de transporte del DNMI Cabo Manglares Bajo Mira y Frontera, implementados en el desarrollo de las actividades en el marco de la conservación de la diversidad biológica de las áreas protegidas del SINAP Nacional.</t>
  </si>
  <si>
    <t>PA00-3202008-15-050- PA08-3202008-15-030- PA10-3202008-15-036 Prestar el servicio de transporte de carga marítimo en cumplimiento de las actividades misionales de la DTPA en la conservación de la diversidad biológica de las áreas protegidas del SINAP nacional. LOTE 1 PNN GORGONA.</t>
  </si>
  <si>
    <t>PA00-3202008-15-050- PA08-3202008-15-030- PA10-3202008-15-036 Prestar el servicio de transporte de carga marítimo en cumplimiento de las actividades misionales de la DTPA en la conservación de la diversidad biológica de las áreas protegidas del SINAP nacional. LOTE 2: Prestar el servicio de transporte de carga marítimo para el PNN Uramba Bahía Málaga en cumplimiento de las actividades misionales de la DTPA en la conservación de la diversidad biológica de las áreas protegidas del SINAP nacional.</t>
  </si>
  <si>
    <t>PA00-3202008-15-050- PA08-3202008-15-030- PA10-3202008-15-036 Prestar el servicio de transporte de carga marítimo en cumplimiento de las actividades misionales de la DTPA en la conservación de la diversidad biológica de las áreas protegidas del SINAP nacional. LOTE 3: Prestar el servicio de transporte de carga marítimo para el PNN Sanquianga en cumplimiento de las actividades misionales de la DTPA en la conservación de la diversidad biológica de las áreas protegidas del SINAP nacional.</t>
  </si>
  <si>
    <t>PA00-3202008-15-050- PA08-3202008-15-030- PA10-3202008-15-036 Prestar el servicio de transporte de carga marítimo en cumplimiento de las actividades misionales de la DTPA en la conservación de la diversidad biológica de las áreas protegidas del SINAP nacional. LOTE 4: Prestar el servicio de transporte de carga marítimo para el PNN Utria en cumplimiento de las actividades misionales de la DTPA en la conservación de la diversidad biológica de las áreas protegidas del SINAP nacional</t>
  </si>
  <si>
    <t>PA04-3202008-9-126 Prestar servicio de toma de muestras y análisis microbiológicos y fisicoquímicos de cuerpos de agua priorizados del PNN Farallones de Cali, en los ecosistemas andinos, en el marco de la conservación de la diversidad biológica de las Áreas Protegidas del SINAP Nacional.</t>
  </si>
  <si>
    <t>PA06-3202032-1-029 prestar servicios de mantenimiento preventivo y correctivo a todo costo de los vehículos terrestres del PNN LOS Katíos para implementar las acciones de prevención, vigilancia y control en las áreas protegidas administradas por PNNC en el marco de la conservación de la diversidad biológica de las áreas protegidas del SINAP nacional</t>
  </si>
  <si>
    <t xml:space="preserve">Prestar servicios de Mantenimiento preventivo y correctivo a todo costo del parque automotor pertenecientes al PNN Munchique requeridos para fortalecer los procesos administrativos de las áreas de SPNNC. </t>
  </si>
  <si>
    <t>PA04-3202008-9-135. Prestar servicio de mantenimiento y calibración a todo costo de los equipos utilizados en el PNN Farallones de Cali, para la ejecución de acciones a adelantarse en las diferentes estrategias del área, en el marco de la conservación de la diversidad biológica de las áreas protegidas del SINAP nacional.</t>
  </si>
  <si>
    <t>PA10-3202060-19_1-039; PA10-3202060-18_1-040 Adquirir equipos, herramientas e insumos en el PNN Utría para monitorear e implementar el proceso de restauración en las zonas degradadas y alteradas del área protegida y/o zonas de influencia, en el marco de la conservación de la diversidad biológica de las áreas protegidas del SINAP nacional".</t>
  </si>
  <si>
    <t xml:space="preserve">PA08-3202032-1-013 Adquirir GPS para la captura de datos en campo en el desarrollo de las actividades operativas de prevención, vigilancia y control en el marco de la conservación de la diversidad biológica AP del SINAP nacional </t>
  </si>
  <si>
    <t>PA01-3202008-9-027 Adquirir raciones de campaña con el fin de fortalecer las acciones operativas en el desarrollo de las actividades misionales asignadas al DNMI Cabo Manglares, en el marco de la conservación de la diversidad biológica de las áreas protegidas del SINAP nacional.</t>
  </si>
  <si>
    <t>Adquirir insumos para impresoras del PNN Munchique para fortalecer los procesos administrativos de las áreas del SPNNC, en el marco de la conservación de la diversidad biológica de las AP del SINAP nacional.</t>
  </si>
  <si>
    <t>Prestar el servicio de transporte de carga terrestre en cumplimiento de las actividades misionales de la DTPA en la conservación de la diversidad biológica de las áreas protegidas del SINAP nacional.</t>
  </si>
  <si>
    <t>PA05-3202056-5-021 Prestar servicios de apoyo logístico para desarrollar espacios requeridos en la ejecución de las líneas estratégicas implementadas por el PNN Gorgona, en el marco de la conservación de la diversidad biológica de las áreas protegidas del SINAP nacional.</t>
  </si>
  <si>
    <t>PA06-3202038-17-044 Adquirir equipos, herramientas y materiales para implementar procesos de restauración y la producción de plántulas en el PNN los Katíos en el marco de la conservación de la diversidad biológica del área protegida del SINAP nacional</t>
  </si>
  <si>
    <t>PA05-3202038-17-029; PA05-3202060-19_1-030 Adquirir insumos, herramientas y maquinaria para implementar los procesos de restauración ecológica y producción de plántulas en el PNN Gorgona, en el marco de la conservación de la diversidad biológica de las áreas protegidas del SINAP nacional.</t>
  </si>
  <si>
    <t>PA07-3202008-15-021 Adquirir llantas y neumáticos para el parque automotor del Parque Nacional Natural de Munchique requerido para fortalecer los procesos administrativos de las áreas de SPNNC.</t>
  </si>
  <si>
    <t>PA10-3202056-5-029; PA10-3202008-10-032; PA10-3202008-15-033; PA10-3202010-24-041; PA10-3202010-24-050 Compra de equipos y elementos requeridos de acuerdo al reglamento marítimo para las embarcaciones del PNN Utria en el marco de la conservación de la diversidad biológica de las áreas protegidas del SINAP nacional</t>
  </si>
  <si>
    <t>PA10-3202056-5-025- PA10-3202008-10-026- PA10-3202008-13-027- PA10-3202060-19_1-037- PA10-3202010-24-038 Prestar servicio de apoyo logístico para el desarrollo de espacios educativos, informativos y de participación social relacionados con los procesos misionales del PNN Utria en el marco de la conservación de la diversidad biológica de las áreas protegidas del SINAP nacional"</t>
  </si>
  <si>
    <t>PA06-3202032-1-028 Prestar servicio de mantenimiento preventivo y correctivo a todo costo de las embarcaciones y motores del PNN Los Katíos para Implementar las acciones de prevención vigilancia y control en las AP administradas PNNC.</t>
  </si>
  <si>
    <t>Adquirir llantas para los medios de transporte del PNN Farallones de Cali implementas es las acciones de prevención, vigilancia y control en las áreas protegidas, especialmente en los ecosistemas andinos y de páramo, en el marco de la conservación de la diversidad biológica de las Áreas Protegidas del SINAP Nacional.</t>
  </si>
  <si>
    <t>PA06-3202008-9-039 Adquisición de equipos, insumos y herramientas para el mantenimiento y conservación de senderos en el Parque Nacional Natural los Katios, en el marco de la conservación de la diversidad biológica de áreas protegidas del SINAP nacional</t>
  </si>
  <si>
    <t>PA04-3202032-1-105/PA04-3202032-1-113 Adquirir elementos y materiales de protección personal y seguridad y salud en el trabajo para fortalecer la implementación de las acciones de prevención, vigilancia y control en el PNN Farallones de Cali y su área de influencia, especialmente en los ecosistemas andinos y de páramo, en el marco de la conservación de la diversidad biológica de las Áreas Protegidas del SINAP Nacional.</t>
  </si>
  <si>
    <t>PA06-3202032-1-031 Suministro de alimentos, medicamentos e insumos veterinarios para los semovientes al servicio del Parque Nacional Natural los Katíos, en los recorridos de prevención, vigilancia y control en el marco de la conservación de la diversidad de las Áreas Protegidas del SINAP nacional</t>
  </si>
  <si>
    <t>PA07-3202008-9-020 Adquirir equipos Insumos y materiales para el PNN Munchique para implementar los instrumentos de planeación (planes de manejo / rem u otros programas y lineamientos) de la entidad, en el marco de la conservación de la diversidad biológica de las áreas protegidas del SINAP nacional</t>
  </si>
  <si>
    <t>PA00-3202008-12-078 Prestar servicio logístico para el desarrollo de espacios de la Dirección Territorial Pacífico para fortalecer los procesos de divulgación y promoción de las áreas protegidas. Lote 1 PNN MUNCHIQUE</t>
  </si>
  <si>
    <t>PA00-3202008-12-078 Prestar servicio logístico para el desarrollo de espacios de la Dirección Territorial Pacífico para fortalecer los procesos de divulgación y promoción de las áreas protegidas. Lote 2 PNN Utría</t>
  </si>
  <si>
    <t>PA00-3202008-12-078 Prestar servicio logístico para el desarrollo de espacios de la Dirección Territorial Pacífico para fortalecer los procesos de divulgación y promoción de las áreas protegidas. Lote 3 DNMI CABO MANGLARES</t>
  </si>
  <si>
    <t>PA00-3202008-12-078 Prestar servicio logístico para el desarrollo de espacios de la Dirección Territorial Pacífico para fortalecer los procesos de divulgación y promoción de las áreas protegidas. Lote 4 PNN Utría</t>
  </si>
  <si>
    <t>PA00-P3299060-060 Adquirir el servicio de toma de exámenes médicos laborales de ingreso, periódicos y de retiro para los funcionarios de la Dirección Territorial Pacífico y sus áreas protegidas, en el marco del fortalecimiento de la capacidad institucional.</t>
  </si>
  <si>
    <t>PA11-3202010-25-002; PA11-3202010-25-004; PA11-3202010-25-005; PA11-3202056-5-006 Prestar servicios de apoyo logístico para el desarrollo de espacios de capacitación, sensibilización y socialización relacionados con el Santuario de Fauna y Flora Malpelo, en el marco de las estrategias de conservación de la diversidad biológica de las áreas protegidas que integran el Sistema Nacional de áreas Protegidas - SINAP</t>
  </si>
  <si>
    <t>PA05-3202010-25-035 Adquirir raciones de campaña para el Parque Nacional Natural Gorgona para fortalecer las acciones operativas y de ecoturismo, en el marco de la conservación de la diversidad biológica de las áreas protegidas del SINAP nacional</t>
  </si>
  <si>
    <t>PA01-3202008-9-020 PA01-3202056-5-019 PA01-3202056-5-018 Adquirir accesorios para equipos tecnológicos para el DNMI Cabo Manglares, que fortalezcan las acciones en los procesos de educación e implementación de instrumento de planeación.</t>
  </si>
  <si>
    <t>PA09-3202032-1-026 Prestar servicios de mantenimiento correctivo y preventivo a todo costo de los medios de transporte del PNN Uramba Bahía Málaga, utilizados en el desarrollo de las actividades de prevención, vigilancia y control.</t>
  </si>
  <si>
    <t>PA08-3202008-15-026 Adquirir materiales e insumos de ferretería para el PNN Sanquianga en el marco de la conservación de la diversidad biológica de las áreas protegidas del SINAP Nacional.</t>
  </si>
  <si>
    <t>PA08-3202008-15-028 Adquirir elementos de protección personal para el desarrollo de las actividades misionales del PNN Sanquianga en el marco de la conservación de la diversidad biológica de las áreas protegidas del SINAP nacional.</t>
  </si>
  <si>
    <t xml:space="preserve">PA00-1101-03 Prestar el Servicio de aseo y cafetería y la adquisición de productos e insumos de aseo para la dirección territorial pacífico y áreas protegidas, en el marco de la conservación de la diversidad biológica de las áreas protegidas del SINAP nacional         </t>
  </si>
  <si>
    <t>PA05-3202010-25-034 Prestar servicios de apoyo logístico para el desarrollo de los espacios requeridos en la ejecución de las líneas estratégicas implementadas por el PNN Gorgona, incluyendo actividades orientadas a la promoción, fortalecimiento y desarrollo del ecoturismo sostenible, en el marco de la conservación de la diversidad biológica de las áreas protegidas del SINAP nacional</t>
  </si>
  <si>
    <t>PA01-3202008-9-026 Adquirir elementos y equipos de seguridad marítima requeridos en el DNMI Cabo Manglares para el desarrollo operativo de los instrumentos de planeación, el marco de la conservación de la diversidad biológica de las áreas protegidas del SINAP</t>
  </si>
  <si>
    <t>PA01-3202038-17-028 Adquirir insumos, herramientas y materiales para la construcción y montaje de un vivero para la producción de plántulas en DNMI Cabo Manglares, en el marco de la conservación de la diversidad biológica de las áreas protegidas del SINAP</t>
  </si>
  <si>
    <t>PA01-3202008-9-042 Suministrar gas propano para el DNMI CABO MANGLARES BAJO MIRA Y FRONTERA, necesario para fortalecer los procesos administrativos de las áreas del SPNNC en el marco de la conservación de la diversidad biológica de las áreas protegidas del SINAP nacional</t>
  </si>
  <si>
    <t>PA05-3202032-1-024, PA05-3202010-25-050 Adquirir insumos y accesorios de navegación para PNN Gorgona para implementar las acciones de prevención, vigilancia y control y ecoturístico en las áreas protegidas administradas por PNNC, en el marco de la conservación de la diversidad biológica de las áreas protegidas del SINAP nacional.</t>
  </si>
  <si>
    <t>PA09-3202032-1-028 Adquirir insumos y materiales para el desarrollo de la actividad de sensibilización orientada a la prevención, vigilancia y control en el PNN Uramba Bahía Málaga.</t>
  </si>
  <si>
    <t>PA10-3202010-25-042 PA10-3202056-5-049 Adquirir herramientas, materiales e insumos para el mantenimiento de instalaciones ecoturísticas y locativas del Parque Nacional Natural Utria que permita Implementar acciones encaminadas sostenimiento del ecoturismo en el marco de la conservación de la diversidad biológica de las áreas protegidas del SINAP nacional</t>
  </si>
  <si>
    <t>PA00-3202008-15-045 Prestar servicio logístico para el desarrollo de espacios de la Dirección Territorial Pacifico para fortalecer los procesos de divulgación y promoción de las áreas protegidas</t>
  </si>
  <si>
    <t>PA01-1110-02 Adquirir insumos de aseo y cafetería para el DNMI CABO MANGLARES.</t>
  </si>
  <si>
    <t>PA04-3202053-26-162 Prestar el servicio de mantenimiento a todo costo de sistemas de saneamiento básico, implementados por la línea estratégica de relacionamiento campesino en el PNN Farallones de Cali, especialmente en los ecosistemas andinos y de páramo, en el marco de la conservación de la diversidad biológica de las Áreas Protegidas del SINAP Nacional.</t>
  </si>
  <si>
    <t>PA05-3202032-1-051 ADQUIRIR UN MOTOR FUERA DE BORDA PARA EL FORTALECIMIENTO OPERATIVO DE LAS ACTIVIDADES DE GESTIÓN DEL RIESGO EN EL DESARROLLO DE LAS ACCIONES DE PREVENCIÓN, VIGILANCIA Y CONTROL, EN EL PNN GORGONA</t>
  </si>
  <si>
    <t>PA05-3202010-25-016, PA05-3202032-1-019 Prestar servicios de mantenimiento preventivo y correctivo de la Micro Central Hidroeléctrica ubicada en el Parque Nacional Natural Gorgona, con el fin de garantizar su óptimo funcionamiento para el desarrollo de las actividades misionales y administrativas del área protegida, en el marco de la conservación de la diversidad biológica de las áreas protegidas del SINAP nacional.</t>
  </si>
  <si>
    <t>PA05-3202008-9-028 Prestar servicios de mantenimiento correctivo y preventivo de tanques de buceo y equipos de buceo del PNN Gorgona para implementar los instrumentos de planeación (planes de manejo / REM u otros programas y lineamientos) de la entidad, en el marco de la conservación de la diversidad biológica de las áreas protegidas del SINAP nacional.</t>
  </si>
  <si>
    <t>PA01-3202008-9-031 Adquirir equipos especializados de monitoreo en el DNMI Cabo Manglares para la Implementación de los instrumentos de planeación el marco de la conservación de la diversidad biológica de las áreas protegidas del SINAP.</t>
  </si>
  <si>
    <t xml:space="preserve">PA10-3202052-8-061 Diseño de metodologías pedagógicas para avanzar en la implementación de la escuela de formación biocultural como parte del legado del Parque Nacional Natural Utria.        </t>
  </si>
  <si>
    <t>PA09-3202032-1-002 Prestar servicios de mantenimiento correctivo y preventivo de los medios de transporte (camionetas y motocicletas) del PNN Uramba Bahía Málaga en desarrollo de las actividades de prevención, vigilancia y control.</t>
  </si>
  <si>
    <t>PA00-1101-11 PRESTACIÓN DEL SERVICIO DE VIGILANCIA Y SEGURIDAD PRIVADA PARA LA DIRECCIÓN TERRITORIAL PACÍFICO DE PARQUES NACIONALES NATURALES DE COLOMBIA. VF 2025 y 2026.</t>
  </si>
  <si>
    <t>PA01-3202008-9-029 ADQUIRIR INSUMOS Y ELEMENTOS EN EL DNMI CABO MANGLARES PARA IMPLEMENTAR LOS INSTRUMENTOS DE PLANEACIÓN (PLANES DE MANEJO / REM U OTROS PROGRAMAS Y LINEAMIENTOS) DE LA ENTIDAD, EN EL MARCO DE LA CONSERVACIÓN DE LA DIVERSIDAD BIOLÓGICA DE LAS ÁREAS PROTEGIDAS DEL SINAP NACIONAL.</t>
  </si>
  <si>
    <t>PA06-3202008-9-035 - PA06-3202060-19_1-041 Adquisición de muebles, enseres y dotación básica para las cabañas operativas del Parque Nacional Natural los Katios, en el marco de la conservación de la diversidad biológica de las Áreas Protegidas del SINAP Nacional</t>
  </si>
  <si>
    <t>PA00-3202008-15-051 Adquisición e instalación de mobiliario para la sede administrativa de la Dirección Territorial Pacífico, en el marco de la conservación de la diversidad biológica de las Áreas Protegidas del SINAP Nacional</t>
  </si>
  <si>
    <t>PA04-3202032-1-109 PRESTAR EL SERVICIO DE MANTENIMIENTO A TODO COSTO, DE AERONAVES NO TRIPULADAS (DRONES), EMPLEADAS EN EL PNN FARALLONES DE CALI, PARA EL DESARROLLO DE ACTIVIDADES ENMARCADAS DENTRO DE LA LINEA ESTRATEGICA DE PREVENCION, VIGILANCIA Y CONTROL, ESPECIALMENTE PARA LOS ECOSISTEMAS ANDINOS Y DE PARAMO, EN EL MARCO DE LA CONSERVACION DE LA DIVERSIDAD BIOLOGICA DE LAS AREAS PROTEGIDAS DEL SINAP NACIONAL</t>
  </si>
  <si>
    <t>PA00-1101-12 Prestar el servicio de aseo y cafetería para la dirección territorial pacífico, en el marco de la conservación de la diversidad biológica de las áreas protegidas del SINAP nacional. vf 2025-2026.</t>
  </si>
  <si>
    <t>PA09-3202032-1-022 Compra e instalación de guardas de motores para la protección de las embarcaciones del PNN Uramba Bahía Málaga, con el fin de fortalecer las acciones de prevención, vigilancia y control en las áreas protegidas.</t>
  </si>
  <si>
    <t>PA00-3202008-15-091 Adquisición de materiales para el desarrollo de actividades pedagógicas y de educación ambiental de la Dirección Territorial Pacífico y sus áreas protegidas, en el marco de la conservación de la diversidad biológica de las Áreas Protegidas del SINAP Nacional</t>
  </si>
  <si>
    <t>PA09-3202032-1-025 Adquirir equipos para cumplimiento de regulación de navegabilidad de las lanchas del PNN Uramba para implementar las acciones de prevención, vigilancia y control en las áreas protegidas administradas por PNNC, en el marco de la conservación de la diversidad biológica de las Áreas Protegidas del SINAP Nacional”.</t>
  </si>
  <si>
    <t>PA00-1101-10 PRESTAR SERVICIO DE MANTENIMIENTO, RECARGA Y CAMBIO DE EXTINTORES DE LAS DIFERENTES SEDES ADMINISTRATIVAS Y OPERATIVAS DE LA DIRECCIÓN TERRITORIAL PACÍFICO Y SUS ÁREAS PROTEGIDAS.</t>
  </si>
  <si>
    <t>PA10-3202052-8-063 Adquirir equipos y elementos para adelantar monitoreo e investigación a los valores objeto de conservación que aporte a la gestión territorial de las áreas protegidas en el PNN Utria.</t>
  </si>
  <si>
    <t>PA00-3202008-15-096 PA04-3202032-1-179 PA04-3202032-1-182 - PA04-3202008-15-183 Adquirir licencias de software de ofimática para los equipos de cómputo de la Dirección Territorial Pacífico y el PNN Farallones de Cali, con el fin de garantizar su óptimo funcionamiento operativo y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</si>
</sst>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
    <numFmt numFmtId="165" formatCode="yyyy/mm/dd"/>
    <numFmt numFmtId="166" formatCode="yyyy/m/d"/>
    <numFmt numFmtId="167" formatCode="#,##0.0"/>
  </numFmts>
  <fonts count="9" x14ac:knownFonts="1">
    <font>
      <sz val="10"/>
      <color rgb="FF000000"/>
      <name val="Calibri"/>
      <scheme val="minor"/>
    </font>
    <font>
      <b/>
      <sz val="10"/>
      <color rgb="FF000000"/>
      <name val="Verdana"/>
    </font>
    <font>
      <b/>
      <sz val="9"/>
      <color rgb="FF2F5496"/>
      <name val="Verdana"/>
    </font>
    <font>
      <b/>
      <sz val="9"/>
      <color rgb="FF548135"/>
      <name val="Verdana"/>
    </font>
    <font>
      <sz val="10"/>
      <color theme="1"/>
      <name val="Calibri"/>
      <scheme val="minor"/>
    </font>
    <font>
      <sz val="10"/>
      <color rgb="FF000000"/>
      <name val="Verdana"/>
    </font>
    <font>
      <u/>
      <sz val="10"/>
      <color rgb="FF0000FF"/>
      <name val="Arial"/>
    </font>
    <font>
      <sz val="10"/>
      <color theme="1"/>
      <name val="Verdana"/>
    </font>
    <font>
      <b/>
      <sz val="10"/>
      <color theme="1"/>
      <name val="Verdana"/>
    </font>
  </fonts>
  <fills count="10">
    <fill>
      <patternFill patternType="none"/>
    </fill>
    <fill>
      <patternFill patternType="gray125"/>
    </fill>
    <fill>
      <patternFill patternType="solid">
        <fgColor rgb="FFD0E0E3"/>
        <bgColor rgb="FFD0E0E3"/>
      </patternFill>
    </fill>
    <fill>
      <patternFill patternType="solid">
        <fgColor rgb="FFB6D7A8"/>
        <bgColor rgb="FFB6D7A8"/>
      </patternFill>
    </fill>
    <fill>
      <patternFill patternType="solid">
        <fgColor rgb="FFC9DAF8"/>
        <bgColor rgb="FFC9DAF8"/>
      </patternFill>
    </fill>
    <fill>
      <patternFill patternType="solid">
        <fgColor rgb="FFD9EAD3"/>
        <bgColor rgb="FFD9EAD3"/>
      </patternFill>
    </fill>
    <fill>
      <patternFill patternType="solid">
        <fgColor theme="0"/>
        <bgColor theme="0"/>
      </patternFill>
    </fill>
    <fill>
      <patternFill patternType="solid">
        <fgColor rgb="FFFFFF00"/>
        <bgColor rgb="FFFFFF00"/>
      </patternFill>
    </fill>
    <fill>
      <patternFill patternType="solid">
        <fgColor rgb="FFFF0000"/>
        <bgColor rgb="FFFF0000"/>
      </patternFill>
    </fill>
    <fill>
      <patternFill patternType="solid">
        <fgColor rgb="FF00FF00"/>
        <bgColor rgb="FF00FF00"/>
      </patternFill>
    </fill>
  </fills>
  <borders count="1">
    <border>
      <left/>
      <right/>
      <top/>
      <bottom/>
      <diagonal/>
    </border>
  </borders>
  <cellStyleXfs count="1">
    <xf numFmtId="0" fontId="0" fillId="0" borderId="0"/>
  </cellStyleXfs>
  <cellXfs count="44">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4" borderId="0" xfId="0" applyFont="1" applyFill="1" applyAlignment="1">
      <alignment horizontal="center" vertical="center"/>
    </xf>
    <xf numFmtId="0" fontId="3" fillId="3" borderId="0" xfId="0" applyFont="1" applyFill="1" applyAlignment="1">
      <alignment horizontal="center" vertical="center"/>
    </xf>
    <xf numFmtId="0" fontId="2" fillId="5" borderId="0" xfId="0" applyFont="1" applyFill="1" applyAlignment="1">
      <alignment horizontal="center" vertical="center"/>
    </xf>
    <xf numFmtId="0" fontId="4" fillId="0" borderId="0" xfId="0" applyFont="1" applyAlignment="1">
      <alignment horizontal="center" vertical="center"/>
    </xf>
    <xf numFmtId="0" fontId="0" fillId="0" borderId="0" xfId="0" applyFont="1" applyAlignment="1"/>
    <xf numFmtId="0" fontId="5" fillId="6" borderId="0" xfId="0" applyFont="1" applyFill="1" applyAlignment="1">
      <alignment horizontal="center" vertical="center" wrapText="1"/>
    </xf>
    <xf numFmtId="0" fontId="4" fillId="0" borderId="0" xfId="0" applyFont="1" applyAlignment="1">
      <alignment horizontal="center"/>
    </xf>
    <xf numFmtId="164" fontId="4" fillId="0" borderId="0" xfId="0" applyNumberFormat="1" applyFont="1" applyAlignment="1">
      <alignment horizontal="center"/>
    </xf>
    <xf numFmtId="0" fontId="4" fillId="0" borderId="0" xfId="0" applyFont="1" applyAlignment="1">
      <alignment horizontal="left"/>
    </xf>
    <xf numFmtId="3" fontId="4" fillId="0" borderId="0" xfId="0" applyNumberFormat="1" applyFont="1" applyAlignment="1">
      <alignment horizontal="center" vertical="center"/>
    </xf>
    <xf numFmtId="165" fontId="4" fillId="0" borderId="0" xfId="0" applyNumberFormat="1" applyFont="1" applyAlignment="1">
      <alignment horizontal="center" vertical="center"/>
    </xf>
    <xf numFmtId="164" fontId="4" fillId="0" borderId="0" xfId="0" applyNumberFormat="1" applyFont="1" applyAlignment="1">
      <alignment horizontal="center" vertical="center"/>
    </xf>
    <xf numFmtId="49" fontId="4" fillId="0" borderId="0" xfId="0" applyNumberFormat="1" applyFont="1" applyAlignment="1">
      <alignment horizontal="center" vertical="center"/>
    </xf>
    <xf numFmtId="0" fontId="6" fillId="0" borderId="0" xfId="0" applyFont="1" applyAlignment="1">
      <alignment horizontal="center" vertical="center"/>
    </xf>
    <xf numFmtId="0" fontId="5" fillId="7" borderId="0" xfId="0" applyFont="1" applyFill="1" applyAlignment="1">
      <alignment horizontal="center" vertical="center" wrapText="1"/>
    </xf>
    <xf numFmtId="0" fontId="5" fillId="8" borderId="0" xfId="0" applyFont="1" applyFill="1" applyAlignment="1">
      <alignment horizontal="center" vertical="center" wrapText="1"/>
    </xf>
    <xf numFmtId="3" fontId="6" fillId="0" borderId="0" xfId="0" applyNumberFormat="1" applyFont="1" applyAlignment="1">
      <alignment horizontal="center" vertical="center"/>
    </xf>
    <xf numFmtId="0" fontId="7" fillId="6" borderId="0" xfId="0" applyFont="1" applyFill="1" applyAlignment="1">
      <alignment horizontal="center" vertical="center" wrapText="1"/>
    </xf>
    <xf numFmtId="0" fontId="5" fillId="0" borderId="0" xfId="0" applyFont="1" applyAlignment="1">
      <alignment horizontal="center" vertical="center" wrapText="1"/>
    </xf>
    <xf numFmtId="165" fontId="4" fillId="0" borderId="0" xfId="0" applyNumberFormat="1" applyFont="1" applyAlignment="1">
      <alignment horizontal="center"/>
    </xf>
    <xf numFmtId="166" fontId="4" fillId="0" borderId="0" xfId="0" applyNumberFormat="1" applyFont="1" applyAlignment="1">
      <alignment horizontal="center" vertical="center"/>
    </xf>
    <xf numFmtId="14" fontId="4" fillId="0" borderId="0" xfId="0" applyNumberFormat="1" applyFont="1" applyAlignment="1">
      <alignment horizontal="center" vertical="center"/>
    </xf>
    <xf numFmtId="1" fontId="4" fillId="0" borderId="0" xfId="0" applyNumberFormat="1" applyFont="1" applyAlignment="1">
      <alignment horizontal="center" vertical="center"/>
    </xf>
    <xf numFmtId="0" fontId="5" fillId="9" borderId="0" xfId="0" applyFont="1" applyFill="1" applyAlignment="1">
      <alignment horizontal="center" vertical="center" wrapText="1"/>
    </xf>
    <xf numFmtId="4" fontId="4" fillId="0" borderId="0" xfId="0" applyNumberFormat="1" applyFont="1" applyAlignment="1">
      <alignment horizontal="center" vertical="center"/>
    </xf>
    <xf numFmtId="0" fontId="4" fillId="9" borderId="0" xfId="0" applyFont="1" applyFill="1" applyAlignment="1">
      <alignment horizontal="center"/>
    </xf>
    <xf numFmtId="166" fontId="4" fillId="0" borderId="0" xfId="0" applyNumberFormat="1" applyFont="1" applyAlignment="1">
      <alignment horizontal="center"/>
    </xf>
    <xf numFmtId="167" fontId="4" fillId="0" borderId="0" xfId="0" applyNumberFormat="1" applyFont="1" applyAlignment="1">
      <alignment horizontal="center" vertical="center"/>
    </xf>
    <xf numFmtId="0" fontId="4" fillId="9" borderId="0" xfId="0" applyFont="1" applyFill="1" applyAlignment="1">
      <alignment horizontal="left"/>
    </xf>
    <xf numFmtId="0" fontId="4" fillId="9" borderId="0" xfId="0" applyFont="1" applyFill="1" applyAlignment="1">
      <alignment horizontal="center" vertical="center"/>
    </xf>
    <xf numFmtId="3" fontId="4" fillId="9" borderId="0" xfId="0" applyNumberFormat="1" applyFont="1" applyFill="1" applyAlignment="1">
      <alignment horizontal="center" vertical="center"/>
    </xf>
    <xf numFmtId="0" fontId="5" fillId="0" borderId="0" xfId="0" applyFont="1" applyAlignment="1">
      <alignment horizontal="center" vertical="center"/>
    </xf>
    <xf numFmtId="0" fontId="1" fillId="9" borderId="0" xfId="0" applyFont="1" applyFill="1"/>
    <xf numFmtId="3" fontId="7" fillId="9" borderId="0" xfId="0" applyNumberFormat="1" applyFont="1" applyFill="1" applyAlignment="1"/>
    <xf numFmtId="3" fontId="1" fillId="9" borderId="0" xfId="0" applyNumberFormat="1" applyFont="1" applyFill="1"/>
    <xf numFmtId="0" fontId="8" fillId="9" borderId="0" xfId="0" applyFont="1" applyFill="1"/>
    <xf numFmtId="166" fontId="4" fillId="9" borderId="0" xfId="0" applyNumberFormat="1" applyFont="1" applyFill="1" applyAlignment="1">
      <alignment horizontal="center"/>
    </xf>
    <xf numFmtId="0" fontId="1" fillId="9" borderId="0" xfId="0" applyFont="1" applyFill="1" applyAlignment="1">
      <alignment horizontal="left" vertical="center" wrapText="1"/>
    </xf>
    <xf numFmtId="0" fontId="1" fillId="9" borderId="0" xfId="0" applyFont="1" applyFill="1" applyAlignment="1">
      <alignment horizontal="center" vertical="center"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SE%20DE%20DATOS%20CONTRAT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TPA"/>
      <sheetName val="PLAN DE PAGOS"/>
      <sheetName val="OBLIGACIONES"/>
      <sheetName val="bdd_contratistas"/>
      <sheetName val="RP"/>
      <sheetName val="RESOLUCIONES DTPA"/>
      <sheetName val="DIRECTORIO CONTRATISTAS"/>
      <sheetName val="CONSECUTIVO AUTOS"/>
      <sheetName val="ITA"/>
      <sheetName val="CONSECUTIVO-EVENTO-COTIZACIÓN"/>
      <sheetName val="DATOS"/>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cell r="CC1"/>
          <cell r="CD1"/>
          <cell r="CE1"/>
          <cell r="CF1"/>
          <cell r="CG1"/>
          <cell r="CH1"/>
          <cell r="CI1"/>
          <cell r="CJ1"/>
          <cell r="CK1"/>
          <cell r="CL1"/>
          <cell r="CM1"/>
          <cell r="CN1"/>
          <cell r="CO1"/>
          <cell r="CP1"/>
        </row>
        <row r="2">
          <cell r="A2" t="str">
            <v>f</v>
          </cell>
          <cell r="B2" t="str">
            <v>FUENTE</v>
          </cell>
          <cell r="C2" t="str">
            <v>No DE CONTRATO</v>
          </cell>
          <cell r="D2" t="str">
            <v>NOMBRE CONTRATISTA</v>
          </cell>
          <cell r="E2" t="str">
            <v>FECHA SUSCRIPCION
(aaaa/mm/dd)</v>
          </cell>
          <cell r="F2" t="str">
            <v>OBJETO DEL CONTRATO</v>
          </cell>
          <cell r="G2" t="str">
            <v>PROFESIONAL/APOYO A LA GESTIÓN</v>
          </cell>
          <cell r="H2" t="str">
            <v>MODALIDAD DE SELECCIÓN</v>
          </cell>
          <cell r="I2" t="str">
            <v>TIPO DE CONTRATO</v>
          </cell>
          <cell r="J2" t="str">
            <v>DESCRIBA OTRA CLASE DE CONTRATO</v>
          </cell>
          <cell r="K2" t="str">
            <v>CODIGO UNSPSC</v>
          </cell>
          <cell r="L2" t="str">
            <v>CDP</v>
          </cell>
          <cell r="M2" t="str">
            <v>RP</v>
          </cell>
          <cell r="N2" t="str">
            <v>FECHA RP</v>
          </cell>
          <cell r="O2" t="str">
            <v>HONORARIOS</v>
          </cell>
          <cell r="P2" t="str">
            <v>VALOR TOTAL DEL CONTRATO (SECOPII)</v>
          </cell>
          <cell r="Q2" t="str">
            <v>VALOR DEL CONTRATO EN LETRAS</v>
          </cell>
          <cell r="R2" t="str">
            <v>CONTRATISTA : NATURALEZA</v>
          </cell>
          <cell r="S2" t="str">
            <v>CONTRATISTA:
TIPO IDENTIFICACIÓN</v>
          </cell>
          <cell r="T2" t="str">
            <v>CONTRATISTA: NÚMERO DE IDENTIFICACIÓN</v>
          </cell>
          <cell r="U2" t="str">
            <v>No DIG DE VERIFICACION</v>
          </cell>
          <cell r="V2" t="str">
            <v>CONTRATISTA : NÚMERO DEL NIT</v>
          </cell>
          <cell r="W2" t="str">
            <v>CONTRATISTA :DÍG DE VERIFICACIÓN(NIT o RUT)</v>
          </cell>
          <cell r="X2" t="str">
            <v>GENERO</v>
          </cell>
          <cell r="Y2" t="str">
            <v>DEPARTAMENTO DE ORIGEN</v>
          </cell>
          <cell r="Z2" t="str">
            <v>MUNICIPIO</v>
          </cell>
          <cell r="AA2" t="str">
            <v>PRIMER_NOMBRE</v>
          </cell>
          <cell r="AB2" t="str">
            <v>SEGUND_NOMBRE</v>
          </cell>
          <cell r="AC2" t="str">
            <v>PRIMER_APELLIDO</v>
          </cell>
          <cell r="AD2" t="str">
            <v>SEGUNDO_APELLIDO</v>
          </cell>
          <cell r="AE2" t="str">
            <v>GARANTIAS</v>
          </cell>
          <cell r="AF2" t="str">
            <v>TIPO DE GARANTÍA</v>
          </cell>
          <cell r="AG2" t="str">
            <v>GARANTÍAS:     ENTIDAD ASEGURADORA</v>
          </cell>
          <cell r="AH2" t="str">
            <v>GARANTÍAS: RIESGOS ASEGURADOS</v>
          </cell>
          <cell r="AI2" t="str">
            <v xml:space="preserve">GARANTÍAS : FECHA DE EXPEDICIÓN </v>
          </cell>
          <cell r="AJ2" t="str">
            <v>GARANTÍAS : NUMERO DE POLIZA</v>
          </cell>
          <cell r="AK2" t="str">
            <v>ORDENADOR DEL GASTO</v>
          </cell>
          <cell r="AL2" t="str">
            <v>DEPENDENCIA DE EJECUCION DEL CONTRATO ESPECIFICA / AREA PROTEGIDA</v>
          </cell>
          <cell r="AM2" t="str">
            <v>TIPO DE SEGUIMIENTO</v>
          </cell>
          <cell r="AN2" t="str">
            <v>SUPERVISOR : TIPO IDENTIFICACIÓN</v>
          </cell>
          <cell r="AO2" t="str">
            <v>SUPERVISOR : NÚMERO DE CÉDULA o RUT</v>
          </cell>
          <cell r="AP2" t="str">
            <v>SUPERVISOR : NOMBRE COMPLETO</v>
          </cell>
          <cell r="AQ2" t="str">
            <v>PLAZO DEL CONTRATO (DÍAS)</v>
          </cell>
          <cell r="AR2" t="str">
            <v>ANTICIPOS o PAGO ANTICIPADO</v>
          </cell>
          <cell r="AS2" t="str">
            <v>ADICIONESTIPO</v>
          </cell>
          <cell r="AT2" t="str">
            <v>ADICIONES
(# DE ADICIONES)</v>
          </cell>
          <cell r="AU2" t="str">
            <v>ADICIONES : VALOR TOTAL</v>
          </cell>
          <cell r="AV2" t="str">
            <v>FECHA DE LA ADICIÓN
(aaaa/mm/dd)</v>
          </cell>
          <cell r="AW2" t="str">
            <v>ADICIONES : NÚMERO DE DÍAS</v>
          </cell>
          <cell r="AX2" t="str">
            <v>FECHA DE LA PRÓRROGA
(aaaa/mm/dd)</v>
          </cell>
          <cell r="AY2" t="str">
            <v>FECHA INICIO DE COBERTURA ARL</v>
          </cell>
          <cell r="AZ2" t="str">
            <v>FECHA APROBACION PÓLIZA SECOP II</v>
          </cell>
          <cell r="BA2" t="str">
            <v>FECHA INICIO CONTRATO
(aaaa/mm/dd)</v>
          </cell>
          <cell r="BB2" t="str">
            <v xml:space="preserve">FECHA TERMINACIÓN CONTRATO
(aaaa/mm/dd) </v>
          </cell>
          <cell r="BC2" t="str">
            <v>FECHA LIQUIDACIÓN CONTRATO
(aaaa/mm/dd)</v>
          </cell>
          <cell r="BD2" t="str">
            <v>SUSPENSION</v>
          </cell>
          <cell r="BE2" t="str">
            <v>FECHA DE SUSPENSION</v>
          </cell>
          <cell r="BF2" t="str">
            <v>TIEMPO DE SUSPENSION</v>
          </cell>
          <cell r="BG2" t="str">
            <v>MODIFICACION</v>
          </cell>
          <cell r="BH2" t="str">
            <v xml:space="preserve"> # de modificaciones</v>
          </cell>
          <cell r="BI2" t="str">
            <v>OBS MODIFICACIÓN</v>
          </cell>
          <cell r="BJ2" t="str">
            <v>FECHA DE MODIFICACION</v>
          </cell>
          <cell r="BK2" t="str">
            <v>OBSERVACIONES</v>
          </cell>
          <cell r="BL2" t="str">
            <v>EXPEDIENTE ORFEO</v>
          </cell>
          <cell r="BM2" t="str">
            <v>TOTAL (INICIAL + ADCIONES)+VF</v>
          </cell>
          <cell r="BN2" t="str">
            <v>ABOGADO RESPONSABLE</v>
          </cell>
          <cell r="BO2" t="str">
            <v>LINK DEL PROCESO</v>
          </cell>
          <cell r="BP2" t="str">
            <v>ESTADO</v>
          </cell>
          <cell r="BQ2" t="str">
            <v>OBSERVACIONES ADICIONALES</v>
          </cell>
          <cell r="BR2" t="str">
            <v>LINK SECOP DEL CONTRATO</v>
          </cell>
          <cell r="BS2" t="str">
            <v>USUARIO DE RED</v>
          </cell>
          <cell r="BT2" t="str">
            <v xml:space="preserve">
DOMINIO</v>
          </cell>
          <cell r="BU2" t="str">
            <v>CORREO INSTITUCIONAL</v>
          </cell>
          <cell r="BV2" t="str">
            <v>PROFESION</v>
          </cell>
          <cell r="BW2" t="str">
            <v>BANCO</v>
          </cell>
          <cell r="BX2" t="str">
            <v>TIPO DE CUENTA</v>
          </cell>
          <cell r="BY2" t="str">
            <v>NUMERO DE CUENTA</v>
          </cell>
          <cell r="BZ2" t="str">
            <v>FECHA DE CUMPLEAÑOS</v>
          </cell>
          <cell r="CA2" t="str">
            <v>LIQUIDACION</v>
          </cell>
          <cell r="CB2" t="str">
            <v>ENERO</v>
          </cell>
          <cell r="CC2" t="str">
            <v>FEBRERO</v>
          </cell>
          <cell r="CD2" t="str">
            <v>MARZO</v>
          </cell>
          <cell r="CE2" t="str">
            <v>ABRIL</v>
          </cell>
          <cell r="CF2" t="str">
            <v>MAYO</v>
          </cell>
          <cell r="CG2" t="str">
            <v>JUNIO</v>
          </cell>
          <cell r="CH2" t="str">
            <v>JULIO</v>
          </cell>
          <cell r="CI2" t="str">
            <v>AGOSTO</v>
          </cell>
          <cell r="CJ2" t="str">
            <v>SEPTIEMBRE</v>
          </cell>
          <cell r="CK2" t="str">
            <v>OCTUBRE</v>
          </cell>
          <cell r="CL2" t="str">
            <v>NOVIEMBRE</v>
          </cell>
          <cell r="CM2" t="str">
            <v>DICIEMBRE</v>
          </cell>
          <cell r="CN2" t="str">
            <v>SALDO</v>
          </cell>
          <cell r="CO2"/>
          <cell r="CP2"/>
        </row>
        <row r="3">
          <cell r="A3" t="str">
            <v>CD-DTPA-001-2025</v>
          </cell>
          <cell r="B3" t="str">
            <v>2 NACION</v>
          </cell>
          <cell r="C3" t="str">
            <v>CPS-DTPA-1-2025</v>
          </cell>
          <cell r="D3" t="str">
            <v xml:space="preserve">DIEGO FERNANDO GIL RIVAS </v>
          </cell>
          <cell r="E3">
            <v>45673</v>
          </cell>
          <cell r="F3" t="str">
            <v>PA00-3202008-15-004 Prestar servicios profesionales con plena autonomía técnica y administrativa en la estructuración financiera de los procesos contractuales de la Dirección Territorial Pacífico y sus áreas protegidas en el marco de la conservación de la diversidad biológica de las áreas protegidas del SINAP nacional</v>
          </cell>
          <cell r="G3" t="str">
            <v>PROFESIONAL</v>
          </cell>
          <cell r="H3" t="str">
            <v>2 CONTRATACIÓN DIRECTA</v>
          </cell>
          <cell r="I3" t="str">
            <v>14 PRESTACIÓN DE SERVICIOS</v>
          </cell>
          <cell r="J3" t="str">
            <v>N/A</v>
          </cell>
          <cell r="K3">
            <v>80111600</v>
          </cell>
          <cell r="L3" t="str">
            <v>1625</v>
          </cell>
          <cell r="M3" t="str">
            <v>1225</v>
          </cell>
          <cell r="N3">
            <v>45673</v>
          </cell>
          <cell r="O3">
            <v>5693195</v>
          </cell>
          <cell r="P3">
            <v>65471743</v>
          </cell>
          <cell r="Q3" t="str">
            <v xml:space="preserve">SESENTA Y CINCO MILLONES CUATROCIENTOS SETENTA Y UN MIL SETECIENTOS CUARENTA Y TRES </v>
          </cell>
          <cell r="R3" t="str">
            <v>1 PERSONA NATURAL</v>
          </cell>
          <cell r="S3" t="str">
            <v>3 CÉDULA DE CIUDADANÍA</v>
          </cell>
          <cell r="T3">
            <v>1113642262</v>
          </cell>
          <cell r="U3">
            <v>2</v>
          </cell>
          <cell r="V3" t="str">
            <v>N-A</v>
          </cell>
          <cell r="W3" t="str">
            <v>11 NO SE DILIGENCIA INFORMACIÓN PARA ESTE FORMULARIO EN ESTE PERÍODO DE REPORTE</v>
          </cell>
          <cell r="X3" t="str">
            <v>MASCULINO</v>
          </cell>
          <cell r="Y3" t="str">
            <v>VALLE DEL CAUCA</v>
          </cell>
          <cell r="Z3" t="str">
            <v>PALMIRA</v>
          </cell>
          <cell r="AA3" t="str">
            <v>DIEGO</v>
          </cell>
          <cell r="AB3" t="str">
            <v>FERNANDO</v>
          </cell>
          <cell r="AC3" t="str">
            <v>GIL</v>
          </cell>
          <cell r="AD3" t="str">
            <v>RIVAS</v>
          </cell>
          <cell r="AE3" t="str">
            <v>SI</v>
          </cell>
          <cell r="AF3" t="str">
            <v>1 PÓLIZA</v>
          </cell>
          <cell r="AG3" t="str">
            <v>12 SEGUROS DEL ESTADO</v>
          </cell>
          <cell r="AH3" t="str">
            <v>2 CUMPLIMIENTO</v>
          </cell>
          <cell r="AI3">
            <v>45673</v>
          </cell>
          <cell r="AJ3" t="str">
            <v>45-46-101027907</v>
          </cell>
          <cell r="AK3" t="str">
            <v>GLORIA TERESITA SERNA ALZATE</v>
          </cell>
          <cell r="AL3" t="str">
            <v>DTPA</v>
          </cell>
          <cell r="AM3" t="str">
            <v>2 SUPERVISOR</v>
          </cell>
          <cell r="AN3" t="str">
            <v>3 CÉDULA DE CIUDADANÍA</v>
          </cell>
          <cell r="AO3">
            <v>24344682</v>
          </cell>
          <cell r="AP3" t="str">
            <v>DIANA CAROLINA GOMEZ</v>
          </cell>
          <cell r="AQ3">
            <v>345</v>
          </cell>
          <cell r="AR3" t="str">
            <v>3 NO PACTADOS</v>
          </cell>
          <cell r="AS3" t="str">
            <v>4 NO SE HA ADICIONADO NI EN VALOR y EN TIEMPO</v>
          </cell>
          <cell r="AT3">
            <v>0</v>
          </cell>
          <cell r="AU3">
            <v>0</v>
          </cell>
          <cell r="AV3" t="str">
            <v>-</v>
          </cell>
          <cell r="AW3">
            <v>0</v>
          </cell>
          <cell r="AX3"/>
          <cell r="AY3">
            <v>45673</v>
          </cell>
          <cell r="AZ3">
            <v>45673</v>
          </cell>
          <cell r="BA3">
            <v>45673</v>
          </cell>
          <cell r="BB3">
            <v>46022</v>
          </cell>
          <cell r="BC3"/>
          <cell r="BD3" t="str">
            <v>2. NO</v>
          </cell>
          <cell r="BE3" t="str">
            <v>-</v>
          </cell>
          <cell r="BF3" t="str">
            <v>-</v>
          </cell>
          <cell r="BG3" t="str">
            <v>2. NO</v>
          </cell>
          <cell r="BH3">
            <v>0</v>
          </cell>
          <cell r="BI3" t="str">
            <v>-</v>
          </cell>
          <cell r="BJ3" t="str">
            <v>-</v>
          </cell>
          <cell r="BK3"/>
          <cell r="BL3" t="str">
            <v>2025753501000001E</v>
          </cell>
          <cell r="BM3">
            <v>65471743</v>
          </cell>
          <cell r="BN3" t="str">
            <v>MARGARITA E VICTORIA ACOSTA</v>
          </cell>
          <cell r="BO3" t="str">
            <v xml:space="preserve">https://community.secop.gov.co/Public/Tendering/ContractNoticePhases/View?PPI=CO1.PPI.36698005&amp;isFromPublicArea=True&amp;isModal=False </v>
          </cell>
          <cell r="BP3" t="str">
            <v>VIGENTE</v>
          </cell>
          <cell r="BQ3"/>
          <cell r="BR3" t="str">
            <v xml:space="preserve">https://community.secop.gov.co/Public/Tendering/ContractDetailView/Index?UniqueIdentifier=CO1.PCCNTR.7255078 </v>
          </cell>
          <cell r="BS3" t="str">
            <v>diego.gil</v>
          </cell>
          <cell r="BT3" t="str">
            <v>parquesnacionales.gov.co</v>
          </cell>
          <cell r="BU3" t="str">
            <v>administrativo.dtpa@parquesnacionales.gov.co</v>
          </cell>
          <cell r="BV3" t="str">
            <v>ADMINISTRADOR FINANCIERO</v>
          </cell>
          <cell r="BW3" t="str">
            <v>BANCOLOMBIA S.A.</v>
          </cell>
          <cell r="BX3" t="str">
            <v>Ahorro</v>
          </cell>
          <cell r="BY3">
            <v>6697798500</v>
          </cell>
          <cell r="BZ3"/>
          <cell r="CA3"/>
          <cell r="CB3">
            <v>2846598</v>
          </cell>
          <cell r="CC3">
            <v>5693195</v>
          </cell>
          <cell r="CD3">
            <v>5693195</v>
          </cell>
          <cell r="CE3">
            <v>5693195</v>
          </cell>
          <cell r="CF3">
            <v>5693195</v>
          </cell>
          <cell r="CG3">
            <v>5693195</v>
          </cell>
          <cell r="CH3">
            <v>5693195</v>
          </cell>
          <cell r="CI3">
            <v>5693195</v>
          </cell>
          <cell r="CJ3">
            <v>5693195</v>
          </cell>
          <cell r="CK3">
            <v>5693195</v>
          </cell>
          <cell r="CL3">
            <v>5693195</v>
          </cell>
          <cell r="CM3">
            <v>5693195</v>
          </cell>
          <cell r="CN3">
            <v>0</v>
          </cell>
          <cell r="CO3"/>
          <cell r="CP3"/>
        </row>
        <row r="4">
          <cell r="A4" t="str">
            <v>CD-DTPA-002-2025</v>
          </cell>
          <cell r="B4" t="str">
            <v>2 NACION</v>
          </cell>
          <cell r="C4" t="str">
            <v>CPS-DTPA-2-2025</v>
          </cell>
          <cell r="D4" t="str">
            <v xml:space="preserve">LAURA CAMILA URQUIJO MONTAGUT </v>
          </cell>
          <cell r="E4">
            <v>45674</v>
          </cell>
          <cell r="F4" t="str">
            <v>PA00-3202008-15-017 Prestar servicios profesionales con plena autonomia tecnica y administrativa en Dirección Territorial Pacífico en la realización de actividades de planeación estratégica en el marco de la conservación de la diversidad biológica de las áreas protegidas del SINAP nacional</v>
          </cell>
          <cell r="G4" t="str">
            <v>PROFESIONAL</v>
          </cell>
          <cell r="H4" t="str">
            <v>2 CONTRATACIÓN DIRECTA</v>
          </cell>
          <cell r="I4" t="str">
            <v>14 PRESTACIÓN DE SERVICIOS</v>
          </cell>
          <cell r="J4" t="str">
            <v>N/A</v>
          </cell>
          <cell r="K4">
            <v>80111600</v>
          </cell>
          <cell r="L4" t="str">
            <v>1525</v>
          </cell>
          <cell r="M4" t="str">
            <v>1325</v>
          </cell>
          <cell r="N4">
            <v>45674</v>
          </cell>
          <cell r="O4">
            <v>7435309</v>
          </cell>
          <cell r="P4">
            <v>13135713</v>
          </cell>
          <cell r="Q4" t="str">
            <v xml:space="preserve">TRECE MILLONES CIENTO TREINTA Y CINCO MIL SETECIENTOS TRECE </v>
          </cell>
          <cell r="R4" t="str">
            <v>1 PERSONA NATURAL</v>
          </cell>
          <cell r="S4" t="str">
            <v>3 CÉDULA DE CIUDADANÍA</v>
          </cell>
          <cell r="T4">
            <v>1098743846</v>
          </cell>
          <cell r="U4">
            <v>2</v>
          </cell>
          <cell r="V4" t="str">
            <v>N-A</v>
          </cell>
          <cell r="W4" t="str">
            <v>11 NO SE DILIGENCIA INFORMACIÓN PARA ESTE FORMULARIO EN ESTE PERÍODO DE REPORTE</v>
          </cell>
          <cell r="X4" t="str">
            <v>FEMENINO</v>
          </cell>
          <cell r="Y4" t="str">
            <v>SANTANDER</v>
          </cell>
          <cell r="Z4" t="str">
            <v>BUCARAMANGA</v>
          </cell>
          <cell r="AA4" t="str">
            <v>LAURA</v>
          </cell>
          <cell r="AB4" t="str">
            <v>CAMILA</v>
          </cell>
          <cell r="AC4" t="str">
            <v>URQUIJO</v>
          </cell>
          <cell r="AD4" t="str">
            <v>MONTAGUT</v>
          </cell>
          <cell r="AE4" t="str">
            <v>SI</v>
          </cell>
          <cell r="AF4" t="str">
            <v>1 PÓLIZA</v>
          </cell>
          <cell r="AG4" t="str">
            <v>12 SEGUROS DEL ESTADO</v>
          </cell>
          <cell r="AH4" t="str">
            <v>2 CUMPLIMIENTO</v>
          </cell>
          <cell r="AI4">
            <v>45674</v>
          </cell>
          <cell r="AJ4" t="str">
            <v>45-46-101027967</v>
          </cell>
          <cell r="AK4" t="str">
            <v>GLORIA TERESITA SERNA ALZATE</v>
          </cell>
          <cell r="AL4" t="str">
            <v>DTPA</v>
          </cell>
          <cell r="AM4" t="str">
            <v>2 SUPERVISOR</v>
          </cell>
          <cell r="AN4" t="str">
            <v>3 CÉDULA DE CIUDADANÍA</v>
          </cell>
          <cell r="AO4">
            <v>79307788</v>
          </cell>
          <cell r="AP4" t="str">
            <v>JUAN IVAN SANCHEZ BERNAL</v>
          </cell>
          <cell r="AQ4">
            <v>344</v>
          </cell>
          <cell r="AR4" t="str">
            <v>3 NO PACTADOS</v>
          </cell>
          <cell r="AS4" t="str">
            <v>4 NO SE HA ADICIONADO NI EN VALOR y EN TIEMPO</v>
          </cell>
          <cell r="AT4">
            <v>0</v>
          </cell>
          <cell r="AU4">
            <v>0</v>
          </cell>
          <cell r="AV4" t="str">
            <v>-</v>
          </cell>
          <cell r="AW4">
            <v>0</v>
          </cell>
          <cell r="AX4"/>
          <cell r="AY4">
            <v>45674</v>
          </cell>
          <cell r="AZ4">
            <v>45674</v>
          </cell>
          <cell r="BA4">
            <v>45674</v>
          </cell>
          <cell r="BB4">
            <v>45725</v>
          </cell>
          <cell r="BC4"/>
          <cell r="BD4" t="str">
            <v>2. NO</v>
          </cell>
          <cell r="BE4" t="str">
            <v>-</v>
          </cell>
          <cell r="BF4" t="str">
            <v>-</v>
          </cell>
          <cell r="BG4" t="str">
            <v>2. NO</v>
          </cell>
          <cell r="BH4">
            <v>0</v>
          </cell>
          <cell r="BI4" t="str">
            <v>-</v>
          </cell>
          <cell r="BJ4" t="str">
            <v>-</v>
          </cell>
          <cell r="BK4" t="str">
            <v>TERMINACIÓN ANTICIPADA</v>
          </cell>
          <cell r="BL4" t="str">
            <v>2025753501000002E</v>
          </cell>
          <cell r="BM4">
            <v>13135713</v>
          </cell>
          <cell r="BN4" t="str">
            <v>MARGARITA E VICTORIA ACOSTA</v>
          </cell>
          <cell r="BO4" t="str">
            <v xml:space="preserve">https://community.secop.gov.co/Public/Tendering/ContractNoticePhases/View?PPI=CO1.PPI.36718528&amp;isFromPublicArea=True&amp;isModal=False </v>
          </cell>
          <cell r="BP4" t="str">
            <v>TERMINADO ANTICIPADAMENTE</v>
          </cell>
          <cell r="BQ4"/>
          <cell r="BR4" t="str">
            <v xml:space="preserve">https://community.secop.gov.co/Public/Tendering/ContractDetailView/Index?UniqueIdentifier=CO1.PCCNTR.7260468 </v>
          </cell>
          <cell r="BS4" t="str">
            <v>laura.urquijo</v>
          </cell>
          <cell r="BT4" t="str">
            <v>parquesnacionales.gov.co</v>
          </cell>
          <cell r="BU4" t="str">
            <v>planeacion.dtpa@parquesnacionales.gov.co</v>
          </cell>
          <cell r="BV4" t="str">
            <v>INGENIERA AMBIENTAL</v>
          </cell>
          <cell r="BW4" t="str">
            <v>BANCO AGRARIO DE COLOMBIA S.A.</v>
          </cell>
          <cell r="BX4" t="str">
            <v>Ahorro</v>
          </cell>
          <cell r="BY4">
            <v>451212000000</v>
          </cell>
          <cell r="BZ4"/>
          <cell r="CA4"/>
          <cell r="CB4">
            <v>3469811</v>
          </cell>
          <cell r="CC4">
            <v>7435309</v>
          </cell>
          <cell r="CD4">
            <v>2230593</v>
          </cell>
          <cell r="CE4">
            <v>0</v>
          </cell>
          <cell r="CF4">
            <v>0</v>
          </cell>
          <cell r="CG4">
            <v>0</v>
          </cell>
          <cell r="CH4">
            <v>0</v>
          </cell>
          <cell r="CI4">
            <v>0</v>
          </cell>
          <cell r="CJ4">
            <v>0</v>
          </cell>
          <cell r="CK4">
            <v>0</v>
          </cell>
          <cell r="CL4">
            <v>0</v>
          </cell>
          <cell r="CM4">
            <v>0</v>
          </cell>
          <cell r="CN4">
            <v>0</v>
          </cell>
          <cell r="CO4"/>
          <cell r="CP4"/>
        </row>
        <row r="5">
          <cell r="A5" t="str">
            <v>CD-DTPA-003-2025</v>
          </cell>
          <cell r="B5" t="str">
            <v>2 NACION</v>
          </cell>
          <cell r="C5" t="str">
            <v>CPS-DTPA-3-2025</v>
          </cell>
          <cell r="D5" t="str">
            <v>LEIDY YESENIA FRANCO CASTAÑO</v>
          </cell>
          <cell r="E5">
            <v>45674</v>
          </cell>
          <cell r="F5" t="str">
            <v>PA00-3202008-15-012 Prestar servicios de apoyo a la gestión con plena autonomía técnica y administrativa en el desarrollo de actividades administrativas del proceso siniestros de la Dirección Territorial Pacífico y sus áreas protegidas, en el marco de la conservación de la diversidad biológica de las áreas protegidas del SINAP nacional</v>
          </cell>
          <cell r="G5" t="str">
            <v>APOYO A LA GESTIÓN</v>
          </cell>
          <cell r="H5" t="str">
            <v>2 CONTRATACIÓN DIRECTA</v>
          </cell>
          <cell r="I5" t="str">
            <v>14 PRESTACIÓN DE SERVICIOS</v>
          </cell>
          <cell r="J5" t="str">
            <v>N/A</v>
          </cell>
          <cell r="K5">
            <v>80111600</v>
          </cell>
          <cell r="L5" t="str">
            <v>1325</v>
          </cell>
          <cell r="M5" t="str">
            <v>1425</v>
          </cell>
          <cell r="N5">
            <v>45674</v>
          </cell>
          <cell r="O5">
            <v>3557602</v>
          </cell>
          <cell r="P5">
            <v>40793836</v>
          </cell>
          <cell r="Q5" t="str">
            <v xml:space="preserve">CUARENTA MILLONES SETECIENTOS NOVENTA Y TRES MIL OCHOCIENTOS TREINTA Y SEIS </v>
          </cell>
          <cell r="R5" t="str">
            <v>1 PERSONA NATURAL</v>
          </cell>
          <cell r="S5" t="str">
            <v>3 CÉDULA DE CIUDADANÍA</v>
          </cell>
          <cell r="T5">
            <v>1143861129</v>
          </cell>
          <cell r="U5">
            <v>2</v>
          </cell>
          <cell r="V5" t="str">
            <v>N-A</v>
          </cell>
          <cell r="W5" t="str">
            <v>11 NO SE DILIGENCIA INFORMACIÓN PARA ESTE FORMULARIO EN ESTE PERÍODO DE REPORTE</v>
          </cell>
          <cell r="X5" t="str">
            <v>FEMENINO</v>
          </cell>
          <cell r="Y5" t="str">
            <v>VALLE DEL CAUCA</v>
          </cell>
          <cell r="Z5" t="str">
            <v>SANTIAGO DE CALI</v>
          </cell>
          <cell r="AA5" t="str">
            <v>LEIDY</v>
          </cell>
          <cell r="AB5" t="str">
            <v>YESENIA</v>
          </cell>
          <cell r="AC5" t="str">
            <v>FRANCO</v>
          </cell>
          <cell r="AD5" t="str">
            <v>CASTAÑO</v>
          </cell>
          <cell r="AE5" t="str">
            <v>NO</v>
          </cell>
          <cell r="AF5" t="str">
            <v>6 NO CONSTITUYÓ GARANTÍAS</v>
          </cell>
          <cell r="AG5" t="str">
            <v>N-A</v>
          </cell>
          <cell r="AH5" t="str">
            <v>N-A</v>
          </cell>
          <cell r="AI5" t="str">
            <v>N-A</v>
          </cell>
          <cell r="AJ5" t="str">
            <v>N-A</v>
          </cell>
          <cell r="AK5" t="str">
            <v>GLORIA TERESITA SERNA ALZATE</v>
          </cell>
          <cell r="AL5" t="str">
            <v>DTPA</v>
          </cell>
          <cell r="AM5" t="str">
            <v>2 SUPERVISOR</v>
          </cell>
          <cell r="AN5" t="str">
            <v>3 CÉDULA DE CIUDADANÍA</v>
          </cell>
          <cell r="AO5">
            <v>1085261007</v>
          </cell>
          <cell r="AP5" t="str">
            <v>JUAN CARLOS ALPALA BURBANO</v>
          </cell>
          <cell r="AQ5">
            <v>344</v>
          </cell>
          <cell r="AR5" t="str">
            <v>3 NO PACTADOS</v>
          </cell>
          <cell r="AS5" t="str">
            <v>4 NO SE HA ADICIONADO NI EN VALOR y EN TIEMPO</v>
          </cell>
          <cell r="AT5">
            <v>0</v>
          </cell>
          <cell r="AU5">
            <v>0</v>
          </cell>
          <cell r="AV5" t="str">
            <v>-</v>
          </cell>
          <cell r="AW5">
            <v>0</v>
          </cell>
          <cell r="AX5"/>
          <cell r="AY5">
            <v>45674</v>
          </cell>
          <cell r="AZ5" t="str">
            <v>N/A</v>
          </cell>
          <cell r="BA5">
            <v>45674</v>
          </cell>
          <cell r="BB5">
            <v>46022</v>
          </cell>
          <cell r="BC5"/>
          <cell r="BD5" t="str">
            <v>2. NO</v>
          </cell>
          <cell r="BE5" t="str">
            <v>-</v>
          </cell>
          <cell r="BF5" t="str">
            <v>-</v>
          </cell>
          <cell r="BG5" t="str">
            <v>2. NO</v>
          </cell>
          <cell r="BH5">
            <v>0</v>
          </cell>
          <cell r="BI5" t="str">
            <v>-</v>
          </cell>
          <cell r="BJ5" t="str">
            <v>-</v>
          </cell>
          <cell r="BK5" t="str">
            <v>TERMINACIÓN ANTICIPADA</v>
          </cell>
          <cell r="BL5" t="str">
            <v>2025753501000003E</v>
          </cell>
          <cell r="BM5">
            <v>40793836</v>
          </cell>
          <cell r="BN5" t="str">
            <v>MARGARITA E VICTORIA ACOSTA</v>
          </cell>
          <cell r="BO5" t="str">
            <v xml:space="preserve">https://community.secop.gov.co/Public/Tendering/ContractNoticePhases/View?PPI=CO1.PPI.36725970&amp;isFromPublicArea=True&amp;isModal=False </v>
          </cell>
          <cell r="BP5" t="str">
            <v>TERMINADO ANTICIPADAMENTE</v>
          </cell>
          <cell r="BQ5"/>
          <cell r="BR5" t="str">
            <v xml:space="preserve">https://community.secop.gov.co/Public/Tendering/ContractDetailView/Index?UniqueIdentifier=CO1.PCCNTR.7263118 </v>
          </cell>
          <cell r="BS5" t="str">
            <v>leidy.franco</v>
          </cell>
          <cell r="BT5" t="str">
            <v>parquesnacionales.gov.co</v>
          </cell>
          <cell r="BU5" t="str">
            <v>siniestros.dtpa@parquesnacionales.gov.co</v>
          </cell>
          <cell r="BV5" t="str">
            <v>TECNOLOGO DE LA GESTIÓN DE LA PRODUCCIÓN INDUSTRIAL</v>
          </cell>
          <cell r="BW5" t="str">
            <v>SCOTIABANK COLPATRIA SA</v>
          </cell>
          <cell r="BX5" t="str">
            <v>Ahorro</v>
          </cell>
          <cell r="BY5">
            <v>5922016465</v>
          </cell>
          <cell r="BZ5"/>
          <cell r="CA5"/>
          <cell r="CB5">
            <v>1660214</v>
          </cell>
          <cell r="CC5">
            <v>3557602</v>
          </cell>
          <cell r="CD5">
            <v>3557602</v>
          </cell>
          <cell r="CE5">
            <v>3557602</v>
          </cell>
          <cell r="CF5">
            <v>3557602</v>
          </cell>
          <cell r="CG5">
            <v>3557602</v>
          </cell>
          <cell r="CH5">
            <v>3557602</v>
          </cell>
          <cell r="CI5">
            <v>3557602</v>
          </cell>
          <cell r="CJ5">
            <v>3557602</v>
          </cell>
          <cell r="CK5">
            <v>3557602</v>
          </cell>
          <cell r="CL5">
            <v>3557602</v>
          </cell>
          <cell r="CM5">
            <v>3557602</v>
          </cell>
          <cell r="CN5">
            <v>0</v>
          </cell>
          <cell r="CO5"/>
          <cell r="CP5"/>
        </row>
        <row r="6">
          <cell r="A6" t="str">
            <v>CD-DTPA-004-2025</v>
          </cell>
          <cell r="B6" t="str">
            <v>2 NACION</v>
          </cell>
          <cell r="C6" t="str">
            <v>CPS-DTPA-4-2025</v>
          </cell>
          <cell r="D6" t="str">
            <v>NATALIA SANTOS ORTIZ</v>
          </cell>
          <cell r="E6">
            <v>45674</v>
          </cell>
          <cell r="F6" t="str">
            <v>PA00-3202008-15-015 Prestar servicios profesionales con plena autonomía técnica y administrativa en la Dirección Territorial Pacífico en el desarrollo y seguimiento de las actividades de administración del proceso de gestión del talento humano de la dirección territorial pacifico en el marco de la conservación de la diversidad biológica de las áreas protegidas del SINAP nacional.</v>
          </cell>
          <cell r="G6" t="str">
            <v>PROFESIONAL</v>
          </cell>
          <cell r="H6" t="str">
            <v>2 CONTRATACIÓN DIRECTA</v>
          </cell>
          <cell r="I6" t="str">
            <v>14 PRESTACIÓN DE SERVICIOS</v>
          </cell>
          <cell r="J6" t="str">
            <v>N/A</v>
          </cell>
          <cell r="K6">
            <v>80111600</v>
          </cell>
          <cell r="L6" t="str">
            <v>1225</v>
          </cell>
          <cell r="M6" t="str">
            <v>1525</v>
          </cell>
          <cell r="N6">
            <v>45674</v>
          </cell>
          <cell r="O6">
            <v>4200744</v>
          </cell>
          <cell r="P6">
            <v>48168531</v>
          </cell>
          <cell r="Q6" t="str">
            <v xml:space="preserve">CUARENTA Y OCHO MILLONES CIENTO SESENTA Y OCHO MIL QUINIENTOS TREINTA Y UN </v>
          </cell>
          <cell r="R6" t="str">
            <v>1 PERSONA NATURAL</v>
          </cell>
          <cell r="S6" t="str">
            <v>3 CÉDULA DE CIUDADANÍA</v>
          </cell>
          <cell r="T6">
            <v>1059066560</v>
          </cell>
          <cell r="U6">
            <v>2</v>
          </cell>
          <cell r="V6" t="str">
            <v>N-A</v>
          </cell>
          <cell r="W6" t="str">
            <v>11 NO SE DILIGENCIA INFORMACIÓN PARA ESTE FORMULARIO EN ESTE PERÍODO DE REPORTE</v>
          </cell>
          <cell r="X6" t="str">
            <v>FEMENINO</v>
          </cell>
          <cell r="Y6" t="str">
            <v>CAUCA</v>
          </cell>
          <cell r="Z6" t="str">
            <v>MIRANDA</v>
          </cell>
          <cell r="AA6" t="str">
            <v>NATALIA</v>
          </cell>
          <cell r="AB6" t="str">
            <v>SANTOS</v>
          </cell>
          <cell r="AC6" t="str">
            <v>ORTIZ</v>
          </cell>
          <cell r="AD6"/>
          <cell r="AE6" t="str">
            <v>SI</v>
          </cell>
          <cell r="AF6" t="str">
            <v>1 PÓLIZA</v>
          </cell>
          <cell r="AG6" t="str">
            <v>12 SEGUROS DEL ESTADO</v>
          </cell>
          <cell r="AH6" t="str">
            <v>2 CUMPLIMIENTO</v>
          </cell>
          <cell r="AI6">
            <v>45674</v>
          </cell>
          <cell r="AJ6" t="str">
            <v>45-46-101027971</v>
          </cell>
          <cell r="AK6" t="str">
            <v>GLORIA TERESITA SERNA ALZATE</v>
          </cell>
          <cell r="AL6" t="str">
            <v>DTPA</v>
          </cell>
          <cell r="AM6" t="str">
            <v>2 SUPERVISOR</v>
          </cell>
          <cell r="AN6" t="str">
            <v>3 CÉDULA DE CIUDADANÍA</v>
          </cell>
          <cell r="AO6">
            <v>1085261007</v>
          </cell>
          <cell r="AP6" t="str">
            <v>JUAN CARLOS ALPALA BURBANO</v>
          </cell>
          <cell r="AQ6">
            <v>344</v>
          </cell>
          <cell r="AR6" t="str">
            <v>3 NO PACTADOS</v>
          </cell>
          <cell r="AS6" t="str">
            <v>4 NO SE HA ADICIONADO NI EN VALOR y EN TIEMPO</v>
          </cell>
          <cell r="AT6">
            <v>0</v>
          </cell>
          <cell r="AU6">
            <v>0</v>
          </cell>
          <cell r="AV6" t="str">
            <v>-</v>
          </cell>
          <cell r="AW6">
            <v>0</v>
          </cell>
          <cell r="AX6"/>
          <cell r="AY6">
            <v>45674</v>
          </cell>
          <cell r="AZ6">
            <v>45674</v>
          </cell>
          <cell r="BA6">
            <v>45674</v>
          </cell>
          <cell r="BB6">
            <v>46022</v>
          </cell>
          <cell r="BC6"/>
          <cell r="BD6" t="str">
            <v>2. NO</v>
          </cell>
          <cell r="BE6" t="str">
            <v>-</v>
          </cell>
          <cell r="BF6" t="str">
            <v>-</v>
          </cell>
          <cell r="BG6" t="str">
            <v>2. NO</v>
          </cell>
          <cell r="BH6">
            <v>0</v>
          </cell>
          <cell r="BI6" t="str">
            <v>-</v>
          </cell>
          <cell r="BJ6" t="str">
            <v>-</v>
          </cell>
          <cell r="BK6"/>
          <cell r="BL6" t="str">
            <v>2025753501000004E</v>
          </cell>
          <cell r="BM6">
            <v>48168531</v>
          </cell>
          <cell r="BN6" t="str">
            <v>MARGARITA E VICTORIA ACOSTA</v>
          </cell>
          <cell r="BO6" t="str">
            <v xml:space="preserve">https://community.secop.gov.co/Public/Tendering/ContractNoticePhases/View?PPI=CO1.PPI.36726345&amp;isFromPublicArea=True&amp;isModal=False </v>
          </cell>
          <cell r="BP6" t="str">
            <v>VIGENTE</v>
          </cell>
          <cell r="BQ6"/>
          <cell r="BR6" t="str">
            <v xml:space="preserve">https://community.secop.gov.co/Public/Tendering/ContractDetailView/Index?UniqueIdentifier=CO1.PCCNTR.7263173 </v>
          </cell>
          <cell r="BS6" t="str">
            <v>natalia.santos</v>
          </cell>
          <cell r="BT6" t="str">
            <v>parquesnacionales.gov.co</v>
          </cell>
          <cell r="BU6" t="str">
            <v>nomina.dtpa@parquesnacionales.gov.co</v>
          </cell>
          <cell r="BV6" t="str">
            <v>ADMINISTRADORA DE EMPRESAS</v>
          </cell>
          <cell r="BW6" t="str">
            <v>BANCO DE BOGOTA</v>
          </cell>
          <cell r="BX6" t="str">
            <v>Ahorro</v>
          </cell>
          <cell r="BY6">
            <v>678137555</v>
          </cell>
          <cell r="BZ6"/>
          <cell r="CA6"/>
          <cell r="CB6">
            <v>1960347</v>
          </cell>
          <cell r="CC6">
            <v>4200744</v>
          </cell>
          <cell r="CD6">
            <v>4200744</v>
          </cell>
          <cell r="CE6">
            <v>4200744</v>
          </cell>
          <cell r="CF6">
            <v>4200744</v>
          </cell>
          <cell r="CG6">
            <v>4200744</v>
          </cell>
          <cell r="CH6">
            <v>4200744</v>
          </cell>
          <cell r="CI6">
            <v>4200744</v>
          </cell>
          <cell r="CJ6">
            <v>4200744</v>
          </cell>
          <cell r="CK6">
            <v>4200744</v>
          </cell>
          <cell r="CL6">
            <v>4200744</v>
          </cell>
          <cell r="CM6">
            <v>4200744</v>
          </cell>
          <cell r="CN6">
            <v>0</v>
          </cell>
          <cell r="CO6"/>
          <cell r="CP6"/>
        </row>
        <row r="7">
          <cell r="A7" t="str">
            <v>CD-DTPA-005-2025</v>
          </cell>
          <cell r="B7" t="str">
            <v>2 NACION</v>
          </cell>
          <cell r="C7" t="str">
            <v>CPS-DTPA-5-2025</v>
          </cell>
          <cell r="D7" t="str">
            <v>JULIANA ISABEL MONTES ROMERO</v>
          </cell>
          <cell r="E7">
            <v>45674</v>
          </cell>
          <cell r="F7" t="str">
            <v>PA00-3202008-15-002 Prestación de servicios profesionales con plena autonomia tecnica y administrativa con el fin de realizar estructuración de los procesos contractuales en sus diferentes modalidades requeridos por la Dirección Territorial Pacifico y sus areas protegidas con el fin de Fortalecer los procesos administrativos de las áreas de SPNNC en el marco de la conservación de la diversidad biológica de las áreas protegidas del SINAP nacional.</v>
          </cell>
          <cell r="G7" t="str">
            <v>PROFESIONAL</v>
          </cell>
          <cell r="H7" t="str">
            <v>2 CONTRATACIÓN DIRECTA</v>
          </cell>
          <cell r="I7" t="str">
            <v>14 PRESTACIÓN DE SERVICIOS</v>
          </cell>
          <cell r="J7" t="str">
            <v>N/A</v>
          </cell>
          <cell r="K7">
            <v>80111600</v>
          </cell>
          <cell r="L7" t="str">
            <v>1925</v>
          </cell>
          <cell r="M7" t="str">
            <v>1625</v>
          </cell>
          <cell r="N7">
            <v>45674</v>
          </cell>
          <cell r="O7">
            <v>5693195</v>
          </cell>
          <cell r="P7">
            <v>65281969</v>
          </cell>
          <cell r="Q7" t="str">
            <v xml:space="preserve">SESENTA Y CINCO MILLONES DOSCIENTOS OCHENTA Y UN MIL NOVECIENTOS SESENTA Y NUEVE </v>
          </cell>
          <cell r="R7" t="str">
            <v>1 PERSONA NATURAL</v>
          </cell>
          <cell r="S7" t="str">
            <v>3 CÉDULA DE CIUDADANÍA</v>
          </cell>
          <cell r="T7">
            <v>1061815005</v>
          </cell>
          <cell r="U7">
            <v>2</v>
          </cell>
          <cell r="V7" t="str">
            <v>N-A</v>
          </cell>
          <cell r="W7" t="str">
            <v>11 NO SE DILIGENCIA INFORMACIÓN PARA ESTE FORMULARIO EN ESTE PERÍODO DE REPORTE</v>
          </cell>
          <cell r="X7" t="str">
            <v>FEMENINO</v>
          </cell>
          <cell r="Y7" t="str">
            <v>CAUCA</v>
          </cell>
          <cell r="Z7" t="str">
            <v>POPAYÁN</v>
          </cell>
          <cell r="AA7" t="str">
            <v>JULIANA</v>
          </cell>
          <cell r="AB7" t="str">
            <v>ISABEL</v>
          </cell>
          <cell r="AC7" t="str">
            <v>MONTES</v>
          </cell>
          <cell r="AD7" t="str">
            <v>ROMERO</v>
          </cell>
          <cell r="AE7" t="str">
            <v>SI</v>
          </cell>
          <cell r="AF7" t="str">
            <v>1 PÓLIZA</v>
          </cell>
          <cell r="AG7" t="str">
            <v>12 SEGUROS DEL ESTADO</v>
          </cell>
          <cell r="AH7" t="str">
            <v>2 CUMPLIMIENTO</v>
          </cell>
          <cell r="AI7">
            <v>45674</v>
          </cell>
          <cell r="AJ7" t="str">
            <v>45-46-101027998</v>
          </cell>
          <cell r="AK7" t="str">
            <v>GLORIA TERESITA SERNA ALZATE</v>
          </cell>
          <cell r="AL7" t="str">
            <v>DTPA</v>
          </cell>
          <cell r="AM7" t="str">
            <v>2 SUPERVISOR</v>
          </cell>
          <cell r="AN7" t="str">
            <v>3 CÉDULA DE CIUDADANÍA</v>
          </cell>
          <cell r="AO7">
            <v>25292225</v>
          </cell>
          <cell r="AP7" t="str">
            <v>CAROL JOHANNA ORTEGA SANCHEZ</v>
          </cell>
          <cell r="AQ7">
            <v>344</v>
          </cell>
          <cell r="AR7" t="str">
            <v>3 NO PACTADOS</v>
          </cell>
          <cell r="AS7" t="str">
            <v>4 NO SE HA ADICIONADO NI EN VALOR y EN TIEMPO</v>
          </cell>
          <cell r="AT7">
            <v>0</v>
          </cell>
          <cell r="AU7">
            <v>0</v>
          </cell>
          <cell r="AV7" t="str">
            <v>-</v>
          </cell>
          <cell r="AW7">
            <v>0</v>
          </cell>
          <cell r="AX7"/>
          <cell r="AY7">
            <v>45674</v>
          </cell>
          <cell r="AZ7">
            <v>45674</v>
          </cell>
          <cell r="BA7">
            <v>45674</v>
          </cell>
          <cell r="BB7">
            <v>46022</v>
          </cell>
          <cell r="BC7"/>
          <cell r="BD7" t="str">
            <v>2. NO</v>
          </cell>
          <cell r="BE7" t="str">
            <v>-</v>
          </cell>
          <cell r="BF7" t="str">
            <v>-</v>
          </cell>
          <cell r="BG7" t="str">
            <v>2. NO</v>
          </cell>
          <cell r="BH7">
            <v>0</v>
          </cell>
          <cell r="BI7" t="str">
            <v>-</v>
          </cell>
          <cell r="BJ7" t="str">
            <v>-</v>
          </cell>
          <cell r="BK7"/>
          <cell r="BL7" t="str">
            <v xml:space="preserve">2025753501000005E </v>
          </cell>
          <cell r="BM7">
            <v>65281969</v>
          </cell>
          <cell r="BN7" t="str">
            <v>MARGARITA E VICTORIA ACOSTA</v>
          </cell>
          <cell r="BO7" t="str">
            <v xml:space="preserve">https://community.secop.gov.co/Public/Tendering/ContractNoticePhases/View?PPI=CO1.PPI.36733454&amp;isFromPublicArea=True&amp;isModal=False </v>
          </cell>
          <cell r="BP7" t="str">
            <v>VIGENTE</v>
          </cell>
          <cell r="BQ7"/>
          <cell r="BR7" t="str">
            <v xml:space="preserve">https://community.secop.gov.co/Public/Tendering/ContractDetailView/Index?UniqueIdentifier=CO1.PCCNTR.7265266 </v>
          </cell>
          <cell r="BS7" t="str">
            <v>juliana.montes</v>
          </cell>
          <cell r="BT7" t="str">
            <v>parquesnacionales.gov.co</v>
          </cell>
          <cell r="BU7" t="str">
            <v>profesionalcontratos.dtpa@parquesnacionales.gov.co</v>
          </cell>
          <cell r="BV7" t="str">
            <v>ABOGADA</v>
          </cell>
          <cell r="BW7" t="str">
            <v>BANCO BILBAO VIZCAYA ARGENTARIA COLOMBIA S.A. BBVA</v>
          </cell>
          <cell r="BX7" t="str">
            <v>Ahorro</v>
          </cell>
          <cell r="BY7">
            <v>882094089</v>
          </cell>
          <cell r="BZ7"/>
          <cell r="CA7"/>
          <cell r="CB7">
            <v>2656824</v>
          </cell>
          <cell r="CC7">
            <v>5693195</v>
          </cell>
          <cell r="CD7">
            <v>5693195</v>
          </cell>
          <cell r="CE7">
            <v>5693195</v>
          </cell>
          <cell r="CF7">
            <v>5693195</v>
          </cell>
          <cell r="CG7">
            <v>5693195</v>
          </cell>
          <cell r="CH7">
            <v>5693195</v>
          </cell>
          <cell r="CI7">
            <v>5693195</v>
          </cell>
          <cell r="CJ7">
            <v>5693195</v>
          </cell>
          <cell r="CK7">
            <v>5693195</v>
          </cell>
          <cell r="CL7">
            <v>5693195</v>
          </cell>
          <cell r="CM7">
            <v>5693195</v>
          </cell>
          <cell r="CN7">
            <v>0</v>
          </cell>
          <cell r="CO7"/>
          <cell r="CP7"/>
        </row>
        <row r="8">
          <cell r="A8" t="str">
            <v>CD-DTPA-006-2025</v>
          </cell>
          <cell r="B8" t="str">
            <v>2 NACION</v>
          </cell>
          <cell r="C8" t="str">
            <v>CPS-DTPA-6-2025</v>
          </cell>
          <cell r="D8" t="str">
            <v>JAIME AGUILAR SALDAÑA</v>
          </cell>
          <cell r="E8">
            <v>45674</v>
          </cell>
          <cell r="F8" t="str">
            <v>PA00-3202008-15-006 Prestar servicios de apoyo a la gestión con plena autonomía técnica y administrativa en el desarrollo de acciones de los procesos administrativos y contractuales en la Dirección Territorial Pacífico, en el marco de la conservación de la diversidad biológica de las áreas protegidas del SINAP nacional</v>
          </cell>
          <cell r="G8" t="str">
            <v>APOYO A LA GESTIÓN</v>
          </cell>
          <cell r="H8" t="str">
            <v>2 CONTRATACIÓN DIRECTA</v>
          </cell>
          <cell r="I8" t="str">
            <v>14 PRESTACIÓN DE SERVICIOS</v>
          </cell>
          <cell r="J8" t="str">
            <v>N/A</v>
          </cell>
          <cell r="K8">
            <v>80111600</v>
          </cell>
          <cell r="L8" t="str">
            <v>2025</v>
          </cell>
          <cell r="M8" t="str">
            <v>1725</v>
          </cell>
          <cell r="N8">
            <v>45674</v>
          </cell>
          <cell r="O8">
            <v>3670920</v>
          </cell>
          <cell r="P8">
            <v>42093216</v>
          </cell>
          <cell r="Q8" t="str">
            <v xml:space="preserve">CUARENTA Y DOS MILLONES NOVENTA Y TRES MIL DOSCIENTOS DIECISÉIS </v>
          </cell>
          <cell r="R8" t="str">
            <v>1 PERSONA NATURAL</v>
          </cell>
          <cell r="S8" t="str">
            <v>3 CÉDULA DE CIUDADANÍA</v>
          </cell>
          <cell r="T8">
            <v>1107093799</v>
          </cell>
          <cell r="U8">
            <v>2</v>
          </cell>
          <cell r="V8" t="str">
            <v>N-A</v>
          </cell>
          <cell r="W8" t="str">
            <v>11 NO SE DILIGENCIA INFORMACIÓN PARA ESTE FORMULARIO EN ESTE PERÍODO DE REPORTE</v>
          </cell>
          <cell r="X8" t="str">
            <v>MASCULINO</v>
          </cell>
          <cell r="Y8" t="str">
            <v>VALLE DEL CAUCA</v>
          </cell>
          <cell r="Z8" t="str">
            <v>SANTIAGO DE CALI</v>
          </cell>
          <cell r="AA8" t="str">
            <v>JAIME</v>
          </cell>
          <cell r="AB8" t="str">
            <v>AGUILAR</v>
          </cell>
          <cell r="AC8" t="str">
            <v>SALDAÑA</v>
          </cell>
          <cell r="AD8"/>
          <cell r="AE8" t="str">
            <v>NO</v>
          </cell>
          <cell r="AF8" t="str">
            <v>6 NO CONSTITUYÓ GARANTÍAS</v>
          </cell>
          <cell r="AG8" t="str">
            <v>N-A</v>
          </cell>
          <cell r="AH8" t="str">
            <v>N-A</v>
          </cell>
          <cell r="AI8" t="str">
            <v>N-A</v>
          </cell>
          <cell r="AJ8" t="str">
            <v>N-A</v>
          </cell>
          <cell r="AK8" t="str">
            <v>GLORIA TERESITA SERNA ALZATE</v>
          </cell>
          <cell r="AL8" t="str">
            <v>DTPA</v>
          </cell>
          <cell r="AM8" t="str">
            <v>2 SUPERVISOR</v>
          </cell>
          <cell r="AN8" t="str">
            <v>3 CÉDULA DE CIUDADANÍA</v>
          </cell>
          <cell r="AO8">
            <v>24344682</v>
          </cell>
          <cell r="AP8" t="str">
            <v>DIANA CAROLINA GOMEZ</v>
          </cell>
          <cell r="AQ8">
            <v>344</v>
          </cell>
          <cell r="AR8" t="str">
            <v>3 NO PACTADOS</v>
          </cell>
          <cell r="AS8" t="str">
            <v>4 NO SE HA ADICIONADO NI EN VALOR y EN TIEMPO</v>
          </cell>
          <cell r="AT8">
            <v>0</v>
          </cell>
          <cell r="AU8">
            <v>0</v>
          </cell>
          <cell r="AV8" t="str">
            <v>-</v>
          </cell>
          <cell r="AW8">
            <v>0</v>
          </cell>
          <cell r="AX8"/>
          <cell r="AY8">
            <v>45674</v>
          </cell>
          <cell r="AZ8" t="str">
            <v>N/A</v>
          </cell>
          <cell r="BA8">
            <v>45674</v>
          </cell>
          <cell r="BB8">
            <v>46022</v>
          </cell>
          <cell r="BC8"/>
          <cell r="BD8" t="str">
            <v>2. NO</v>
          </cell>
          <cell r="BE8" t="str">
            <v>-</v>
          </cell>
          <cell r="BF8" t="str">
            <v>-</v>
          </cell>
          <cell r="BG8" t="str">
            <v>2. NO</v>
          </cell>
          <cell r="BH8">
            <v>0</v>
          </cell>
          <cell r="BI8" t="str">
            <v>-</v>
          </cell>
          <cell r="BJ8" t="str">
            <v>-</v>
          </cell>
          <cell r="BK8"/>
          <cell r="BL8" t="str">
            <v xml:space="preserve">2025753501000006E </v>
          </cell>
          <cell r="BM8">
            <v>42093216</v>
          </cell>
          <cell r="BN8" t="str">
            <v>MARGARITA E VICTORIA ACOSTA</v>
          </cell>
          <cell r="BO8" t="str">
            <v xml:space="preserve">https://community.secop.gov.co/Public/Tendering/ContractNoticePhases/View?PPI=CO1.PPI.36735616&amp;isFromPublicArea=True&amp;isModal=False </v>
          </cell>
          <cell r="BP8" t="str">
            <v>VIGENTE</v>
          </cell>
          <cell r="BQ8"/>
          <cell r="BR8" t="str">
            <v xml:space="preserve">https://community.secop.gov.co/Public/Tendering/ContractDetailView/Index?UniqueIdentifier=CO1.PCCNTR.7266049 </v>
          </cell>
          <cell r="BS8" t="str">
            <v>jaime.aguilar</v>
          </cell>
          <cell r="BT8" t="str">
            <v>parquesnacionales.gov.co</v>
          </cell>
          <cell r="BU8" t="str">
            <v>secop.dtpa@parquesnacionales.gov.co</v>
          </cell>
          <cell r="BV8" t="str">
            <v>TECNOLOGO CONTABLE Y FINANCIERO</v>
          </cell>
          <cell r="BW8" t="str">
            <v>BANCOLOMBIA S.A.</v>
          </cell>
          <cell r="BX8" t="str">
            <v>Ahorro</v>
          </cell>
          <cell r="BY8">
            <v>6000017126</v>
          </cell>
          <cell r="BZ8"/>
          <cell r="CA8"/>
          <cell r="CB8">
            <v>1713096</v>
          </cell>
          <cell r="CC8">
            <v>3670920</v>
          </cell>
          <cell r="CD8">
            <v>3670920</v>
          </cell>
          <cell r="CE8">
            <v>3670920</v>
          </cell>
          <cell r="CF8">
            <v>3670920</v>
          </cell>
          <cell r="CG8">
            <v>3670920</v>
          </cell>
          <cell r="CH8">
            <v>3670920</v>
          </cell>
          <cell r="CI8">
            <v>3670920</v>
          </cell>
          <cell r="CJ8">
            <v>3670920</v>
          </cell>
          <cell r="CK8">
            <v>3670920</v>
          </cell>
          <cell r="CL8">
            <v>3670920</v>
          </cell>
          <cell r="CM8">
            <v>3670920</v>
          </cell>
          <cell r="CN8">
            <v>0</v>
          </cell>
          <cell r="CO8"/>
          <cell r="CP8"/>
        </row>
        <row r="9">
          <cell r="A9" t="str">
            <v>CD-DTPA-007-2025</v>
          </cell>
          <cell r="B9" t="str">
            <v>2 NACION</v>
          </cell>
          <cell r="C9" t="str">
            <v>CPS-DTPA-7-2025</v>
          </cell>
          <cell r="D9" t="str">
            <v>FRANK GENTIL RENGIFO MEJIA</v>
          </cell>
          <cell r="E9">
            <v>45678</v>
          </cell>
          <cell r="F9" t="str">
            <v xml:space="preserve">PA00-3202008-15-011 Prestar servicios de apoyo a la gestión con plena autonomía técnica y administrativa en desarrollar actividades asistenciales de conducción y mensajería para la dirección territorial pacifico, en el marco de la conservación de la diversidad biológica de las áreas protegidas del SINAP nacional. </v>
          </cell>
          <cell r="G9" t="str">
            <v>APOYO A LA GESTIÓN</v>
          </cell>
          <cell r="H9" t="str">
            <v>2 CONTRATACIÓN DIRECTA</v>
          </cell>
          <cell r="I9" t="str">
            <v>14 PRESTACIÓN DE SERVICIOS</v>
          </cell>
          <cell r="J9" t="str">
            <v>N/A</v>
          </cell>
          <cell r="K9">
            <v>80111600</v>
          </cell>
          <cell r="L9" t="str">
            <v>1725</v>
          </cell>
          <cell r="M9" t="str">
            <v>1825</v>
          </cell>
          <cell r="N9">
            <v>45678</v>
          </cell>
          <cell r="O9">
            <v>2365487</v>
          </cell>
          <cell r="P9">
            <v>26808853</v>
          </cell>
          <cell r="Q9" t="str">
            <v>VEINTISÉIS MILLONES OCHOCIENTOS OCHO MIL OCHOCIENTOS CINCUENTA Y TRES</v>
          </cell>
          <cell r="R9" t="str">
            <v>1 PERSONA NATURAL</v>
          </cell>
          <cell r="S9" t="str">
            <v>3 CÉDULA DE CIUDADANÍA</v>
          </cell>
          <cell r="T9">
            <v>16772137</v>
          </cell>
          <cell r="U9">
            <v>2</v>
          </cell>
          <cell r="V9" t="str">
            <v>N-A</v>
          </cell>
          <cell r="W9" t="str">
            <v>11 NO SE DILIGENCIA INFORMACIÓN PARA ESTE FORMULARIO EN ESTE PERÍODO DE REPORTE</v>
          </cell>
          <cell r="X9" t="str">
            <v>MASCULINO</v>
          </cell>
          <cell r="Y9" t="str">
            <v>VALLE DEL CAUCA</v>
          </cell>
          <cell r="Z9" t="str">
            <v>SANTIAGO DE CALI</v>
          </cell>
          <cell r="AA9" t="str">
            <v>FRANK</v>
          </cell>
          <cell r="AB9" t="str">
            <v>GENTIL</v>
          </cell>
          <cell r="AC9" t="str">
            <v>RENGIFO</v>
          </cell>
          <cell r="AD9" t="str">
            <v>MEJIA</v>
          </cell>
          <cell r="AE9" t="str">
            <v>NO</v>
          </cell>
          <cell r="AF9" t="str">
            <v>6 NO CONSTITUYÓ GARANTÍAS</v>
          </cell>
          <cell r="AG9" t="str">
            <v>N-A</v>
          </cell>
          <cell r="AH9" t="str">
            <v>N-A</v>
          </cell>
          <cell r="AI9" t="str">
            <v>N-A</v>
          </cell>
          <cell r="AJ9" t="str">
            <v>N-A</v>
          </cell>
          <cell r="AK9" t="str">
            <v>GLORIA TERESITA SERNA ALZATE</v>
          </cell>
          <cell r="AL9" t="str">
            <v>DTPA</v>
          </cell>
          <cell r="AM9" t="str">
            <v>2 SUPERVISOR</v>
          </cell>
          <cell r="AN9" t="str">
            <v>3 CÉDULA DE CIUDADANÍA</v>
          </cell>
          <cell r="AO9">
            <v>1114891555</v>
          </cell>
          <cell r="AP9" t="str">
            <v>CLAUDIA GIOVANNA MUNOZ DUQUE</v>
          </cell>
          <cell r="AQ9">
            <v>340</v>
          </cell>
          <cell r="AR9" t="str">
            <v>3 NO PACTADOS</v>
          </cell>
          <cell r="AS9" t="str">
            <v>4 NO SE HA ADICIONADO NI EN VALOR y EN TIEMPO</v>
          </cell>
          <cell r="AT9">
            <v>0</v>
          </cell>
          <cell r="AU9">
            <v>0</v>
          </cell>
          <cell r="AV9" t="str">
            <v>-</v>
          </cell>
          <cell r="AW9">
            <v>0</v>
          </cell>
          <cell r="AX9"/>
          <cell r="AY9">
            <v>45678</v>
          </cell>
          <cell r="AZ9" t="str">
            <v>N/A</v>
          </cell>
          <cell r="BA9">
            <v>45678</v>
          </cell>
          <cell r="BB9">
            <v>46022</v>
          </cell>
          <cell r="BC9"/>
          <cell r="BD9" t="str">
            <v>2. NO</v>
          </cell>
          <cell r="BE9" t="str">
            <v>-</v>
          </cell>
          <cell r="BF9" t="str">
            <v>-</v>
          </cell>
          <cell r="BG9" t="str">
            <v>2. NO</v>
          </cell>
          <cell r="BH9">
            <v>0</v>
          </cell>
          <cell r="BI9" t="str">
            <v>-</v>
          </cell>
          <cell r="BJ9" t="str">
            <v>-</v>
          </cell>
          <cell r="BK9"/>
          <cell r="BL9" t="str">
            <v xml:space="preserve">2025753501000007E </v>
          </cell>
          <cell r="BM9">
            <v>26808853</v>
          </cell>
          <cell r="BN9" t="str">
            <v>JULIANA ISABEL MONTES ROMERO</v>
          </cell>
          <cell r="BO9" t="str">
            <v xml:space="preserve">https://community.secop.gov.co/Public/Tendering/ContractNoticePhases/View?PPI=CO1.PPI.36787787&amp;isFromPublicArea=True&amp;isModal=False </v>
          </cell>
          <cell r="BP9" t="str">
            <v>VIGENTE</v>
          </cell>
          <cell r="BQ9"/>
          <cell r="BR9" t="str">
            <v xml:space="preserve">https://community.secop.gov.co/Public/Tendering/ContractDetailView/Index?UniqueIdentifier=CO1.PCCNTR.7286228 </v>
          </cell>
          <cell r="BS9" t="str">
            <v>frank.rengifo</v>
          </cell>
          <cell r="BT9" t="str">
            <v>parquesnacionales.gov.co</v>
          </cell>
          <cell r="BU9" t="str">
            <v>frankrengifo4@gmail.com</v>
          </cell>
          <cell r="BV9" t="str">
            <v>BACHILLER</v>
          </cell>
          <cell r="BW9" t="str">
            <v>BANCOLOMBIA S.A.</v>
          </cell>
          <cell r="BX9" t="str">
            <v>Ahorro</v>
          </cell>
          <cell r="BY9">
            <v>74900000820</v>
          </cell>
          <cell r="BZ9"/>
          <cell r="CA9"/>
          <cell r="CB9">
            <v>788496</v>
          </cell>
          <cell r="CC9">
            <v>2365487</v>
          </cell>
          <cell r="CD9">
            <v>2365487</v>
          </cell>
          <cell r="CE9">
            <v>2365487</v>
          </cell>
          <cell r="CF9">
            <v>2365487</v>
          </cell>
          <cell r="CG9">
            <v>2365487</v>
          </cell>
          <cell r="CH9">
            <v>2365487</v>
          </cell>
          <cell r="CI9">
            <v>2365487</v>
          </cell>
          <cell r="CJ9">
            <v>2365487</v>
          </cell>
          <cell r="CK9">
            <v>2365487</v>
          </cell>
          <cell r="CL9">
            <v>2365487</v>
          </cell>
          <cell r="CM9">
            <v>2365487</v>
          </cell>
          <cell r="CN9">
            <v>0</v>
          </cell>
          <cell r="CO9"/>
          <cell r="CP9"/>
        </row>
        <row r="10">
          <cell r="A10" t="str">
            <v>CD-DTPA-008-2025</v>
          </cell>
          <cell r="B10" t="str">
            <v>2 NACION</v>
          </cell>
          <cell r="C10" t="str">
            <v>CPS-DTPA-8-2025</v>
          </cell>
          <cell r="D10" t="str">
            <v>OSCAR EVELIO PRADA CEBALLOS</v>
          </cell>
          <cell r="E10">
            <v>45679</v>
          </cell>
          <cell r="F10" t="str">
            <v>PA00-3202008-15-021 Prestar servicios de apoyo a la gestión con plena autonomía técnica y administrativa en el desarrollo de las actividades técnicas de soporte tecnológico requeridas del Dirección Territorial Pacífico y sus áreas protegidas en el marco de la conservación de la diversidad biológica de las áreas protegidas del SINAP nacional.</v>
          </cell>
          <cell r="G10" t="str">
            <v>APOYO A LA GESTIÓN</v>
          </cell>
          <cell r="H10" t="str">
            <v>2 CONTRATACIÓN DIRECTA</v>
          </cell>
          <cell r="I10" t="str">
            <v>14 PRESTACIÓN DE SERVICIOS</v>
          </cell>
          <cell r="J10" t="str">
            <v>N/A</v>
          </cell>
          <cell r="K10">
            <v>80111600</v>
          </cell>
          <cell r="L10" t="str">
            <v>2525</v>
          </cell>
          <cell r="M10" t="str">
            <v>1925</v>
          </cell>
          <cell r="N10">
            <v>45679</v>
          </cell>
          <cell r="O10">
            <v>3557602</v>
          </cell>
          <cell r="P10">
            <v>40200903</v>
          </cell>
          <cell r="Q10" t="str">
            <v xml:space="preserve">CUARENTA MILLONES DOSCIENTOS MIL NOVECIENTOS TRES </v>
          </cell>
          <cell r="R10" t="str">
            <v>1 PERSONA NATURAL</v>
          </cell>
          <cell r="S10" t="str">
            <v>3 CÉDULA DE CIUDADANÍA</v>
          </cell>
          <cell r="T10">
            <v>94521401</v>
          </cell>
          <cell r="U10">
            <v>2</v>
          </cell>
          <cell r="V10" t="str">
            <v>N-A</v>
          </cell>
          <cell r="W10" t="str">
            <v>11 NO SE DILIGENCIA INFORMACIÓN PARA ESTE FORMULARIO EN ESTE PERÍODO DE REPORTE</v>
          </cell>
          <cell r="X10" t="str">
            <v>MASCULINO</v>
          </cell>
          <cell r="Y10" t="str">
            <v>VALLE DEL CAUCA</v>
          </cell>
          <cell r="Z10" t="str">
            <v>SANTIAGO DE CALI</v>
          </cell>
          <cell r="AA10" t="str">
            <v>OSCAR</v>
          </cell>
          <cell r="AB10" t="str">
            <v>EVELIO</v>
          </cell>
          <cell r="AC10" t="str">
            <v>PRADA</v>
          </cell>
          <cell r="AD10" t="str">
            <v>CEBALLOS</v>
          </cell>
          <cell r="AE10" t="str">
            <v>NO</v>
          </cell>
          <cell r="AF10" t="str">
            <v>6 NO CONSTITUYÓ GARANTÍAS</v>
          </cell>
          <cell r="AG10" t="str">
            <v>N-A</v>
          </cell>
          <cell r="AH10" t="str">
            <v>N-A</v>
          </cell>
          <cell r="AI10" t="str">
            <v>N-A</v>
          </cell>
          <cell r="AJ10" t="str">
            <v>N-A</v>
          </cell>
          <cell r="AK10" t="str">
            <v>GLORIA TERESITA SERNA ALZATE</v>
          </cell>
          <cell r="AL10" t="str">
            <v>DTPA</v>
          </cell>
          <cell r="AM10" t="str">
            <v>2 SUPERVISOR</v>
          </cell>
          <cell r="AN10" t="str">
            <v>3 CÉDULA DE CIUDADANÍA</v>
          </cell>
          <cell r="AO10">
            <v>1130620729</v>
          </cell>
          <cell r="AP10" t="str">
            <v>SANDRA MILENA TORO IDARRAGA</v>
          </cell>
          <cell r="AQ10">
            <v>339</v>
          </cell>
          <cell r="AR10" t="str">
            <v>3 NO PACTADOS</v>
          </cell>
          <cell r="AS10" t="str">
            <v>4 NO SE HA ADICIONADO NI EN VALOR y EN TIEMPO</v>
          </cell>
          <cell r="AT10">
            <v>0</v>
          </cell>
          <cell r="AU10">
            <v>0</v>
          </cell>
          <cell r="AV10" t="str">
            <v>-</v>
          </cell>
          <cell r="AW10">
            <v>0</v>
          </cell>
          <cell r="AX10"/>
          <cell r="AY10">
            <v>45679</v>
          </cell>
          <cell r="AZ10" t="str">
            <v>N/A</v>
          </cell>
          <cell r="BA10">
            <v>45679</v>
          </cell>
          <cell r="BB10">
            <v>46022</v>
          </cell>
          <cell r="BC10"/>
          <cell r="BD10" t="str">
            <v>2. NO</v>
          </cell>
          <cell r="BE10" t="str">
            <v>-</v>
          </cell>
          <cell r="BF10" t="str">
            <v>-</v>
          </cell>
          <cell r="BG10" t="str">
            <v>2. NO</v>
          </cell>
          <cell r="BH10">
            <v>0</v>
          </cell>
          <cell r="BI10" t="str">
            <v>-</v>
          </cell>
          <cell r="BJ10" t="str">
            <v>-</v>
          </cell>
          <cell r="BK10"/>
          <cell r="BL10" t="str">
            <v>2025753501000008E</v>
          </cell>
          <cell r="BM10">
            <v>40200903</v>
          </cell>
          <cell r="BN10" t="str">
            <v>JULIANA ISABEL MONTES ROMERO</v>
          </cell>
          <cell r="BO10" t="str">
            <v xml:space="preserve">https://community.secop.gov.co/Public/Tendering/ContractNoticePhases/View?PPI=CO1.PPI.36825295&amp;isFromPublicArea=True&amp;isModal=False </v>
          </cell>
          <cell r="BP10" t="str">
            <v>VIGENTE</v>
          </cell>
          <cell r="BQ10"/>
          <cell r="BR10" t="str">
            <v>https://community.secop.gov.co/Public/Tendering/ContractDetailView/Index?UniqueIdentifier=CO1.PCCNTR.7295897</v>
          </cell>
          <cell r="BS10" t="str">
            <v>oscar.prada</v>
          </cell>
          <cell r="BT10" t="str">
            <v>parquesnacionales.gov.co</v>
          </cell>
          <cell r="BU10" t="str">
            <v>soporteit.dtpa@parquesnacionales.gov.co</v>
          </cell>
          <cell r="BV10" t="str">
            <v>TECNIGOLO EN SISTEMAS</v>
          </cell>
          <cell r="BW10" t="str">
            <v>BANCOLOMBIA S.A.</v>
          </cell>
          <cell r="BX10" t="str">
            <v>Ahorro</v>
          </cell>
          <cell r="BY10">
            <v>74745228911</v>
          </cell>
          <cell r="BZ10"/>
          <cell r="CA10"/>
          <cell r="CB10">
            <v>1067281</v>
          </cell>
          <cell r="CC10">
            <v>3557602</v>
          </cell>
          <cell r="CD10">
            <v>3557602</v>
          </cell>
          <cell r="CE10">
            <v>3557602</v>
          </cell>
          <cell r="CF10">
            <v>3557602</v>
          </cell>
          <cell r="CG10">
            <v>3557602</v>
          </cell>
          <cell r="CH10">
            <v>3557602</v>
          </cell>
          <cell r="CI10">
            <v>3557602</v>
          </cell>
          <cell r="CJ10">
            <v>3557602</v>
          </cell>
          <cell r="CK10">
            <v>3557602</v>
          </cell>
          <cell r="CL10">
            <v>3557602</v>
          </cell>
          <cell r="CM10">
            <v>3557602</v>
          </cell>
          <cell r="CN10">
            <v>0</v>
          </cell>
          <cell r="CO10"/>
          <cell r="CP10"/>
        </row>
        <row r="11">
          <cell r="A11" t="str">
            <v>CD-DTPA-009-2025</v>
          </cell>
          <cell r="B11" t="str">
            <v>1 FONAM</v>
          </cell>
          <cell r="C11" t="str">
            <v>CPS-DTPA-9-2025</v>
          </cell>
          <cell r="D11" t="str">
            <v>WENDY ISABEL DAVID DELGADO</v>
          </cell>
          <cell r="E11">
            <v>45678</v>
          </cell>
          <cell r="F11" t="str">
            <v>PA04-3202008-15-056 Prestar servicios profesionales con plena autonomía técnica y administrativa brindando apoyo jurídico al PNN Farallones de Cali en la estructuración, seguimiento y desarrollo de los procesos de selección durante sus diferentes etapas para Fortalecer los procesos administrativos de las áreas de SPNNC, especialmente en los ecosistemas andinos y de páramo, en el marco de la conservación de la diversidad biológica de las Áreas Protegidas del SINAP Nacional.</v>
          </cell>
          <cell r="G11" t="str">
            <v>PROFESIONAL</v>
          </cell>
          <cell r="H11" t="str">
            <v>2 CONTRATACIÓN DIRECTA</v>
          </cell>
          <cell r="I11" t="str">
            <v>14 PRESTACIÓN DE SERVICIOS</v>
          </cell>
          <cell r="J11" t="str">
            <v>N/A</v>
          </cell>
          <cell r="K11">
            <v>80111600</v>
          </cell>
          <cell r="L11" t="str">
            <v>1525</v>
          </cell>
          <cell r="M11" t="str">
            <v>1525</v>
          </cell>
          <cell r="N11">
            <v>45678</v>
          </cell>
          <cell r="O11">
            <v>7014443</v>
          </cell>
          <cell r="P11">
            <v>79497021</v>
          </cell>
          <cell r="Q11" t="str">
            <v xml:space="preserve">SETENTA Y NUEVE MILLONES CUATROCIENTOS NOVENTA Y SIETE MIL VEINTIÚN </v>
          </cell>
          <cell r="R11" t="str">
            <v>1 PERSONA NATURAL</v>
          </cell>
          <cell r="S11" t="str">
            <v>3 CÉDULA DE CIUDADANÍA</v>
          </cell>
          <cell r="T11">
            <v>1061781867</v>
          </cell>
          <cell r="U11">
            <v>2</v>
          </cell>
          <cell r="V11" t="str">
            <v>N-A</v>
          </cell>
          <cell r="W11" t="str">
            <v>11 NO SE DILIGENCIA INFORMACIÓN PARA ESTE FORMULARIO EN ESTE PERÍODO DE REPORTE</v>
          </cell>
          <cell r="X11" t="str">
            <v>FEMENINO</v>
          </cell>
          <cell r="Y11" t="str">
            <v>CAUCA</v>
          </cell>
          <cell r="Z11" t="str">
            <v>POPAYÁN</v>
          </cell>
          <cell r="AA11" t="str">
            <v>WENDY</v>
          </cell>
          <cell r="AB11" t="str">
            <v>ISABEL</v>
          </cell>
          <cell r="AC11" t="str">
            <v>DAVID</v>
          </cell>
          <cell r="AD11" t="str">
            <v>DELGADO</v>
          </cell>
          <cell r="AE11" t="str">
            <v>SI</v>
          </cell>
          <cell r="AF11" t="str">
            <v>1 PÓLIZA</v>
          </cell>
          <cell r="AG11" t="str">
            <v>12 SEGUROS DEL ESTADO</v>
          </cell>
          <cell r="AH11" t="str">
            <v>2 CUMPLIMIENTO</v>
          </cell>
          <cell r="AI11">
            <v>45678</v>
          </cell>
          <cell r="AJ11" t="str">
            <v>45-46-101028234</v>
          </cell>
          <cell r="AK11" t="str">
            <v>GLORIA TERESITA SERNA ALZATE</v>
          </cell>
          <cell r="AL11" t="str">
            <v>PNN FARALLONES DE CALI</v>
          </cell>
          <cell r="AM11" t="str">
            <v>2 SUPERVISOR</v>
          </cell>
          <cell r="AN11" t="str">
            <v>3 CÉDULA DE CIUDADANÍA</v>
          </cell>
          <cell r="AO11">
            <v>25292225</v>
          </cell>
          <cell r="AP11" t="str">
            <v>CAROL JOHANNA ORTEGA SANCHEZ</v>
          </cell>
          <cell r="AQ11">
            <v>340</v>
          </cell>
          <cell r="AR11" t="str">
            <v>3 NO PACTADOS</v>
          </cell>
          <cell r="AS11" t="str">
            <v>4 NO SE HA ADICIONADO NI EN VALOR y EN TIEMPO</v>
          </cell>
          <cell r="AT11">
            <v>0</v>
          </cell>
          <cell r="AU11">
            <v>0</v>
          </cell>
          <cell r="AV11" t="str">
            <v>-</v>
          </cell>
          <cell r="AW11">
            <v>0</v>
          </cell>
          <cell r="AX11"/>
          <cell r="AY11">
            <v>45678</v>
          </cell>
          <cell r="AZ11">
            <v>45678</v>
          </cell>
          <cell r="BA11">
            <v>45678</v>
          </cell>
          <cell r="BB11">
            <v>46022</v>
          </cell>
          <cell r="BC11"/>
          <cell r="BD11" t="str">
            <v>2. NO</v>
          </cell>
          <cell r="BE11" t="str">
            <v>-</v>
          </cell>
          <cell r="BF11" t="str">
            <v>-</v>
          </cell>
          <cell r="BG11" t="str">
            <v>2. NO</v>
          </cell>
          <cell r="BH11">
            <v>0</v>
          </cell>
          <cell r="BI11" t="str">
            <v>-</v>
          </cell>
          <cell r="BJ11" t="str">
            <v>-</v>
          </cell>
          <cell r="BK11"/>
          <cell r="BL11" t="str">
            <v>2025753501900001E</v>
          </cell>
          <cell r="BM11">
            <v>79497021</v>
          </cell>
          <cell r="BN11" t="str">
            <v>JULIANA ISABEL MONTES ROMERO</v>
          </cell>
          <cell r="BO11" t="str">
            <v xml:space="preserve">https://community.secop.gov.co/Public/Tendering/ContractNoticePhases/View?PPI=CO1.PPI.36828793&amp;isFromPublicArea=True&amp;isModal=False </v>
          </cell>
          <cell r="BP11" t="str">
            <v>VIGENTE</v>
          </cell>
          <cell r="BQ11"/>
          <cell r="BR11" t="str">
            <v xml:space="preserve">https://community.secop.gov.co/Public/Tendering/ContractDetailView/Index?UniqueIdentifier=CO1.PCCNTR.7297016 </v>
          </cell>
          <cell r="BS11" t="str">
            <v>isabel.david</v>
          </cell>
          <cell r="BT11" t="str">
            <v>parquesnacionales.gov.co</v>
          </cell>
          <cell r="BU11" t="str">
            <v>contratos.farallones@parquesnacionales.gov.co</v>
          </cell>
          <cell r="BV11" t="str">
            <v>ABOGADA</v>
          </cell>
          <cell r="BW11" t="str">
            <v>BANCOLOMBIA S.A.</v>
          </cell>
          <cell r="BX11" t="str">
            <v>Ahorro</v>
          </cell>
          <cell r="BY11">
            <v>26100000828</v>
          </cell>
          <cell r="BZ11"/>
          <cell r="CA11"/>
          <cell r="CB11">
            <v>2338148</v>
          </cell>
          <cell r="CC11">
            <v>7014443</v>
          </cell>
          <cell r="CD11">
            <v>7014443</v>
          </cell>
          <cell r="CE11">
            <v>7014443</v>
          </cell>
          <cell r="CF11">
            <v>7014443</v>
          </cell>
          <cell r="CG11">
            <v>7014443</v>
          </cell>
          <cell r="CH11">
            <v>7014443</v>
          </cell>
          <cell r="CI11">
            <v>7014443</v>
          </cell>
          <cell r="CJ11">
            <v>7014443</v>
          </cell>
          <cell r="CK11">
            <v>7014443</v>
          </cell>
          <cell r="CL11">
            <v>7014443</v>
          </cell>
          <cell r="CM11">
            <v>7014443</v>
          </cell>
          <cell r="CN11">
            <v>0</v>
          </cell>
          <cell r="CO11"/>
          <cell r="CP11"/>
        </row>
        <row r="12">
          <cell r="A12" t="str">
            <v>CD-DTPA-010-2025</v>
          </cell>
          <cell r="B12" t="str">
            <v>1 FONAM</v>
          </cell>
          <cell r="C12" t="str">
            <v>CPS-DTPA-10-2025</v>
          </cell>
          <cell r="D12" t="str">
            <v>NUBIA STELLA MOSQUERA QUILINDO</v>
          </cell>
          <cell r="E12">
            <v>45679</v>
          </cell>
          <cell r="F12" t="str">
            <v>PA04-3202008-15-053 Prestar servicios profesionales con plena autonomía técnica y administrativa en el PNN Farallones de Cali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 Nacional.</v>
          </cell>
          <cell r="G12" t="str">
            <v>PROFESIONAL</v>
          </cell>
          <cell r="H12" t="str">
            <v>2 CONTRATACIÓN DIRECTA</v>
          </cell>
          <cell r="I12" t="str">
            <v>14 PRESTACIÓN DE SERVICIOS</v>
          </cell>
          <cell r="J12" t="str">
            <v>N/A</v>
          </cell>
          <cell r="K12">
            <v>80111600</v>
          </cell>
          <cell r="L12" t="str">
            <v>1625</v>
          </cell>
          <cell r="M12" t="str">
            <v>1625</v>
          </cell>
          <cell r="N12">
            <v>45679</v>
          </cell>
          <cell r="O12">
            <v>5693195</v>
          </cell>
          <cell r="P12">
            <v>64333104</v>
          </cell>
          <cell r="Q12" t="str">
            <v xml:space="preserve">SESENTA Y CUATRO MILLONES TRESCIENTOS TREINTA Y TRES MIL CIENTO CUATRO </v>
          </cell>
          <cell r="R12" t="str">
            <v>1 PERSONA NATURAL</v>
          </cell>
          <cell r="S12" t="str">
            <v>3 CÉDULA DE CIUDADANÍA</v>
          </cell>
          <cell r="T12">
            <v>52072983</v>
          </cell>
          <cell r="U12">
            <v>2</v>
          </cell>
          <cell r="V12" t="str">
            <v>N-A</v>
          </cell>
          <cell r="W12" t="str">
            <v>11 NO SE DILIGENCIA INFORMACIÓN PARA ESTE FORMULARIO EN ESTE PERÍODO DE REPORTE</v>
          </cell>
          <cell r="X12" t="str">
            <v>FEMENINO</v>
          </cell>
          <cell r="Y12" t="str">
            <v>CUNDINAMARCA</v>
          </cell>
          <cell r="Z12" t="str">
            <v>BOGOTÁ</v>
          </cell>
          <cell r="AA12" t="str">
            <v>NUBIA</v>
          </cell>
          <cell r="AB12" t="str">
            <v>STELLA</v>
          </cell>
          <cell r="AC12" t="str">
            <v>MOSQUERA</v>
          </cell>
          <cell r="AD12" t="str">
            <v>QUILINDO</v>
          </cell>
          <cell r="AE12" t="str">
            <v>SI</v>
          </cell>
          <cell r="AF12" t="str">
            <v>1 PÓLIZA</v>
          </cell>
          <cell r="AG12" t="str">
            <v>12 SEGUROS DEL ESTADO</v>
          </cell>
          <cell r="AH12" t="str">
            <v>2 CUMPLIMIENTO</v>
          </cell>
          <cell r="AI12">
            <v>45679</v>
          </cell>
          <cell r="AJ12" t="str">
            <v>45-46-101028257</v>
          </cell>
          <cell r="AK12" t="str">
            <v>GLORIA TERESITA SERNA ALZATE</v>
          </cell>
          <cell r="AL12" t="str">
            <v>PNN FARALLONES DE CALI</v>
          </cell>
          <cell r="AM12" t="str">
            <v>2 SUPERVISOR</v>
          </cell>
          <cell r="AN12" t="str">
            <v>3 CÉDULA DE CIUDADANÍA</v>
          </cell>
          <cell r="AO12">
            <v>29120620</v>
          </cell>
          <cell r="AP12" t="str">
            <v>MARIA JULIANA CERON</v>
          </cell>
          <cell r="AQ12">
            <v>339</v>
          </cell>
          <cell r="AR12" t="str">
            <v>3 NO PACTADOS</v>
          </cell>
          <cell r="AS12" t="str">
            <v>4 NO SE HA ADICIONADO NI EN VALOR y EN TIEMPO</v>
          </cell>
          <cell r="AT12">
            <v>0</v>
          </cell>
          <cell r="AU12">
            <v>0</v>
          </cell>
          <cell r="AV12" t="str">
            <v>-</v>
          </cell>
          <cell r="AW12">
            <v>0</v>
          </cell>
          <cell r="AX12"/>
          <cell r="AY12">
            <v>45679</v>
          </cell>
          <cell r="AZ12">
            <v>45679</v>
          </cell>
          <cell r="BA12">
            <v>45679</v>
          </cell>
          <cell r="BB12">
            <v>46022</v>
          </cell>
          <cell r="BC12"/>
          <cell r="BD12" t="str">
            <v>2. NO</v>
          </cell>
          <cell r="BE12" t="str">
            <v>-</v>
          </cell>
          <cell r="BF12" t="str">
            <v>-</v>
          </cell>
          <cell r="BG12" t="str">
            <v>2. NO</v>
          </cell>
          <cell r="BH12">
            <v>0</v>
          </cell>
          <cell r="BI12" t="str">
            <v>-</v>
          </cell>
          <cell r="BJ12" t="str">
            <v>-</v>
          </cell>
          <cell r="BK12"/>
          <cell r="BL12" t="str">
            <v>2025753501900002E</v>
          </cell>
          <cell r="BM12">
            <v>64333104</v>
          </cell>
          <cell r="BN12" t="str">
            <v>WENDY ISABEL DAVID</v>
          </cell>
          <cell r="BO12" t="str">
            <v xml:space="preserve">https://community.secop.gov.co/Public/Tendering/ContractNoticePhases/View?PPI=CO1.PPI.36843786&amp;isFromPublicArea=True&amp;isModal=False </v>
          </cell>
          <cell r="BP12" t="str">
            <v>VIGENTE</v>
          </cell>
          <cell r="BQ12"/>
          <cell r="BR12" t="str">
            <v>https://community.secop.gov.co/Public/Tendering/ContractDetailView/Index?UniqueIdentifier=CO1.PCCNTR.7301470</v>
          </cell>
          <cell r="BS12" t="str">
            <v>stella.mosquera</v>
          </cell>
          <cell r="BT12" t="str">
            <v>parquesnacionales.gov.co</v>
          </cell>
          <cell r="BU12" t="str">
            <v>administrativo.farallones@parquesnacionales.gov.co</v>
          </cell>
          <cell r="BV12" t="str">
            <v>ADMINISTRADORA DE EMPRESAS</v>
          </cell>
          <cell r="BW12" t="str">
            <v>SCOTIABANK COLPATRIA SA</v>
          </cell>
          <cell r="BX12" t="str">
            <v>Ahorro</v>
          </cell>
          <cell r="BY12">
            <v>132006494</v>
          </cell>
          <cell r="BZ12"/>
          <cell r="CA12"/>
          <cell r="CB12">
            <v>1707959</v>
          </cell>
          <cell r="CC12">
            <v>5693195</v>
          </cell>
          <cell r="CD12">
            <v>5693195</v>
          </cell>
          <cell r="CE12">
            <v>5693195</v>
          </cell>
          <cell r="CF12">
            <v>5693195</v>
          </cell>
          <cell r="CG12">
            <v>5693195</v>
          </cell>
          <cell r="CH12">
            <v>5693195</v>
          </cell>
          <cell r="CI12">
            <v>5693195</v>
          </cell>
          <cell r="CJ12">
            <v>5693195</v>
          </cell>
          <cell r="CK12">
            <v>5693195</v>
          </cell>
          <cell r="CL12">
            <v>5693195</v>
          </cell>
          <cell r="CM12">
            <v>5693195</v>
          </cell>
          <cell r="CN12">
            <v>0</v>
          </cell>
          <cell r="CO12"/>
          <cell r="CP12"/>
        </row>
        <row r="13">
          <cell r="A13" t="str">
            <v>CD-DTPA-011-2025</v>
          </cell>
          <cell r="B13" t="str">
            <v>2 NACION</v>
          </cell>
          <cell r="C13" t="str">
            <v>CPS-DTPA-11-2025</v>
          </cell>
          <cell r="D13" t="str">
            <v>STEFANY FLOREZ HURTADO</v>
          </cell>
          <cell r="E13">
            <v>45679</v>
          </cell>
          <cell r="F13" t="str">
            <v>PA00-3202008-15-013 Prestar servicios de apoyo a la gestión con plena autonomía técnica y administrativa en la Dirección Territorial Pacifico, para la organización, control, conservación documental y diligenciamiento de instrumentos y/o herramientas archivísticas en el marco de la conservación de la diversidad biológica de las áreas protegidas del SINAP nacional</v>
          </cell>
          <cell r="G13" t="str">
            <v>APOYO A LA GESTIÓN</v>
          </cell>
          <cell r="H13" t="str">
            <v>2 CONTRATACIÓN DIRECTA</v>
          </cell>
          <cell r="I13" t="str">
            <v>14 PRESTACIÓN DE SERVICIOS</v>
          </cell>
          <cell r="J13" t="str">
            <v>N/A</v>
          </cell>
          <cell r="K13">
            <v>80111600</v>
          </cell>
          <cell r="L13" t="str">
            <v>1425</v>
          </cell>
          <cell r="M13" t="str">
            <v>2025</v>
          </cell>
          <cell r="N13">
            <v>45679</v>
          </cell>
          <cell r="O13">
            <v>3557602</v>
          </cell>
          <cell r="P13">
            <v>40200903</v>
          </cell>
          <cell r="Q13" t="str">
            <v xml:space="preserve">CUARENTA MILLONES DOSCIENTOS MIL NOVECIENTOS TRES </v>
          </cell>
          <cell r="R13" t="str">
            <v>1 PERSONA NATURAL</v>
          </cell>
          <cell r="S13" t="str">
            <v>3 CÉDULA DE CIUDADANÍA</v>
          </cell>
          <cell r="T13">
            <v>1143852029</v>
          </cell>
          <cell r="U13">
            <v>2</v>
          </cell>
          <cell r="V13" t="str">
            <v>N-A</v>
          </cell>
          <cell r="W13" t="str">
            <v>11 NO SE DILIGENCIA INFORMACIÓN PARA ESTE FORMULARIO EN ESTE PERÍODO DE REPORTE</v>
          </cell>
          <cell r="X13" t="str">
            <v>FEMENINO</v>
          </cell>
          <cell r="Y13" t="str">
            <v>VALLE DEL CAUCA</v>
          </cell>
          <cell r="Z13" t="str">
            <v>SANTIAGO DE CALI</v>
          </cell>
          <cell r="AA13" t="str">
            <v>STEFANY</v>
          </cell>
          <cell r="AB13" t="str">
            <v>FLOREZ</v>
          </cell>
          <cell r="AC13" t="str">
            <v>HURTADO</v>
          </cell>
          <cell r="AD13"/>
          <cell r="AE13" t="str">
            <v>NO</v>
          </cell>
          <cell r="AF13" t="str">
            <v>6 NO CONSTITUYÓ GARANTÍAS</v>
          </cell>
          <cell r="AG13" t="str">
            <v>N-A</v>
          </cell>
          <cell r="AH13" t="str">
            <v>N-A</v>
          </cell>
          <cell r="AI13" t="str">
            <v>N-A</v>
          </cell>
          <cell r="AJ13" t="str">
            <v>N-A</v>
          </cell>
          <cell r="AK13" t="str">
            <v>GLORIA TERESITA SERNA ALZATE</v>
          </cell>
          <cell r="AL13" t="str">
            <v>DTPA</v>
          </cell>
          <cell r="AM13" t="str">
            <v>2 SUPERVISOR</v>
          </cell>
          <cell r="AN13" t="str">
            <v>3 CÉDULA DE CIUDADANÍA</v>
          </cell>
          <cell r="AO13">
            <v>1130620729</v>
          </cell>
          <cell r="AP13" t="str">
            <v>SANDRA MILENA TORO IDARRAGA</v>
          </cell>
          <cell r="AQ13">
            <v>340</v>
          </cell>
          <cell r="AR13" t="str">
            <v>3 NO PACTADOS</v>
          </cell>
          <cell r="AS13" t="str">
            <v>4 NO SE HA ADICIONADO NI EN VALOR y EN TIEMPO</v>
          </cell>
          <cell r="AT13">
            <v>0</v>
          </cell>
          <cell r="AU13">
            <v>0</v>
          </cell>
          <cell r="AV13" t="str">
            <v>-</v>
          </cell>
          <cell r="AW13">
            <v>0</v>
          </cell>
          <cell r="AX13"/>
          <cell r="AY13">
            <v>45679</v>
          </cell>
          <cell r="AZ13" t="str">
            <v>N/A</v>
          </cell>
          <cell r="BA13">
            <v>45679</v>
          </cell>
          <cell r="BB13">
            <v>45992</v>
          </cell>
          <cell r="BC13"/>
          <cell r="BD13" t="str">
            <v>2. NO</v>
          </cell>
          <cell r="BE13" t="str">
            <v>-</v>
          </cell>
          <cell r="BF13" t="str">
            <v>-</v>
          </cell>
          <cell r="BG13" t="str">
            <v>2. NO</v>
          </cell>
          <cell r="BH13">
            <v>0</v>
          </cell>
          <cell r="BI13" t="str">
            <v>-</v>
          </cell>
          <cell r="BJ13" t="str">
            <v>-</v>
          </cell>
          <cell r="BK13"/>
          <cell r="BL13" t="str">
            <v>2025753501000009E</v>
          </cell>
          <cell r="BM13">
            <v>40200903</v>
          </cell>
          <cell r="BN13" t="str">
            <v>MARGARITA E VICTORIA ACOSTA</v>
          </cell>
          <cell r="BO13" t="str">
            <v xml:space="preserve">https://community.secop.gov.co/Public/Tendering/ContractNoticePhases/View?PPI=CO1.PPI.36845703&amp;isFromPublicArea=True&amp;isModal=False </v>
          </cell>
          <cell r="BP13" t="str">
            <v>VIGENTE</v>
          </cell>
          <cell r="BQ13"/>
          <cell r="BR13" t="str">
            <v>https://community.secop.gov.co/Public/Tendering/ContractDetailView/Index?UniqueIdentifier=CO1.PCCNTR.7302436</v>
          </cell>
          <cell r="BS13" t="str">
            <v>stefany.florez</v>
          </cell>
          <cell r="BT13" t="str">
            <v>parquesnacionales.gov.co</v>
          </cell>
          <cell r="BU13" t="str">
            <v>centro.documentaciondtpa@parquesnacionales.gov.co</v>
          </cell>
          <cell r="BV13" t="str">
            <v>TECNONOLOGA EN GESTIÓN DOCUMENTAL</v>
          </cell>
          <cell r="BW13" t="str">
            <v>BANCOLOMBIA S.A.</v>
          </cell>
          <cell r="BX13" t="str">
            <v>Ahorro</v>
          </cell>
          <cell r="BY13">
            <v>74521645087</v>
          </cell>
          <cell r="BZ13"/>
          <cell r="CA13"/>
          <cell r="CB13">
            <v>1067281</v>
          </cell>
          <cell r="CC13">
            <v>3557602</v>
          </cell>
          <cell r="CD13">
            <v>3557602</v>
          </cell>
          <cell r="CE13">
            <v>3557602</v>
          </cell>
          <cell r="CF13">
            <v>3557602</v>
          </cell>
          <cell r="CG13">
            <v>3557602</v>
          </cell>
          <cell r="CH13">
            <v>3557602</v>
          </cell>
          <cell r="CI13">
            <v>3557602</v>
          </cell>
          <cell r="CJ13">
            <v>3557602</v>
          </cell>
          <cell r="CK13">
            <v>3557602</v>
          </cell>
          <cell r="CL13">
            <v>3557602</v>
          </cell>
          <cell r="CM13">
            <v>3557602</v>
          </cell>
          <cell r="CN13">
            <v>0</v>
          </cell>
          <cell r="CO13"/>
          <cell r="CP13"/>
        </row>
        <row r="14">
          <cell r="A14" t="str">
            <v>CD-DTPA-012-2025</v>
          </cell>
          <cell r="B14" t="str">
            <v>2 NACION</v>
          </cell>
          <cell r="C14" t="str">
            <v>CPS-DTPA-12-2025</v>
          </cell>
          <cell r="D14" t="str">
            <v>CLAUDIA PATRICIA LOAIZA GONZALEZ</v>
          </cell>
          <cell r="E14">
            <v>45680</v>
          </cell>
          <cell r="F14" t="str">
            <v>PA00-3202008-15-019 Prestar servicios profesionales con plena autonomía técnica y administrativa en el monitoreo y seguimiento a los procesos estratégicos, misionales y de apoyo, establecidos en el SGI, generando los reportes correspondientes al MIPG de la Dirección Territorial Pacifico y sus áreas protegidas en el marco de la conservación de la diversidad biológica de las áreas protegidas del SINAP nacional</v>
          </cell>
          <cell r="G14" t="str">
            <v>PROFESIONAL</v>
          </cell>
          <cell r="H14" t="str">
            <v>2 CONTRATACIÓN DIRECTA</v>
          </cell>
          <cell r="I14" t="str">
            <v>14 PRESTACIÓN DE SERVICIOS</v>
          </cell>
          <cell r="J14" t="str">
            <v>N/A</v>
          </cell>
          <cell r="K14">
            <v>80111600</v>
          </cell>
          <cell r="L14" t="str">
            <v>2325</v>
          </cell>
          <cell r="M14" t="str">
            <v>2425</v>
          </cell>
          <cell r="N14">
            <v>45680</v>
          </cell>
          <cell r="O14">
            <v>5693195</v>
          </cell>
          <cell r="P14">
            <v>64143330</v>
          </cell>
          <cell r="Q14" t="str">
            <v>SESENTA Y CUATRO MILLONES CIENTO CUARENTA Y TRES MIL TRESCIENTOS TREINTA</v>
          </cell>
          <cell r="R14" t="str">
            <v>1 PERSONA NATURAL</v>
          </cell>
          <cell r="S14" t="str">
            <v>3 CÉDULA DE CIUDADANÍA</v>
          </cell>
          <cell r="T14">
            <v>1130606226</v>
          </cell>
          <cell r="U14">
            <v>2</v>
          </cell>
          <cell r="V14" t="str">
            <v>N-A</v>
          </cell>
          <cell r="W14" t="str">
            <v>11 NO SE DILIGENCIA INFORMACIÓN PARA ESTE FORMULARIO EN ESTE PERÍODO DE REPORTE</v>
          </cell>
          <cell r="X14" t="str">
            <v>FEMENINO</v>
          </cell>
          <cell r="Y14" t="str">
            <v>VALLE DEL CAUCA</v>
          </cell>
          <cell r="Z14" t="str">
            <v>SANTIAGO DE CALI</v>
          </cell>
          <cell r="AA14" t="str">
            <v>CLAUDIA</v>
          </cell>
          <cell r="AB14" t="str">
            <v>PATRICIA</v>
          </cell>
          <cell r="AC14" t="str">
            <v>LOAIZA</v>
          </cell>
          <cell r="AD14" t="str">
            <v>GONZALEZ</v>
          </cell>
          <cell r="AE14" t="str">
            <v>SI</v>
          </cell>
          <cell r="AF14" t="str">
            <v>1 PÓLIZA</v>
          </cell>
          <cell r="AG14" t="str">
            <v>12 SEGUROS DEL ESTADO</v>
          </cell>
          <cell r="AH14" t="str">
            <v>2 CUMPLIMIENTO</v>
          </cell>
          <cell r="AI14">
            <v>45680</v>
          </cell>
          <cell r="AJ14" t="str">
            <v>45-46-101028288</v>
          </cell>
          <cell r="AK14" t="str">
            <v>GLORIA TERESITA SERNA ALZATE</v>
          </cell>
          <cell r="AL14" t="str">
            <v>DTPA</v>
          </cell>
          <cell r="AM14" t="str">
            <v>2 SUPERVISOR</v>
          </cell>
          <cell r="AN14" t="str">
            <v>3 CÉDULA DE CIUDADANÍA</v>
          </cell>
          <cell r="AO14">
            <v>29671794</v>
          </cell>
          <cell r="AP14" t="str">
            <v>VICTORIA EUGENIA CAMILO</v>
          </cell>
          <cell r="AQ14">
            <v>338</v>
          </cell>
          <cell r="AR14" t="str">
            <v>3 NO PACTADOS</v>
          </cell>
          <cell r="AS14" t="str">
            <v>4 NO SE HA ADICIONADO NI EN VALOR y EN TIEMPO</v>
          </cell>
          <cell r="AT14">
            <v>0</v>
          </cell>
          <cell r="AU14">
            <v>0</v>
          </cell>
          <cell r="AV14" t="str">
            <v>-</v>
          </cell>
          <cell r="AW14">
            <v>0</v>
          </cell>
          <cell r="AX14"/>
          <cell r="AY14">
            <v>45680</v>
          </cell>
          <cell r="AZ14">
            <v>45680</v>
          </cell>
          <cell r="BA14">
            <v>45680</v>
          </cell>
          <cell r="BB14">
            <v>46022</v>
          </cell>
          <cell r="BC14"/>
          <cell r="BD14" t="str">
            <v>2. NO</v>
          </cell>
          <cell r="BE14" t="str">
            <v>-</v>
          </cell>
          <cell r="BF14" t="str">
            <v>-</v>
          </cell>
          <cell r="BG14" t="str">
            <v>2. NO</v>
          </cell>
          <cell r="BH14">
            <v>0</v>
          </cell>
          <cell r="BI14" t="str">
            <v>-</v>
          </cell>
          <cell r="BJ14" t="str">
            <v>-</v>
          </cell>
          <cell r="BK14"/>
          <cell r="BL14" t="str">
            <v>2025753501000010E</v>
          </cell>
          <cell r="BM14">
            <v>64143330</v>
          </cell>
          <cell r="BN14" t="str">
            <v>JULIANA ISABEL MONTES ROMERO</v>
          </cell>
          <cell r="BO14" t="str">
            <v xml:space="preserve">https://community.secop.gov.co/Public/Tendering/ContractDetailView/Index?UniqueIdentifier=CO1.PCCNTR.7310513 </v>
          </cell>
          <cell r="BP14" t="str">
            <v>VIGENTE</v>
          </cell>
          <cell r="BQ14"/>
          <cell r="BR14" t="str">
            <v xml:space="preserve">https://community.secop.gov.co/Public/Tendering/ContractDetailView/Index?UniqueIdentifier=CO1.PCCNTR.7310513 </v>
          </cell>
          <cell r="BS14" t="str">
            <v>claudia.loaiza</v>
          </cell>
          <cell r="BT14" t="str">
            <v>parquesnacionales.gov.co</v>
          </cell>
          <cell r="BU14" t="str">
            <v>calidad.dtpa@parquesnacionales.gov.co</v>
          </cell>
          <cell r="BV14" t="str">
            <v>INGENIERA INDUSTRIAL</v>
          </cell>
          <cell r="BW14" t="str">
            <v>BANCOLOMBIA S.A.</v>
          </cell>
          <cell r="BX14" t="str">
            <v>Ahorro</v>
          </cell>
          <cell r="BY14">
            <v>18641041951</v>
          </cell>
          <cell r="BZ14"/>
          <cell r="CA14"/>
          <cell r="CB14">
            <v>1518185</v>
          </cell>
          <cell r="CC14">
            <v>5693195</v>
          </cell>
          <cell r="CD14">
            <v>5693195</v>
          </cell>
          <cell r="CE14">
            <v>5693195</v>
          </cell>
          <cell r="CF14">
            <v>5693195</v>
          </cell>
          <cell r="CG14">
            <v>5693195</v>
          </cell>
          <cell r="CH14">
            <v>5693195</v>
          </cell>
          <cell r="CI14">
            <v>5693195</v>
          </cell>
          <cell r="CJ14">
            <v>5693195</v>
          </cell>
          <cell r="CK14">
            <v>5693195</v>
          </cell>
          <cell r="CL14">
            <v>5693195</v>
          </cell>
          <cell r="CM14">
            <v>5693195</v>
          </cell>
          <cell r="CN14">
            <v>0</v>
          </cell>
          <cell r="CO14"/>
          <cell r="CP14"/>
        </row>
        <row r="15">
          <cell r="A15" t="str">
            <v>CD-DTPA-013-2025</v>
          </cell>
          <cell r="B15" t="str">
            <v>1 FONAM</v>
          </cell>
          <cell r="C15" t="str">
            <v>CPS-DTPA-13-2025</v>
          </cell>
          <cell r="D15" t="str">
            <v>DIANA PATRICIA GUERRERO CHACÓN</v>
          </cell>
          <cell r="E15">
            <v>45680</v>
          </cell>
          <cell r="F15" t="str">
            <v>PA04-3202008-15-057 Prestar servicios profesionales con plena autonomía técnica y administrativa brindando apoyo jurídico al PNN Farallones de Cali en la estructuración, seguimiento y desarrollo de los procesos de selección de contratación durante sus diferentes etapas para Fortalecer los procesos administrativos de las áreas de SPNNC, especialmente en los ecosistemas andinos y de páramo, en el marco de la conservación de la diversidad biológica de las Áreas Protegidas del SINAP Nacional</v>
          </cell>
          <cell r="G15" t="str">
            <v>PROFESIONAL</v>
          </cell>
          <cell r="H15" t="str">
            <v>2 CONTRATACIÓN DIRECTA</v>
          </cell>
          <cell r="I15" t="str">
            <v>14 PRESTACIÓN DE SERVICIOS</v>
          </cell>
          <cell r="J15" t="str">
            <v>N/A</v>
          </cell>
          <cell r="K15">
            <v>80111600</v>
          </cell>
          <cell r="L15" t="str">
            <v>1825</v>
          </cell>
          <cell r="M15" t="str">
            <v>1825</v>
          </cell>
          <cell r="N15">
            <v>45680</v>
          </cell>
          <cell r="O15">
            <v>7014443</v>
          </cell>
          <cell r="P15">
            <v>79029391</v>
          </cell>
          <cell r="Q15" t="str">
            <v xml:space="preserve">SETENTA Y NUEVE MILLONES VEINTINUEVE MIL TRESCIENTOS NOVENTA Y UN </v>
          </cell>
          <cell r="R15" t="str">
            <v>1 PERSONA NATURAL</v>
          </cell>
          <cell r="S15" t="str">
            <v>3 CÉDULA DE CIUDADANÍA</v>
          </cell>
          <cell r="T15">
            <v>1061741934</v>
          </cell>
          <cell r="U15">
            <v>2</v>
          </cell>
          <cell r="V15" t="str">
            <v>N-A</v>
          </cell>
          <cell r="W15" t="str">
            <v>11 NO SE DILIGENCIA INFORMACIÓN PARA ESTE FORMULARIO EN ESTE PERÍODO DE REPORTE</v>
          </cell>
          <cell r="X15" t="str">
            <v>FEMENINO</v>
          </cell>
          <cell r="Y15" t="str">
            <v>CAUCA</v>
          </cell>
          <cell r="Z15" t="str">
            <v>POPAYÁN</v>
          </cell>
          <cell r="AA15" t="str">
            <v>DIANA</v>
          </cell>
          <cell r="AB15" t="str">
            <v>PATRICIA</v>
          </cell>
          <cell r="AC15" t="str">
            <v>GUERRERO</v>
          </cell>
          <cell r="AD15" t="str">
            <v>CHACÓN</v>
          </cell>
          <cell r="AE15" t="str">
            <v>SI</v>
          </cell>
          <cell r="AF15" t="str">
            <v>1 PÓLIZA</v>
          </cell>
          <cell r="AG15" t="str">
            <v>12 SEGUROS DEL ESTADO</v>
          </cell>
          <cell r="AH15" t="str">
            <v>2 CUMPLIMIENTO</v>
          </cell>
          <cell r="AI15">
            <v>45680</v>
          </cell>
          <cell r="AJ15" t="str">
            <v>45-46-101028300</v>
          </cell>
          <cell r="AK15" t="str">
            <v>GLORIA TERESITA SERNA ALZATE</v>
          </cell>
          <cell r="AL15" t="str">
            <v>DTPA</v>
          </cell>
          <cell r="AM15" t="str">
            <v>2 SUPERVISOR</v>
          </cell>
          <cell r="AN15" t="str">
            <v>3 CÉDULA DE CIUDADANÍA</v>
          </cell>
          <cell r="AO15">
            <v>25292225</v>
          </cell>
          <cell r="AP15" t="str">
            <v>CAROL JOHANNA ORTEGA SANCHEZ</v>
          </cell>
          <cell r="AQ15">
            <v>338</v>
          </cell>
          <cell r="AR15" t="str">
            <v>3 NO PACTADOS</v>
          </cell>
          <cell r="AS15" t="str">
            <v>4 NO SE HA ADICIONADO NI EN VALOR y EN TIEMPO</v>
          </cell>
          <cell r="AT15">
            <v>0</v>
          </cell>
          <cell r="AU15">
            <v>0</v>
          </cell>
          <cell r="AV15" t="str">
            <v>-</v>
          </cell>
          <cell r="AW15">
            <v>0</v>
          </cell>
          <cell r="AX15"/>
          <cell r="AY15">
            <v>45680</v>
          </cell>
          <cell r="AZ15">
            <v>45680</v>
          </cell>
          <cell r="BA15">
            <v>45680</v>
          </cell>
          <cell r="BB15">
            <v>46022</v>
          </cell>
          <cell r="BC15"/>
          <cell r="BD15" t="str">
            <v>2. NO</v>
          </cell>
          <cell r="BE15" t="str">
            <v>-</v>
          </cell>
          <cell r="BF15" t="str">
            <v>-</v>
          </cell>
          <cell r="BG15" t="str">
            <v>2. NO</v>
          </cell>
          <cell r="BH15">
            <v>0</v>
          </cell>
          <cell r="BI15" t="str">
            <v>-</v>
          </cell>
          <cell r="BJ15" t="str">
            <v>-</v>
          </cell>
          <cell r="BK15"/>
          <cell r="BL15" t="str">
            <v>2025753501900003E</v>
          </cell>
          <cell r="BM15">
            <v>79029391</v>
          </cell>
          <cell r="BN15" t="str">
            <v>WENDY ISABEL DAVID</v>
          </cell>
          <cell r="BO15" t="str">
            <v xml:space="preserve">https://community.secop.gov.co/Public/Tendering/ContractNoticePhases/View?PPI=CO1.PPI.36879613&amp;isFromPublicArea=True&amp;isModal=False </v>
          </cell>
          <cell r="BP15" t="str">
            <v>VIGENTE</v>
          </cell>
          <cell r="BQ15"/>
          <cell r="BR15" t="str">
            <v>https://community.secop.gov.co/Public/Tendering/ContractDetailView/Index?UniqueIdentifier=CO1.PCCNTR.7311164</v>
          </cell>
          <cell r="BS15" t="str">
            <v>diana.guerrero</v>
          </cell>
          <cell r="BT15" t="str">
            <v>parquesnacionales.gov.co</v>
          </cell>
          <cell r="BU15" t="str">
            <v>gestioncontractual.dtpa@parquesnacionales.gov.co</v>
          </cell>
          <cell r="BV15" t="str">
            <v>ABOGADA</v>
          </cell>
          <cell r="BW15" t="str">
            <v>BANCO DAVIVIENDA S.A.</v>
          </cell>
          <cell r="BX15" t="str">
            <v>Ahorro</v>
          </cell>
          <cell r="BY15">
            <v>550488445987800</v>
          </cell>
          <cell r="BZ15"/>
          <cell r="CA15"/>
          <cell r="CB15">
            <v>1870518</v>
          </cell>
          <cell r="CC15">
            <v>7014443</v>
          </cell>
          <cell r="CD15">
            <v>7014443</v>
          </cell>
          <cell r="CE15">
            <v>7014443</v>
          </cell>
          <cell r="CF15">
            <v>7014443</v>
          </cell>
          <cell r="CG15">
            <v>7014443</v>
          </cell>
          <cell r="CH15">
            <v>7014443</v>
          </cell>
          <cell r="CI15">
            <v>7014443</v>
          </cell>
          <cell r="CJ15">
            <v>7014443</v>
          </cell>
          <cell r="CK15">
            <v>7014443</v>
          </cell>
          <cell r="CL15">
            <v>7014443</v>
          </cell>
          <cell r="CM15">
            <v>7014443</v>
          </cell>
          <cell r="CN15">
            <v>0</v>
          </cell>
          <cell r="CO15"/>
          <cell r="CP15"/>
        </row>
        <row r="16">
          <cell r="A16" t="str">
            <v>CD-DTPA-014-2025</v>
          </cell>
          <cell r="B16" t="str">
            <v>1 FONAM</v>
          </cell>
          <cell r="C16" t="str">
            <v>CPS-DTPA-14-2025</v>
          </cell>
          <cell r="D16" t="str">
            <v>EDILEUNIS BEATRIZ PITRE SOLANO</v>
          </cell>
          <cell r="E16">
            <v>45680</v>
          </cell>
          <cell r="F16" t="str">
            <v>PA04-3202008-15-054 Prestar servicios profesionales con plena autonomía técnica y administrativa en el PNN Farallones de Cali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 Nacional.</v>
          </cell>
          <cell r="G16" t="str">
            <v>PROFESIONAL</v>
          </cell>
          <cell r="H16" t="str">
            <v>2 CONTRATACIÓN DIRECTA</v>
          </cell>
          <cell r="I16" t="str">
            <v>14 PRESTACIÓN DE SERVICIOS</v>
          </cell>
          <cell r="J16" t="str">
            <v>N/A</v>
          </cell>
          <cell r="K16">
            <v>80111600</v>
          </cell>
          <cell r="L16" t="str">
            <v>1725</v>
          </cell>
          <cell r="M16" t="str">
            <v>1725</v>
          </cell>
          <cell r="N16">
            <v>45680</v>
          </cell>
          <cell r="O16">
            <v>5693195</v>
          </cell>
          <cell r="P16">
            <v>64143331</v>
          </cell>
          <cell r="Q16" t="str">
            <v xml:space="preserve">CINCUENTA Y OCHO MILLONES SEISCIENTOS TREINTA Y NUEVE MIL NOVECIENTOS NUEVE </v>
          </cell>
          <cell r="R16" t="str">
            <v>1 PERSONA NATURAL</v>
          </cell>
          <cell r="S16" t="str">
            <v>3 CÉDULA DE CIUDADANÍA</v>
          </cell>
          <cell r="T16">
            <v>1124012625</v>
          </cell>
          <cell r="U16">
            <v>2</v>
          </cell>
          <cell r="V16" t="str">
            <v>N-A</v>
          </cell>
          <cell r="W16" t="str">
            <v>11 NO SE DILIGENCIA INFORMACIÓN PARA ESTE FORMULARIO EN ESTE PERÍODO DE REPORTE</v>
          </cell>
          <cell r="X16" t="str">
            <v>FEMENINO</v>
          </cell>
          <cell r="Y16" t="str">
            <v>GUAJIRA</v>
          </cell>
          <cell r="Z16" t="str">
            <v>MAICAO</v>
          </cell>
          <cell r="AA16" t="str">
            <v>EDILEUNIS</v>
          </cell>
          <cell r="AB16" t="str">
            <v>BEATRIZ</v>
          </cell>
          <cell r="AC16" t="str">
            <v>PITRE</v>
          </cell>
          <cell r="AD16" t="str">
            <v>SOLANO</v>
          </cell>
          <cell r="AE16" t="str">
            <v>SI</v>
          </cell>
          <cell r="AF16" t="str">
            <v>1 PÓLIZA</v>
          </cell>
          <cell r="AG16" t="str">
            <v>12 SEGUROS DEL ESTADO</v>
          </cell>
          <cell r="AH16" t="str">
            <v>2 CUMPLIMIENTO</v>
          </cell>
          <cell r="AI16" t="str">
            <v>23/1/2025 - 22/09/2025</v>
          </cell>
          <cell r="AJ16" t="str">
            <v xml:space="preserve">96-46-101025442 / 96-46-101025442
</v>
          </cell>
          <cell r="AK16" t="str">
            <v>GLORIA TERESITA SERNA ALZATE</v>
          </cell>
          <cell r="AL16" t="str">
            <v>PNN FARALLONES DE CALI</v>
          </cell>
          <cell r="AM16" t="str">
            <v>2 SUPERVISOR</v>
          </cell>
          <cell r="AN16" t="str">
            <v>3 CÉDULA DE CIUDADANÍA</v>
          </cell>
          <cell r="AO16">
            <v>29120620</v>
          </cell>
          <cell r="AP16" t="str">
            <v>MARIA JULIANA CERON</v>
          </cell>
          <cell r="AQ16">
            <v>342</v>
          </cell>
          <cell r="AR16" t="str">
            <v>3 NO PACTADOS</v>
          </cell>
          <cell r="AS16" t="str">
            <v>4 NO SE HA ADICIONADO NI EN VALOR y EN TIEMPO</v>
          </cell>
          <cell r="AT16">
            <v>1</v>
          </cell>
          <cell r="AU16">
            <v>5503422</v>
          </cell>
          <cell r="AV16">
            <v>45923</v>
          </cell>
          <cell r="AW16">
            <v>29</v>
          </cell>
          <cell r="AX16">
            <v>45923</v>
          </cell>
          <cell r="AY16">
            <v>45680</v>
          </cell>
          <cell r="AZ16">
            <v>45680</v>
          </cell>
          <cell r="BA16">
            <v>45680</v>
          </cell>
          <cell r="BB16">
            <v>46021</v>
          </cell>
          <cell r="BC16"/>
          <cell r="BD16" t="str">
            <v>2. NO</v>
          </cell>
          <cell r="BE16" t="str">
            <v>-</v>
          </cell>
          <cell r="BF16" t="str">
            <v>-</v>
          </cell>
          <cell r="BG16" t="str">
            <v>2. NO</v>
          </cell>
          <cell r="BH16">
            <v>0</v>
          </cell>
          <cell r="BI16" t="str">
            <v>-</v>
          </cell>
          <cell r="BJ16" t="str">
            <v>-</v>
          </cell>
          <cell r="BK16" t="str">
            <v>PRORROGADO Y ADICIONADO</v>
          </cell>
          <cell r="BL16" t="str">
            <v>2025753501900004E</v>
          </cell>
          <cell r="BM16">
            <v>69646753</v>
          </cell>
          <cell r="BN16" t="str">
            <v>WENDY ISABEL DAVID</v>
          </cell>
          <cell r="BO16" t="str">
            <v xml:space="preserve">https://community.secop.gov.co/Public/Tendering/ContractNoticePhases/View?PPI=CO1.PPI.36882713&amp;isFromPublicArea=True&amp;isModal=False </v>
          </cell>
          <cell r="BP16" t="str">
            <v>VIGENTE</v>
          </cell>
          <cell r="BQ16"/>
          <cell r="BR16" t="str">
            <v>https://community.secop.gov.co/Public/Tendering/ContractDetailView/Index?UniqueIdentifier=CO1.PCCNTR.7311875</v>
          </cell>
          <cell r="BS16" t="str">
            <v>edileunis.pitre</v>
          </cell>
          <cell r="BT16" t="str">
            <v>parquesnacionales.gov.co</v>
          </cell>
          <cell r="BU16" t="str">
            <v>edi_1104@hotmail.com</v>
          </cell>
          <cell r="BV16" t="str">
            <v>CONTADORA PUBLICA</v>
          </cell>
          <cell r="BW16" t="str">
            <v>BANCO DE BOGOTA</v>
          </cell>
          <cell r="BX16" t="str">
            <v>Ahorro</v>
          </cell>
          <cell r="BY16">
            <v>530496280</v>
          </cell>
          <cell r="BZ16"/>
          <cell r="CA16"/>
          <cell r="CB16">
            <v>1518185</v>
          </cell>
          <cell r="CC16">
            <v>5693195</v>
          </cell>
          <cell r="CD16">
            <v>5693195</v>
          </cell>
          <cell r="CE16">
            <v>5693195</v>
          </cell>
          <cell r="CF16">
            <v>5693195</v>
          </cell>
          <cell r="CG16">
            <v>5693195</v>
          </cell>
          <cell r="CH16">
            <v>5693195</v>
          </cell>
          <cell r="CI16">
            <v>5693195</v>
          </cell>
          <cell r="CJ16">
            <v>5693195</v>
          </cell>
          <cell r="CK16">
            <v>5693195</v>
          </cell>
          <cell r="CL16">
            <v>5693195</v>
          </cell>
          <cell r="CM16">
            <v>189774</v>
          </cell>
          <cell r="CN16">
            <v>11006844</v>
          </cell>
          <cell r="CO16"/>
          <cell r="CP16"/>
        </row>
        <row r="17">
          <cell r="A17" t="str">
            <v>CD-DTPA-015-2025</v>
          </cell>
          <cell r="B17" t="str">
            <v>1 FONAM</v>
          </cell>
          <cell r="C17" t="str">
            <v>CPS-DTPA-15-2025</v>
          </cell>
          <cell r="D17" t="str">
            <v>GUSTAVO ADOLFO RODRÍGUEZ SALAZAR</v>
          </cell>
          <cell r="E17">
            <v>45680</v>
          </cell>
          <cell r="F17" t="str">
            <v>PA04-3202008-9-041 Prestar servicios profesionales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ell>
          <cell r="G17" t="str">
            <v>PROFESIONAL</v>
          </cell>
          <cell r="H17" t="str">
            <v>2 CONTRATACIÓN DIRECTA</v>
          </cell>
          <cell r="I17" t="str">
            <v>14 PRESTACIÓN DE SERVICIOS</v>
          </cell>
          <cell r="J17" t="str">
            <v>N/A</v>
          </cell>
          <cell r="K17">
            <v>80111600</v>
          </cell>
          <cell r="L17" t="str">
            <v>1925</v>
          </cell>
          <cell r="M17" t="str">
            <v>1925</v>
          </cell>
          <cell r="N17">
            <v>45680</v>
          </cell>
          <cell r="O17">
            <v>5693195</v>
          </cell>
          <cell r="P17">
            <v>64143330</v>
          </cell>
          <cell r="Q17" t="str">
            <v xml:space="preserve">SESENTA Y DOS MILLONES SEISCIENTOS VEINTICINCO MIL CIENTO CUARENTA Y CINCO </v>
          </cell>
          <cell r="R17" t="str">
            <v>1 PERSONA NATURAL</v>
          </cell>
          <cell r="S17" t="str">
            <v>3 CÉDULA DE CIUDADANÍA</v>
          </cell>
          <cell r="T17">
            <v>1144034064</v>
          </cell>
          <cell r="U17">
            <v>2</v>
          </cell>
          <cell r="V17" t="str">
            <v>N-A</v>
          </cell>
          <cell r="W17" t="str">
            <v>11 NO SE DILIGENCIA INFORMACIÓN PARA ESTE FORMULARIO EN ESTE PERÍODO DE REPORTE</v>
          </cell>
          <cell r="X17" t="str">
            <v>MASCULINO</v>
          </cell>
          <cell r="Y17" t="str">
            <v>VALLE DEL CAUCA</v>
          </cell>
          <cell r="Z17" t="str">
            <v>SANTIAGO DE CALI</v>
          </cell>
          <cell r="AA17" t="str">
            <v>GUSTAVO</v>
          </cell>
          <cell r="AB17" t="str">
            <v>ADOLFO</v>
          </cell>
          <cell r="AC17" t="str">
            <v>RODRÍGUEZ</v>
          </cell>
          <cell r="AD17" t="str">
            <v>SALAZAR</v>
          </cell>
          <cell r="AE17" t="str">
            <v>SI</v>
          </cell>
          <cell r="AF17" t="str">
            <v>1 PÓLIZA</v>
          </cell>
          <cell r="AG17" t="str">
            <v>12 SEGUROS DEL ESTADO</v>
          </cell>
          <cell r="AH17" t="str">
            <v>2 CUMPLIMIENTO</v>
          </cell>
          <cell r="AI17">
            <v>45680</v>
          </cell>
          <cell r="AJ17" t="str">
            <v>45-46-101028308</v>
          </cell>
          <cell r="AK17" t="str">
            <v>GLORIA TERESITA SERNA ALZATE</v>
          </cell>
          <cell r="AL17" t="str">
            <v>PNN FARALLONES DE CALI</v>
          </cell>
          <cell r="AM17" t="str">
            <v>2 SUPERVISOR</v>
          </cell>
          <cell r="AN17" t="str">
            <v>3 CÉDULA DE CIUDADANÍA</v>
          </cell>
          <cell r="AO17">
            <v>29120620</v>
          </cell>
          <cell r="AP17" t="str">
            <v>MARIA JULIANA CERON</v>
          </cell>
          <cell r="AQ17">
            <v>339</v>
          </cell>
          <cell r="AR17" t="str">
            <v>3 NO PACTADOS</v>
          </cell>
          <cell r="AS17" t="str">
            <v>4 NO SE HA ADICIONADO NI EN VALOR y EN TIEMPO</v>
          </cell>
          <cell r="AT17">
            <v>0</v>
          </cell>
          <cell r="AU17">
            <v>1518185</v>
          </cell>
          <cell r="AV17">
            <v>45925</v>
          </cell>
          <cell r="AW17">
            <v>8</v>
          </cell>
          <cell r="AX17">
            <v>45925</v>
          </cell>
          <cell r="AY17">
            <v>45680</v>
          </cell>
          <cell r="AZ17">
            <v>45680</v>
          </cell>
          <cell r="BA17">
            <v>45680</v>
          </cell>
          <cell r="BB17">
            <v>46022</v>
          </cell>
          <cell r="BC17"/>
          <cell r="BD17" t="str">
            <v>2. NO</v>
          </cell>
          <cell r="BE17" t="str">
            <v>-</v>
          </cell>
          <cell r="BF17" t="str">
            <v>-</v>
          </cell>
          <cell r="BG17" t="str">
            <v>2. NO</v>
          </cell>
          <cell r="BH17">
            <v>0</v>
          </cell>
          <cell r="BI17" t="str">
            <v>-</v>
          </cell>
          <cell r="BJ17" t="str">
            <v>-</v>
          </cell>
          <cell r="BK17" t="str">
            <v>PRORROGADO Y ADICIONADO</v>
          </cell>
          <cell r="BL17" t="str">
            <v>2025753501900005E</v>
          </cell>
          <cell r="BM17">
            <v>65661515</v>
          </cell>
          <cell r="BN17" t="str">
            <v>WENDY ISABEL DAVID</v>
          </cell>
          <cell r="BO17" t="str">
            <v xml:space="preserve">https://community.secop.gov.co/Public/Tendering/ContractNoticePhases/View?PPI=CO1.PPI.36885000&amp;isFromPublicArea=True&amp;isModal=False </v>
          </cell>
          <cell r="BP17" t="str">
            <v>VIGENTE</v>
          </cell>
          <cell r="BQ17"/>
          <cell r="BR17" t="str">
            <v>https://community.secop.gov.co/Public/Tendering/ContractDetailView/Index?UniqueIdentifier=CO1.PCCNTR.7313464</v>
          </cell>
          <cell r="BS17" t="str">
            <v>gustavo.rodriguez</v>
          </cell>
          <cell r="BT17" t="str">
            <v>parquesnacionales.gov.co</v>
          </cell>
          <cell r="BU17" t="str">
            <v>monitoreo.farallones@parquesnacionales.gov.co</v>
          </cell>
          <cell r="BV17" t="str">
            <v>BIOLOGO</v>
          </cell>
          <cell r="BW17" t="str">
            <v>BANCOLOMBIA S.A.</v>
          </cell>
          <cell r="BX17" t="str">
            <v>Ahorro</v>
          </cell>
          <cell r="BY17">
            <v>80841090709</v>
          </cell>
          <cell r="BZ17"/>
          <cell r="CA17"/>
          <cell r="CB17">
            <v>1518185</v>
          </cell>
          <cell r="CC17">
            <v>5693195</v>
          </cell>
          <cell r="CD17">
            <v>5693195</v>
          </cell>
          <cell r="CE17">
            <v>5693195</v>
          </cell>
          <cell r="CF17">
            <v>5693195</v>
          </cell>
          <cell r="CG17">
            <v>5693195</v>
          </cell>
          <cell r="CH17">
            <v>5693195</v>
          </cell>
          <cell r="CI17">
            <v>5693195</v>
          </cell>
          <cell r="CJ17">
            <v>5693195</v>
          </cell>
          <cell r="CK17">
            <v>5693195</v>
          </cell>
          <cell r="CL17">
            <v>5693195</v>
          </cell>
          <cell r="CM17">
            <v>4175010</v>
          </cell>
          <cell r="CN17">
            <v>3036370</v>
          </cell>
          <cell r="CO17"/>
          <cell r="CP17"/>
        </row>
        <row r="18">
          <cell r="A18" t="str">
            <v>CD-DTPA-017-2025</v>
          </cell>
          <cell r="B18" t="str">
            <v>2 NACION</v>
          </cell>
          <cell r="C18" t="str">
            <v>CPS-DTPA-17-2025</v>
          </cell>
          <cell r="D18" t="str">
            <v>CAROL JOHANNA ORTEGA SANCHEZ</v>
          </cell>
          <cell r="E18">
            <v>45680</v>
          </cell>
          <cell r="F18" t="str">
            <v>PA00-3202008-15-022 Prestar servicios profesionales con plena autonomía técnica y administrativa para brindar orientación jurídica en las diferentes actividades desarrolladas en la Dirección Territorial Pacifico y sus áreas protegidas, en el marco de la conservación de la diversidad biológica de las áreas protegidas del SINAP nacional</v>
          </cell>
          <cell r="G18" t="str">
            <v>PROFESIONAL</v>
          </cell>
          <cell r="H18" t="str">
            <v>2 CONTRATACIÓN DIRECTA</v>
          </cell>
          <cell r="I18" t="str">
            <v>14 PRESTACIÓN DE SERVICIOS</v>
          </cell>
          <cell r="J18" t="str">
            <v>N/A</v>
          </cell>
          <cell r="K18">
            <v>80111600</v>
          </cell>
          <cell r="L18" t="str">
            <v>2725</v>
          </cell>
          <cell r="M18" t="str">
            <v>2725</v>
          </cell>
          <cell r="N18">
            <v>45680</v>
          </cell>
          <cell r="O18">
            <v>7014443</v>
          </cell>
          <cell r="P18">
            <v>79029391</v>
          </cell>
          <cell r="Q18" t="str">
            <v xml:space="preserve">SETENTA Y NUEVE MILLONES VEINTINUEVE MIL TRESCIENTOS NOVENTA Y UN </v>
          </cell>
          <cell r="R18" t="str">
            <v>1 PERSONA NATURAL</v>
          </cell>
          <cell r="S18" t="str">
            <v>3 CÉDULA DE CIUDADANÍA</v>
          </cell>
          <cell r="T18">
            <v>25292225</v>
          </cell>
          <cell r="U18">
            <v>2</v>
          </cell>
          <cell r="V18" t="str">
            <v>N-A</v>
          </cell>
          <cell r="W18" t="str">
            <v>11 NO SE DILIGENCIA INFORMACIÓN PARA ESTE FORMULARIO EN ESTE PERÍODO DE REPORTE</v>
          </cell>
          <cell r="X18" t="str">
            <v>FEMENINO</v>
          </cell>
          <cell r="Y18" t="str">
            <v>CAUCA</v>
          </cell>
          <cell r="Z18" t="str">
            <v>POPAYÁN</v>
          </cell>
          <cell r="AA18" t="str">
            <v>CAROL</v>
          </cell>
          <cell r="AB18" t="str">
            <v>JOHANNA</v>
          </cell>
          <cell r="AC18" t="str">
            <v>ORTEGA</v>
          </cell>
          <cell r="AD18" t="str">
            <v>SANCHEZ</v>
          </cell>
          <cell r="AE18" t="str">
            <v>SI</v>
          </cell>
          <cell r="AF18" t="str">
            <v>1 PÓLIZA</v>
          </cell>
          <cell r="AG18" t="str">
            <v>12 SEGUROS DEL ESTADO</v>
          </cell>
          <cell r="AH18" t="str">
            <v>2 CUMPLIMIENTO</v>
          </cell>
          <cell r="AI18">
            <v>45680</v>
          </cell>
          <cell r="AJ18" t="str">
            <v>45-46-101028318</v>
          </cell>
          <cell r="AK18" t="str">
            <v>GLORIA TERESITA SERNA ALZATE</v>
          </cell>
          <cell r="AL18" t="str">
            <v>DTPA</v>
          </cell>
          <cell r="AM18" t="str">
            <v>2 SUPERVISOR</v>
          </cell>
          <cell r="AN18" t="str">
            <v>3 CÉDULA DE CIUDADANÍA</v>
          </cell>
          <cell r="AO18">
            <v>24344682</v>
          </cell>
          <cell r="AP18" t="str">
            <v>DIANA CAROLINA GOMEZ</v>
          </cell>
          <cell r="AQ18">
            <v>338</v>
          </cell>
          <cell r="AR18" t="str">
            <v>3 NO PACTADOS</v>
          </cell>
          <cell r="AS18" t="str">
            <v>4 NO SE HA ADICIONADO NI EN VALOR y EN TIEMPO</v>
          </cell>
          <cell r="AT18">
            <v>0</v>
          </cell>
          <cell r="AU18">
            <v>0</v>
          </cell>
          <cell r="AV18" t="str">
            <v>-</v>
          </cell>
          <cell r="AW18">
            <v>0</v>
          </cell>
          <cell r="AX18"/>
          <cell r="AY18">
            <v>45680</v>
          </cell>
          <cell r="AZ18">
            <v>45680</v>
          </cell>
          <cell r="BA18">
            <v>45680</v>
          </cell>
          <cell r="BB18">
            <v>45838</v>
          </cell>
          <cell r="BC18"/>
          <cell r="BD18" t="str">
            <v>2. NO</v>
          </cell>
          <cell r="BE18" t="str">
            <v>-</v>
          </cell>
          <cell r="BF18" t="str">
            <v>-</v>
          </cell>
          <cell r="BG18" t="str">
            <v>2. NO</v>
          </cell>
          <cell r="BH18">
            <v>0</v>
          </cell>
          <cell r="BI18" t="str">
            <v>-</v>
          </cell>
          <cell r="BJ18" t="str">
            <v>-</v>
          </cell>
          <cell r="BK18" t="str">
            <v>TERMINACIÓN ANTICIPADA</v>
          </cell>
          <cell r="BL18" t="str">
            <v>2025753501000011E</v>
          </cell>
          <cell r="BM18">
            <v>79029391</v>
          </cell>
          <cell r="BN18" t="str">
            <v>MARGARITA E VICTORIA ACOSTA</v>
          </cell>
          <cell r="BO18" t="str">
            <v xml:space="preserve">https://community.secop.gov.co/Public/Tendering/ContractNoticePhases/View?PPI=CO1.PPI.36885527&amp;isFromPublicArea=True&amp;isModal=False </v>
          </cell>
          <cell r="BP18" t="str">
            <v>TERMINADO ANTICIPADAMENTE</v>
          </cell>
          <cell r="BQ18"/>
          <cell r="BR18" t="str">
            <v>https://community.secop.gov.co/Public/Tendering/ContractDetailView/Index?UniqueIdentifier=CO1.PCCNTR.7313808</v>
          </cell>
          <cell r="BS18" t="str">
            <v>carol.ortega</v>
          </cell>
          <cell r="BT18" t="str">
            <v>parquesnacionales.gov.co</v>
          </cell>
          <cell r="BU18" t="str">
            <v>juridica.dtpa@parquesnacionales.gov.co</v>
          </cell>
          <cell r="BV18" t="str">
            <v>ABOGADA</v>
          </cell>
          <cell r="BW18" t="str">
            <v>BANCOLOMBIA S.A.</v>
          </cell>
          <cell r="BX18" t="str">
            <v>Ahorro</v>
          </cell>
          <cell r="BY18">
            <v>82900016624</v>
          </cell>
          <cell r="BZ18"/>
          <cell r="CA18"/>
          <cell r="CB18">
            <v>1870518</v>
          </cell>
          <cell r="CC18">
            <v>7014443</v>
          </cell>
          <cell r="CD18">
            <v>7014443</v>
          </cell>
          <cell r="CE18">
            <v>7014443</v>
          </cell>
          <cell r="CF18">
            <v>7014443</v>
          </cell>
          <cell r="CG18">
            <v>7014443</v>
          </cell>
          <cell r="CH18">
            <v>7014443</v>
          </cell>
          <cell r="CI18">
            <v>7014443</v>
          </cell>
          <cell r="CJ18">
            <v>7014443</v>
          </cell>
          <cell r="CK18">
            <v>7014443</v>
          </cell>
          <cell r="CL18">
            <v>7014443</v>
          </cell>
          <cell r="CM18">
            <v>7014443</v>
          </cell>
          <cell r="CN18">
            <v>0</v>
          </cell>
          <cell r="CO18"/>
          <cell r="CP18"/>
        </row>
        <row r="19">
          <cell r="A19" t="str">
            <v>CD-DTPA-018-2025</v>
          </cell>
          <cell r="B19" t="str">
            <v>2 NACION</v>
          </cell>
          <cell r="C19" t="str">
            <v>CPS-DTPA-18-2025</v>
          </cell>
          <cell r="D19" t="str">
            <v>ALEJANDRO PERLAZA GAMBOA</v>
          </cell>
          <cell r="E19">
            <v>45680</v>
          </cell>
          <cell r="F19" t="str">
            <v>PA00-3202032-1-025 Prestar servicios profesionales con plena autonomía técnica y administrativa en la Dirección Territorial Pacífico para la administración y seguimiento a las plataformas tecnológicas de apoyo a las acciones de Prevención, Vigilancia y Control, así como la articulación interinstitucional necesaria para el ejercicio de la autoridad ambiental, en el marco de la conservación de la diversidad biológica de las áreas protegidas del SINAP Nacional.</v>
          </cell>
          <cell r="G19" t="str">
            <v>PROFESIONAL</v>
          </cell>
          <cell r="H19" t="str">
            <v>2 CONTRATACIÓN DIRECTA</v>
          </cell>
          <cell r="I19" t="str">
            <v>14 PRESTACIÓN DE SERVICIOS</v>
          </cell>
          <cell r="J19" t="str">
            <v>N/A</v>
          </cell>
          <cell r="K19">
            <v>80111600</v>
          </cell>
          <cell r="L19" t="str">
            <v>2825</v>
          </cell>
          <cell r="M19" t="str">
            <v>2525</v>
          </cell>
          <cell r="N19">
            <v>45680</v>
          </cell>
          <cell r="O19">
            <v>5693195</v>
          </cell>
          <cell r="P19">
            <v>64143330</v>
          </cell>
          <cell r="Q19" t="str">
            <v xml:space="preserve">SESENTA Y CUATRO MILLONES CIENTO CUARENTA Y TRES MIL TRESCIENTOS TREINTA </v>
          </cell>
          <cell r="R19" t="str">
            <v>1 PERSONA NATURAL</v>
          </cell>
          <cell r="S19" t="str">
            <v>3 CÉDULA DE CIUDADANÍA</v>
          </cell>
          <cell r="T19">
            <v>1143866081</v>
          </cell>
          <cell r="U19">
            <v>2</v>
          </cell>
          <cell r="V19" t="str">
            <v>N-A</v>
          </cell>
          <cell r="W19" t="str">
            <v>11 NO SE DILIGENCIA INFORMACIÓN PARA ESTE FORMULARIO EN ESTE PERÍODO DE REPORTE</v>
          </cell>
          <cell r="X19" t="str">
            <v>MASCULINO</v>
          </cell>
          <cell r="Y19" t="str">
            <v>VALLE DEL CAUCA</v>
          </cell>
          <cell r="Z19" t="str">
            <v>SANTIAGO DE CALI</v>
          </cell>
          <cell r="AA19" t="str">
            <v>ALEJANDRO</v>
          </cell>
          <cell r="AB19" t="str">
            <v>PERLAZA</v>
          </cell>
          <cell r="AC19" t="str">
            <v>GAMBOA</v>
          </cell>
          <cell r="AD19"/>
          <cell r="AE19" t="str">
            <v>SI</v>
          </cell>
          <cell r="AF19" t="str">
            <v>1 PÓLIZA</v>
          </cell>
          <cell r="AG19" t="str">
            <v>12 SEGUROS DEL ESTADO</v>
          </cell>
          <cell r="AH19" t="str">
            <v>2 CUMPLIMIENTO</v>
          </cell>
          <cell r="AI19">
            <v>45678</v>
          </cell>
          <cell r="AJ19" t="str">
            <v>45-46-101028314</v>
          </cell>
          <cell r="AK19" t="str">
            <v>GLORIA TERESITA SERNA ALZATE</v>
          </cell>
          <cell r="AL19" t="str">
            <v>DTPA</v>
          </cell>
          <cell r="AM19" t="str">
            <v>2 SUPERVISOR</v>
          </cell>
          <cell r="AN19" t="str">
            <v>3 CÉDULA DE CIUDADANÍA</v>
          </cell>
          <cell r="AO19">
            <v>29664613</v>
          </cell>
          <cell r="AP19" t="str">
            <v>DIANA ISABEL ZUÑIGA</v>
          </cell>
          <cell r="AQ19">
            <v>338</v>
          </cell>
          <cell r="AR19" t="str">
            <v>3 NO PACTADOS</v>
          </cell>
          <cell r="AS19" t="str">
            <v>4 NO SE HA ADICIONADO NI EN VALOR y EN TIEMPO</v>
          </cell>
          <cell r="AT19">
            <v>0</v>
          </cell>
          <cell r="AU19">
            <v>0</v>
          </cell>
          <cell r="AV19" t="str">
            <v>-</v>
          </cell>
          <cell r="AW19">
            <v>0</v>
          </cell>
          <cell r="AX19"/>
          <cell r="AY19">
            <v>45680</v>
          </cell>
          <cell r="AZ19">
            <v>45680</v>
          </cell>
          <cell r="BA19">
            <v>45680</v>
          </cell>
          <cell r="BB19">
            <v>46022</v>
          </cell>
          <cell r="BC19"/>
          <cell r="BD19" t="str">
            <v>2. NO</v>
          </cell>
          <cell r="BE19" t="str">
            <v>-</v>
          </cell>
          <cell r="BF19" t="str">
            <v>-</v>
          </cell>
          <cell r="BG19" t="str">
            <v>2. NO</v>
          </cell>
          <cell r="BH19">
            <v>0</v>
          </cell>
          <cell r="BI19" t="str">
            <v>-</v>
          </cell>
          <cell r="BJ19" t="str">
            <v>-</v>
          </cell>
          <cell r="BK19"/>
          <cell r="BL19" t="str">
            <v>2025753501000012E</v>
          </cell>
          <cell r="BM19">
            <v>64143330</v>
          </cell>
          <cell r="BN19" t="str">
            <v>DIANA PATRICIA GUERRERO</v>
          </cell>
          <cell r="BO19" t="str">
            <v xml:space="preserve">https://community.secop.gov.co/Public/Tendering/ContractNoticePhases/View?PPI=CO1.PPI.36888887&amp;isFromPublicArea=True&amp;isModal=False </v>
          </cell>
          <cell r="BP19" t="str">
            <v>VIGENTE</v>
          </cell>
          <cell r="BQ19"/>
          <cell r="BR19" t="str">
            <v>https://community.secop.gov.co/Public/Tendering/ContractDetailView/Index?UniqueIdentifier=CO1.PCCNTR.7313771</v>
          </cell>
          <cell r="BS19" t="str">
            <v>alejandro.perlaza</v>
          </cell>
          <cell r="BT19" t="str">
            <v>parquesnacionales.gov.co</v>
          </cell>
          <cell r="BU19" t="str">
            <v>sigmonitoreo.dtpa@parquesnacionales.gov.co</v>
          </cell>
          <cell r="BV19" t="str">
            <v>BIOLOGO</v>
          </cell>
          <cell r="BW19" t="str">
            <v>BANCOLOMBIA S.A.</v>
          </cell>
          <cell r="BX19" t="str">
            <v>Ahorro</v>
          </cell>
          <cell r="BY19">
            <v>82599293082</v>
          </cell>
          <cell r="BZ19"/>
          <cell r="CA19"/>
          <cell r="CB19">
            <v>1518185</v>
          </cell>
          <cell r="CC19">
            <v>5693195</v>
          </cell>
          <cell r="CD19">
            <v>5693195</v>
          </cell>
          <cell r="CE19">
            <v>5693195</v>
          </cell>
          <cell r="CF19">
            <v>5693195</v>
          </cell>
          <cell r="CG19">
            <v>5693195</v>
          </cell>
          <cell r="CH19">
            <v>5693195</v>
          </cell>
          <cell r="CI19">
            <v>5693195</v>
          </cell>
          <cell r="CJ19">
            <v>5693195</v>
          </cell>
          <cell r="CK19">
            <v>5693195</v>
          </cell>
          <cell r="CL19">
            <v>5693195</v>
          </cell>
          <cell r="CM19">
            <v>5693195</v>
          </cell>
          <cell r="CN19">
            <v>0</v>
          </cell>
          <cell r="CO19"/>
          <cell r="CP19"/>
        </row>
        <row r="20">
          <cell r="A20" t="str">
            <v>CD-DTPA-019-2025</v>
          </cell>
          <cell r="B20" t="str">
            <v>2 NACION</v>
          </cell>
          <cell r="C20" t="str">
            <v>CPS-DTPA-19-2025</v>
          </cell>
          <cell r="D20" t="str">
            <v>GLORIA PATRICIA GALVIS</v>
          </cell>
          <cell r="E20">
            <v>45680</v>
          </cell>
          <cell r="F20" t="str">
            <v>PA00-3202008-15-008 Prestar servicios profesionales con plena autonomía técnica y administrativa en la dirección territorial pacifico para verificar, ingresar y controlar la gestión integral de los recursos físicos en el aplicativo NEON, de acuerdo con los lineamientos establecidos por el grupo de procesos corporativos de PNNC, en el marco de la conservación de la diversidad biológica de las áreas protegidas del SINAP nacional</v>
          </cell>
          <cell r="G20" t="str">
            <v>PROFESIONAL</v>
          </cell>
          <cell r="H20" t="str">
            <v>2 CONTRATACIÓN DIRECTA</v>
          </cell>
          <cell r="I20" t="str">
            <v>14 PRESTACIÓN DE SERVICIOS</v>
          </cell>
          <cell r="J20" t="str">
            <v>N/A</v>
          </cell>
          <cell r="K20">
            <v>80111600</v>
          </cell>
          <cell r="L20" t="str">
            <v>2125</v>
          </cell>
          <cell r="M20" t="str">
            <v>2625</v>
          </cell>
          <cell r="N20">
            <v>45680</v>
          </cell>
          <cell r="O20">
            <v>4620818</v>
          </cell>
          <cell r="P20">
            <v>52061216</v>
          </cell>
          <cell r="Q20" t="str">
            <v xml:space="preserve">CINCUENTA Y DOS MILLONES SESENTA Y UN MIL DOSCIENTOS DIECISÉIS </v>
          </cell>
          <cell r="R20" t="str">
            <v>1 PERSONA NATURAL</v>
          </cell>
          <cell r="S20" t="str">
            <v>3 CÉDULA DE CIUDADANÍA</v>
          </cell>
          <cell r="T20">
            <v>31525997</v>
          </cell>
          <cell r="U20">
            <v>2</v>
          </cell>
          <cell r="V20" t="str">
            <v>N-A</v>
          </cell>
          <cell r="W20" t="str">
            <v>11 NO SE DILIGENCIA INFORMACIÓN PARA ESTE FORMULARIO EN ESTE PERÍODO DE REPORTE</v>
          </cell>
          <cell r="X20" t="str">
            <v>FEMENINO</v>
          </cell>
          <cell r="Y20" t="str">
            <v>VALLE DEL CAUCA</v>
          </cell>
          <cell r="Z20" t="str">
            <v>JAMUNDÍ</v>
          </cell>
          <cell r="AA20" t="str">
            <v>GLORIA</v>
          </cell>
          <cell r="AB20" t="str">
            <v>PATRICIA</v>
          </cell>
          <cell r="AC20" t="str">
            <v>GALVIS</v>
          </cell>
          <cell r="AD20"/>
          <cell r="AE20" t="str">
            <v>SI</v>
          </cell>
          <cell r="AF20" t="str">
            <v>1 PÓLIZA</v>
          </cell>
          <cell r="AG20" t="str">
            <v>12 SEGUROS DEL ESTADO</v>
          </cell>
          <cell r="AH20" t="str">
            <v>2 CUMPLIMIENTO</v>
          </cell>
          <cell r="AI20">
            <v>45678</v>
          </cell>
          <cell r="AJ20" t="str">
            <v>45-46-101028322</v>
          </cell>
          <cell r="AK20" t="str">
            <v>GLORIA TERESITA SERNA ALZATE</v>
          </cell>
          <cell r="AL20" t="str">
            <v>DTPA</v>
          </cell>
          <cell r="AM20" t="str">
            <v>2 SUPERVISOR</v>
          </cell>
          <cell r="AN20" t="str">
            <v>3 CÉDULA DE CIUDADANÍA</v>
          </cell>
          <cell r="AO20">
            <v>1085261007</v>
          </cell>
          <cell r="AP20" t="str">
            <v>JUAN CARLOS ALPALA BURBANO</v>
          </cell>
          <cell r="AQ20">
            <v>338</v>
          </cell>
          <cell r="AR20" t="str">
            <v>3 NO PACTADOS</v>
          </cell>
          <cell r="AS20" t="str">
            <v>4 NO SE HA ADICIONADO NI EN VALOR y EN TIEMPO</v>
          </cell>
          <cell r="AT20">
            <v>0</v>
          </cell>
          <cell r="AU20">
            <v>0</v>
          </cell>
          <cell r="AV20" t="str">
            <v>-</v>
          </cell>
          <cell r="AW20">
            <v>0</v>
          </cell>
          <cell r="AX20"/>
          <cell r="AY20">
            <v>45680</v>
          </cell>
          <cell r="AZ20">
            <v>45680</v>
          </cell>
          <cell r="BA20">
            <v>45680</v>
          </cell>
          <cell r="BB20">
            <v>46022</v>
          </cell>
          <cell r="BC20"/>
          <cell r="BD20" t="str">
            <v>2. NO</v>
          </cell>
          <cell r="BE20" t="str">
            <v>-</v>
          </cell>
          <cell r="BF20" t="str">
            <v>-</v>
          </cell>
          <cell r="BG20" t="str">
            <v>2. NO</v>
          </cell>
          <cell r="BH20">
            <v>0</v>
          </cell>
          <cell r="BI20" t="str">
            <v>-</v>
          </cell>
          <cell r="BJ20" t="str">
            <v>-</v>
          </cell>
          <cell r="BK20"/>
          <cell r="BL20" t="str">
            <v>2025753501000013E</v>
          </cell>
          <cell r="BM20">
            <v>52061216</v>
          </cell>
          <cell r="BN20" t="str">
            <v>MARGARITA E VICTORIA ACOSTA</v>
          </cell>
          <cell r="BO20" t="str">
            <v xml:space="preserve">https://community.secop.gov.co/Public/Tendering/ContractNoticePhases/View?PPI=CO1.PPI.36890568&amp;isFromPublicArea=True&amp;isModal=False </v>
          </cell>
          <cell r="BP20" t="str">
            <v>VIGENTE</v>
          </cell>
          <cell r="BQ20"/>
          <cell r="BR20" t="str">
            <v>https://community.secop.gov.co/Public/Tendering/ContractDetailView/Index?UniqueIdentifier=CO1.PCCNTR.7315727</v>
          </cell>
          <cell r="BS20" t="str">
            <v>gloria.galvis</v>
          </cell>
          <cell r="BT20" t="str">
            <v>parquesnacionales.gov.co</v>
          </cell>
          <cell r="BU20" t="str">
            <v>almacen.dtpa@parquesnacionales.gov.co</v>
          </cell>
          <cell r="BV20" t="str">
            <v>CONTADORA PUBLICA</v>
          </cell>
          <cell r="BW20" t="str">
            <v>BANCO DAVIVIENDA S.A.</v>
          </cell>
          <cell r="BX20" t="str">
            <v>Ahorro</v>
          </cell>
          <cell r="BY20">
            <v>17270304524</v>
          </cell>
          <cell r="BZ20"/>
          <cell r="CA20"/>
          <cell r="CB20">
            <v>1232218</v>
          </cell>
          <cell r="CC20">
            <v>4620818</v>
          </cell>
          <cell r="CD20">
            <v>4620818</v>
          </cell>
          <cell r="CE20">
            <v>4620818</v>
          </cell>
          <cell r="CF20">
            <v>4620818</v>
          </cell>
          <cell r="CG20">
            <v>4620818</v>
          </cell>
          <cell r="CH20">
            <v>4620818</v>
          </cell>
          <cell r="CI20">
            <v>4620818</v>
          </cell>
          <cell r="CJ20">
            <v>4620818</v>
          </cell>
          <cell r="CK20">
            <v>4620818</v>
          </cell>
          <cell r="CL20">
            <v>4620818</v>
          </cell>
          <cell r="CM20">
            <v>4620818</v>
          </cell>
          <cell r="CN20">
            <v>0</v>
          </cell>
          <cell r="CO20"/>
          <cell r="CP20"/>
        </row>
        <row r="21">
          <cell r="A21" t="str">
            <v>CD-DTPA-020-2025</v>
          </cell>
          <cell r="B21" t="str">
            <v>2 NACION</v>
          </cell>
          <cell r="C21" t="str">
            <v>CPS-DTPA-20-2025</v>
          </cell>
          <cell r="D21" t="str">
            <v>GLADYS PATRICIA PERLAZA OCHOA</v>
          </cell>
          <cell r="E21">
            <v>45681</v>
          </cell>
          <cell r="F21" t="str">
            <v>PA00-3202008-10-033 Prestar servicios profesionales con plena autonomía técnica y administrativa a la Dirección Territorial Pacífico para ejecutar las actividades requeridas en la implementación y seguimiento a las Estrategias Especiales de Manejo (EEM) en la en el marco de la conservación de la diversidad biológica de las áreas protegidas del SINAP nacional.</v>
          </cell>
          <cell r="G21" t="str">
            <v>PROFESIONAL</v>
          </cell>
          <cell r="H21" t="str">
            <v>2 CONTRATACIÓN DIRECTA</v>
          </cell>
          <cell r="I21" t="str">
            <v>14 PRESTACIÓN DE SERVICIOS</v>
          </cell>
          <cell r="J21" t="str">
            <v>N/A</v>
          </cell>
          <cell r="K21">
            <v>80111600</v>
          </cell>
          <cell r="L21" t="str">
            <v>2625</v>
          </cell>
          <cell r="M21" t="str">
            <v>3625</v>
          </cell>
          <cell r="N21">
            <v>45681</v>
          </cell>
          <cell r="O21">
            <v>7014443</v>
          </cell>
          <cell r="P21">
            <v>78795576</v>
          </cell>
          <cell r="Q21" t="str">
            <v xml:space="preserve">SETENTA Y OCHO MILLONES SETECIENTOS NOVENTA Y CINCO MIL QUINIENTOS SETENTA Y SEIS </v>
          </cell>
          <cell r="R21" t="str">
            <v>1 PERSONA NATURAL</v>
          </cell>
          <cell r="S21" t="str">
            <v>3 CÉDULA DE CIUDADANÍA</v>
          </cell>
          <cell r="T21">
            <v>25436388</v>
          </cell>
          <cell r="U21">
            <v>2</v>
          </cell>
          <cell r="V21" t="str">
            <v>N-A</v>
          </cell>
          <cell r="W21" t="str">
            <v>11 NO SE DILIGENCIA INFORMACIÓN PARA ESTE FORMULARIO EN ESTE PERÍODO DE REPORTE</v>
          </cell>
          <cell r="X21" t="str">
            <v>FEMENINO</v>
          </cell>
          <cell r="Y21" t="str">
            <v>CAUCA</v>
          </cell>
          <cell r="Z21" t="str">
            <v>GUAPI</v>
          </cell>
          <cell r="AA21" t="str">
            <v>GLADYS</v>
          </cell>
          <cell r="AB21" t="str">
            <v>PATRICIA</v>
          </cell>
          <cell r="AC21" t="str">
            <v>PERLAZA</v>
          </cell>
          <cell r="AD21" t="str">
            <v>OCHOA</v>
          </cell>
          <cell r="AE21" t="str">
            <v>SI</v>
          </cell>
          <cell r="AF21" t="str">
            <v>1 PÓLIZA</v>
          </cell>
          <cell r="AG21" t="str">
            <v>12 SEGUROS DEL ESTADO</v>
          </cell>
          <cell r="AH21" t="str">
            <v>2 CUMPLIMIENTO</v>
          </cell>
          <cell r="AI21">
            <v>45681</v>
          </cell>
          <cell r="AJ21" t="str">
            <v>45-46-101028377</v>
          </cell>
          <cell r="AK21" t="str">
            <v>GLORIA TERESITA SERNA ALZATE</v>
          </cell>
          <cell r="AL21" t="str">
            <v>DTPA</v>
          </cell>
          <cell r="AM21" t="str">
            <v>2 SUPERVISOR</v>
          </cell>
          <cell r="AN21" t="str">
            <v>3 CÉDULA DE CIUDADANÍA</v>
          </cell>
          <cell r="AO21">
            <v>79307788</v>
          </cell>
          <cell r="AP21" t="str">
            <v>JUAN IVAN SANCHEZ BERNAL</v>
          </cell>
          <cell r="AQ21">
            <v>337</v>
          </cell>
          <cell r="AR21" t="str">
            <v>3 NO PACTADOS</v>
          </cell>
          <cell r="AS21" t="str">
            <v>4 NO SE HA ADICIONADO NI EN VALOR y EN TIEMPO</v>
          </cell>
          <cell r="AT21">
            <v>0</v>
          </cell>
          <cell r="AU21">
            <v>0</v>
          </cell>
          <cell r="AV21" t="str">
            <v>-</v>
          </cell>
          <cell r="AW21">
            <v>0</v>
          </cell>
          <cell r="AX21"/>
          <cell r="AY21">
            <v>45681</v>
          </cell>
          <cell r="AZ21">
            <v>45681</v>
          </cell>
          <cell r="BA21">
            <v>45681</v>
          </cell>
          <cell r="BB21">
            <v>46022</v>
          </cell>
          <cell r="BC21"/>
          <cell r="BD21" t="str">
            <v>2. NO</v>
          </cell>
          <cell r="BE21" t="str">
            <v>-</v>
          </cell>
          <cell r="BF21" t="str">
            <v>-</v>
          </cell>
          <cell r="BG21" t="str">
            <v>2. NO</v>
          </cell>
          <cell r="BH21">
            <v>0</v>
          </cell>
          <cell r="BI21" t="str">
            <v>-</v>
          </cell>
          <cell r="BJ21" t="str">
            <v>-</v>
          </cell>
          <cell r="BK21"/>
          <cell r="BL21" t="str">
            <v>2025753501000014E</v>
          </cell>
          <cell r="BM21">
            <v>78795576</v>
          </cell>
          <cell r="BN21" t="str">
            <v>DIANA PATRICIA GUERRERO</v>
          </cell>
          <cell r="BO21" t="str">
            <v xml:space="preserve">https://community.secop.gov.co/Public/Tendering/ContractNoticePhases/View?PPI=CO1.PPI.36895279&amp;isFromPublicArea=True&amp;isModal=False </v>
          </cell>
          <cell r="BP21" t="str">
            <v>VIGENTE</v>
          </cell>
          <cell r="BQ21"/>
          <cell r="BR21" t="str">
            <v>https://community.secop.gov.co/Public/Tendering/ContractDetailView/Index?UniqueIdentifier=CO1.PCCNTR.7319956</v>
          </cell>
          <cell r="BS21" t="str">
            <v>patricia.perlaza</v>
          </cell>
          <cell r="BT21" t="str">
            <v>parquesnacionales.gov.co</v>
          </cell>
          <cell r="BU21" t="str">
            <v>estrategiasespeciales.dtpa@parquesnacioanales.gov.co</v>
          </cell>
          <cell r="BV21" t="str">
            <v>ANTROPOLOGA</v>
          </cell>
          <cell r="BW21" t="str">
            <v>BANCOLOMBIA S.A.</v>
          </cell>
          <cell r="BX21" t="str">
            <v>Ahorro</v>
          </cell>
          <cell r="BY21">
            <v>30065132222</v>
          </cell>
          <cell r="BZ21"/>
          <cell r="CA21"/>
          <cell r="CB21">
            <v>1636703</v>
          </cell>
          <cell r="CC21">
            <v>7014443</v>
          </cell>
          <cell r="CD21">
            <v>7014443</v>
          </cell>
          <cell r="CE21">
            <v>7014443</v>
          </cell>
          <cell r="CF21">
            <v>7014443</v>
          </cell>
          <cell r="CG21">
            <v>7014443</v>
          </cell>
          <cell r="CH21">
            <v>7014443</v>
          </cell>
          <cell r="CI21">
            <v>7014443</v>
          </cell>
          <cell r="CJ21">
            <v>7014443</v>
          </cell>
          <cell r="CK21">
            <v>7014443</v>
          </cell>
          <cell r="CL21">
            <v>7014443</v>
          </cell>
          <cell r="CM21">
            <v>7014443</v>
          </cell>
          <cell r="CN21">
            <v>0</v>
          </cell>
          <cell r="CO21"/>
          <cell r="CP21"/>
        </row>
        <row r="22">
          <cell r="A22" t="str">
            <v>CD-DTPA-021-2025</v>
          </cell>
          <cell r="B22" t="str">
            <v>2 NACION</v>
          </cell>
          <cell r="C22" t="str">
            <v>CPS-DTPA-21-2025</v>
          </cell>
          <cell r="D22" t="str">
            <v>CAROLINA BETANCUR CASTRO</v>
          </cell>
          <cell r="E22">
            <v>45681</v>
          </cell>
          <cell r="F22" t="str">
            <v>PA00-3202008-15-007 Prestar servicios profesionales con plena autonomía técnica y administrativa en la Dirección Territorial Pacífico y sus áreas protegidas, como abogado para el desarrollo de acciones postcontractual, en el marco de la conservación de la diversidad biológica de las áreas protegidas del SINAP nacional</v>
          </cell>
          <cell r="G22" t="str">
            <v>PROFESIONAL</v>
          </cell>
          <cell r="H22" t="str">
            <v>2 CONTRATACIÓN DIRECTA</v>
          </cell>
          <cell r="I22" t="str">
            <v>14 PRESTACIÓN DE SERVICIOS</v>
          </cell>
          <cell r="J22" t="str">
            <v>N/A</v>
          </cell>
          <cell r="K22">
            <v>80111600</v>
          </cell>
          <cell r="L22" t="str">
            <v>3025</v>
          </cell>
          <cell r="M22" t="str">
            <v>3525</v>
          </cell>
          <cell r="N22">
            <v>45681</v>
          </cell>
          <cell r="O22">
            <v>4200744</v>
          </cell>
          <cell r="P22">
            <v>46208184</v>
          </cell>
          <cell r="Q22" t="str">
            <v>CUARENTA Y SEIS MILLONES DOSCIENTOS OCHO MIL CIENTO OCHENTA Y CUATRO</v>
          </cell>
          <cell r="R22" t="str">
            <v>1 PERSONA NATURAL</v>
          </cell>
          <cell r="S22" t="str">
            <v>3 CÉDULA DE CIUDADANÍA</v>
          </cell>
          <cell r="T22">
            <v>67030941</v>
          </cell>
          <cell r="U22">
            <v>2</v>
          </cell>
          <cell r="V22" t="str">
            <v>N-A</v>
          </cell>
          <cell r="W22" t="str">
            <v>11 NO SE DILIGENCIA INFORMACIÓN PARA ESTE FORMULARIO EN ESTE PERÍODO DE REPORTE</v>
          </cell>
          <cell r="X22" t="str">
            <v>FEMENINO</v>
          </cell>
          <cell r="Y22" t="str">
            <v>VALLE DEL CAUCA</v>
          </cell>
          <cell r="Z22" t="str">
            <v>SANTIAGO DE CALI</v>
          </cell>
          <cell r="AA22" t="str">
            <v>CAROLINA</v>
          </cell>
          <cell r="AB22" t="str">
            <v>BETANCUR</v>
          </cell>
          <cell r="AC22" t="str">
            <v>CASTRO</v>
          </cell>
          <cell r="AD22"/>
          <cell r="AE22" t="str">
            <v>SI</v>
          </cell>
          <cell r="AF22" t="str">
            <v>1 PÓLIZA</v>
          </cell>
          <cell r="AG22" t="str">
            <v>12 SEGUROS DEL ESTADO</v>
          </cell>
          <cell r="AH22" t="str">
            <v>2 CUMPLIMIENTO</v>
          </cell>
          <cell r="AI22">
            <v>45681</v>
          </cell>
          <cell r="AJ22" t="str">
            <v>45-46-101028397</v>
          </cell>
          <cell r="AK22" t="str">
            <v>GLORIA TERESITA SERNA ALZATE</v>
          </cell>
          <cell r="AL22" t="str">
            <v>DTPA</v>
          </cell>
          <cell r="AM22" t="str">
            <v>2 SUPERVISOR</v>
          </cell>
          <cell r="AN22" t="str">
            <v>3 CÉDULA DE CIUDADANÍA</v>
          </cell>
          <cell r="AO22">
            <v>66859604</v>
          </cell>
          <cell r="AP22" t="str">
            <v>MARGARITA EUGENIA VICTORIA ACOSTA</v>
          </cell>
          <cell r="AQ22">
            <v>330</v>
          </cell>
          <cell r="AR22" t="str">
            <v>3 NO PACTADOS</v>
          </cell>
          <cell r="AS22" t="str">
            <v>4 NO SE HA ADICIONADO NI EN VALOR y EN TIEMPO</v>
          </cell>
          <cell r="AT22">
            <v>0</v>
          </cell>
          <cell r="AU22">
            <v>0</v>
          </cell>
          <cell r="AV22" t="str">
            <v>-</v>
          </cell>
          <cell r="AW22">
            <v>0</v>
          </cell>
          <cell r="AX22"/>
          <cell r="AY22">
            <v>45681</v>
          </cell>
          <cell r="AZ22">
            <v>45681</v>
          </cell>
          <cell r="BA22">
            <v>45681</v>
          </cell>
          <cell r="BB22">
            <v>45831</v>
          </cell>
          <cell r="BC22"/>
          <cell r="BD22" t="str">
            <v>2. NO</v>
          </cell>
          <cell r="BE22" t="str">
            <v>-</v>
          </cell>
          <cell r="BF22" t="str">
            <v>-</v>
          </cell>
          <cell r="BG22" t="str">
            <v>2. NO</v>
          </cell>
          <cell r="BH22">
            <v>0</v>
          </cell>
          <cell r="BI22" t="str">
            <v>-</v>
          </cell>
          <cell r="BJ22" t="str">
            <v>-</v>
          </cell>
          <cell r="BK22" t="str">
            <v>TERMINACIÓN ANTICIPADA</v>
          </cell>
          <cell r="BL22" t="str">
            <v>2025753501000015E</v>
          </cell>
          <cell r="BM22">
            <v>46208184</v>
          </cell>
          <cell r="BN22" t="str">
            <v>JULIANA ISABEL MONTES ROMERO</v>
          </cell>
          <cell r="BO22" t="str">
            <v xml:space="preserve">https://community.secop.gov.co/Public/Tendering/ContractNoticePhases/View?PPI=CO1.PPI.36912775&amp;isFromPublicArea=True&amp;isModal=False </v>
          </cell>
          <cell r="BP22" t="str">
            <v>VIGENTE</v>
          </cell>
          <cell r="BQ22"/>
          <cell r="BR22" t="str">
            <v xml:space="preserve">https://community.secop.gov.co/Public/Tendering/ContractDetailView/Index?UniqueIdentifier=CO1.PCCNTR.7320893 </v>
          </cell>
          <cell r="BS22" t="str">
            <v>carolina.betacur</v>
          </cell>
          <cell r="BT22" t="str">
            <v>parquesnacionales.gov.co</v>
          </cell>
          <cell r="BU22" t="str">
            <v>liquidaciones.dtpa@parquesnacionales.gov.co</v>
          </cell>
          <cell r="BV22" t="str">
            <v>ABOGADA</v>
          </cell>
          <cell r="BW22" t="str">
            <v>BANCO DE BOGOTA</v>
          </cell>
          <cell r="BX22" t="str">
            <v>Ahorro</v>
          </cell>
          <cell r="BY22">
            <v>142223395</v>
          </cell>
          <cell r="BZ22"/>
          <cell r="CA22"/>
          <cell r="CB22">
            <v>980174</v>
          </cell>
          <cell r="CC22">
            <v>4200744</v>
          </cell>
          <cell r="CD22">
            <v>4200744</v>
          </cell>
          <cell r="CE22">
            <v>4200744</v>
          </cell>
          <cell r="CF22">
            <v>4200744</v>
          </cell>
          <cell r="CG22">
            <v>4200744</v>
          </cell>
          <cell r="CH22">
            <v>4200744</v>
          </cell>
          <cell r="CI22">
            <v>4200744</v>
          </cell>
          <cell r="CJ22">
            <v>4200744</v>
          </cell>
          <cell r="CK22">
            <v>4200744</v>
          </cell>
          <cell r="CL22">
            <v>4200744</v>
          </cell>
          <cell r="CM22">
            <v>3220570</v>
          </cell>
          <cell r="CN22">
            <v>0</v>
          </cell>
          <cell r="CO22"/>
          <cell r="CP22"/>
        </row>
        <row r="23">
          <cell r="A23" t="str">
            <v>CD-DTPA-022-2025</v>
          </cell>
          <cell r="B23" t="str">
            <v>2 NACION</v>
          </cell>
          <cell r="C23" t="str">
            <v>CPS-DTPA-22-2025</v>
          </cell>
          <cell r="D23" t="str">
            <v>KHAREN CARABALÍ MARULANDA</v>
          </cell>
          <cell r="E23">
            <v>45681</v>
          </cell>
          <cell r="F23" t="str">
            <v>PA00-3202008-15-003 Prestar servicios profesionales con plena autonomía técnica y administrativa brindando apoyo jurídico a la dirección territorial pacifico en la estructuración, acompañamiento y desarrollo de los diferentes proceso de selección durante las etapas precontractual, contractual y poscontractual en el marco de la conservación de la diversidad biológica de las áreas protegidas del sinap nacional.</v>
          </cell>
          <cell r="G23" t="str">
            <v>PROFESIONAL</v>
          </cell>
          <cell r="H23" t="str">
            <v>2 CONTRATACIÓN DIRECTA</v>
          </cell>
          <cell r="I23" t="str">
            <v>14 PRESTACIÓN DE SERVICIOS</v>
          </cell>
          <cell r="J23" t="str">
            <v>N/A</v>
          </cell>
          <cell r="K23">
            <v>80111600</v>
          </cell>
          <cell r="L23" t="str">
            <v>3325</v>
          </cell>
          <cell r="M23" t="str">
            <v>3425</v>
          </cell>
          <cell r="N23">
            <v>45681</v>
          </cell>
          <cell r="O23">
            <v>5693195</v>
          </cell>
          <cell r="P23">
            <v>63953557</v>
          </cell>
          <cell r="Q23" t="str">
            <v xml:space="preserve">SESENTA Y TRES MILLONES NOVECIENTOS CINCUENTA Y TRES MIL QUINIENTOS CINCUENTA Y SIETE </v>
          </cell>
          <cell r="R23" t="str">
            <v>1 PERSONA NATURAL</v>
          </cell>
          <cell r="S23" t="str">
            <v>3 CÉDULA DE CIUDADANÍA</v>
          </cell>
          <cell r="T23">
            <v>1144046748</v>
          </cell>
          <cell r="U23">
            <v>2</v>
          </cell>
          <cell r="V23" t="str">
            <v>N-A</v>
          </cell>
          <cell r="W23" t="str">
            <v>11 NO SE DILIGENCIA INFORMACIÓN PARA ESTE FORMULARIO EN ESTE PERÍODO DE REPORTE</v>
          </cell>
          <cell r="X23" t="str">
            <v>FEMENINO</v>
          </cell>
          <cell r="Y23" t="str">
            <v>VALLE DEL CAUCA</v>
          </cell>
          <cell r="Z23" t="str">
            <v>SANTIAGO DE CALI</v>
          </cell>
          <cell r="AA23" t="str">
            <v>KHAREN</v>
          </cell>
          <cell r="AB23" t="str">
            <v>CARABALÍ</v>
          </cell>
          <cell r="AC23" t="str">
            <v>MARULANDA</v>
          </cell>
          <cell r="AD23"/>
          <cell r="AE23" t="str">
            <v>SI</v>
          </cell>
          <cell r="AF23" t="str">
            <v>1 PÓLIZA</v>
          </cell>
          <cell r="AG23" t="str">
            <v>12 SEGUROS DEL ESTADO</v>
          </cell>
          <cell r="AH23" t="str">
            <v>2 CUMPLIMIENTO</v>
          </cell>
          <cell r="AI23">
            <v>45681</v>
          </cell>
          <cell r="AJ23" t="str">
            <v>45-46-101028382</v>
          </cell>
          <cell r="AK23" t="str">
            <v>GLORIA TERESITA SERNA ALZATE</v>
          </cell>
          <cell r="AL23" t="str">
            <v>DTPA</v>
          </cell>
          <cell r="AM23" t="str">
            <v>2 SUPERVISOR</v>
          </cell>
          <cell r="AN23" t="str">
            <v>3 CÉDULA DE CIUDADANÍA</v>
          </cell>
          <cell r="AO23">
            <v>25292225</v>
          </cell>
          <cell r="AP23" t="str">
            <v>CAROL JOHANNA ORTEGA SANCHEZ</v>
          </cell>
          <cell r="AQ23">
            <v>337</v>
          </cell>
          <cell r="AR23" t="str">
            <v>3 NO PACTADOS</v>
          </cell>
          <cell r="AS23" t="str">
            <v>4 NO SE HA ADICIONADO NI EN VALOR y EN TIEMPO</v>
          </cell>
          <cell r="AT23">
            <v>0</v>
          </cell>
          <cell r="AU23">
            <v>0</v>
          </cell>
          <cell r="AV23" t="str">
            <v>-</v>
          </cell>
          <cell r="AW23">
            <v>0</v>
          </cell>
          <cell r="AX23"/>
          <cell r="AY23">
            <v>45681</v>
          </cell>
          <cell r="AZ23">
            <v>45681</v>
          </cell>
          <cell r="BA23">
            <v>45681</v>
          </cell>
          <cell r="BB23">
            <v>46022</v>
          </cell>
          <cell r="BC23"/>
          <cell r="BD23" t="str">
            <v>2. NO</v>
          </cell>
          <cell r="BE23" t="str">
            <v>-</v>
          </cell>
          <cell r="BF23" t="str">
            <v>-</v>
          </cell>
          <cell r="BG23" t="str">
            <v>2. NO</v>
          </cell>
          <cell r="BH23">
            <v>0</v>
          </cell>
          <cell r="BI23" t="str">
            <v>-</v>
          </cell>
          <cell r="BJ23" t="str">
            <v>-</v>
          </cell>
          <cell r="BK23"/>
          <cell r="BL23" t="str">
            <v>2025753501000016E</v>
          </cell>
          <cell r="BM23">
            <v>63953557</v>
          </cell>
          <cell r="BN23" t="str">
            <v>MARGARITA E VICTORIA ACOSTA</v>
          </cell>
          <cell r="BO23" t="str">
            <v xml:space="preserve">https://community.secop.gov.co/Public/Tendering/ContractNoticePhases/View?PPI=CO1.PPI.36914045&amp;isFromPublicArea=True&amp;isModal=False </v>
          </cell>
          <cell r="BP23" t="str">
            <v>VIGENTE</v>
          </cell>
          <cell r="BQ23"/>
          <cell r="BR23" t="str">
            <v xml:space="preserve">https://community.secop.gov.co/Public/Tendering/ContractDetailView/Index?UniqueIdentifier=CO1.PCCNTR.7322027 </v>
          </cell>
          <cell r="BS23" t="str">
            <v>kharem.carabali</v>
          </cell>
          <cell r="BT23" t="str">
            <v>parquesnacionales.gov.co</v>
          </cell>
          <cell r="BU23" t="str">
            <v>contratos.dtpa@parquesnacionales.gov.co</v>
          </cell>
          <cell r="BV23" t="str">
            <v>ABOGADA</v>
          </cell>
          <cell r="BW23" t="str">
            <v>BANCOLOMBIA S.A.</v>
          </cell>
          <cell r="BX23" t="str">
            <v>Ahorro</v>
          </cell>
          <cell r="BY23">
            <v>26161388571</v>
          </cell>
          <cell r="BZ23"/>
          <cell r="CA23"/>
          <cell r="CB23">
            <v>1328412</v>
          </cell>
          <cell r="CC23">
            <v>5693195</v>
          </cell>
          <cell r="CD23">
            <v>5693195</v>
          </cell>
          <cell r="CE23">
            <v>5693195</v>
          </cell>
          <cell r="CF23">
            <v>5693195</v>
          </cell>
          <cell r="CG23">
            <v>5693195</v>
          </cell>
          <cell r="CH23">
            <v>5693195</v>
          </cell>
          <cell r="CI23">
            <v>5693195</v>
          </cell>
          <cell r="CJ23">
            <v>5693195</v>
          </cell>
          <cell r="CK23">
            <v>5693195</v>
          </cell>
          <cell r="CL23">
            <v>5693195</v>
          </cell>
          <cell r="CM23">
            <v>5693195</v>
          </cell>
          <cell r="CN23">
            <v>0</v>
          </cell>
          <cell r="CO23"/>
          <cell r="CP23"/>
        </row>
        <row r="24">
          <cell r="A24" t="str">
            <v>CD-DTPA-023-2025</v>
          </cell>
          <cell r="B24" t="str">
            <v>1 FONAM</v>
          </cell>
          <cell r="C24" t="str">
            <v>CPS-DTPA-23-2025</v>
          </cell>
          <cell r="D24" t="str">
            <v>LEONARDO BELALCAZAR SALCEDO</v>
          </cell>
          <cell r="E24">
            <v>45681</v>
          </cell>
          <cell r="F24" t="str">
            <v>PA04-3202008-9-042 Prestar servicios profesionales con plena autonomía técnica y administrativa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ell>
          <cell r="G24" t="str">
            <v>PROFESIONAL</v>
          </cell>
          <cell r="H24" t="str">
            <v>2 CONTRATACIÓN DIRECTA</v>
          </cell>
          <cell r="I24" t="str">
            <v>14 PRESTACIÓN DE SERVICIOS</v>
          </cell>
          <cell r="J24" t="str">
            <v>N/A</v>
          </cell>
          <cell r="K24">
            <v>80111600</v>
          </cell>
          <cell r="L24" t="str">
            <v>2125</v>
          </cell>
          <cell r="M24" t="str">
            <v>2025</v>
          </cell>
          <cell r="N24">
            <v>45681</v>
          </cell>
          <cell r="O24">
            <v>4200744</v>
          </cell>
          <cell r="P24">
            <v>47188358</v>
          </cell>
          <cell r="Q24" t="str">
            <v xml:space="preserve">CUARENTA Y SEIS MILLONES DOSCIENTOS OCHO MIL CIENTO OCHENTA Y CUATRO </v>
          </cell>
          <cell r="R24" t="str">
            <v>1 PERSONA NATURAL</v>
          </cell>
          <cell r="S24" t="str">
            <v>3 CÉDULA DE CIUDADANÍA</v>
          </cell>
          <cell r="T24">
            <v>1107527970</v>
          </cell>
          <cell r="U24">
            <v>2</v>
          </cell>
          <cell r="V24" t="str">
            <v>N-A</v>
          </cell>
          <cell r="W24" t="str">
            <v>11 NO SE DILIGENCIA INFORMACIÓN PARA ESTE FORMULARIO EN ESTE PERÍODO DE REPORTE</v>
          </cell>
          <cell r="X24" t="str">
            <v>MASCULINO</v>
          </cell>
          <cell r="Y24" t="str">
            <v>VALLE DEL CAUCA</v>
          </cell>
          <cell r="Z24" t="str">
            <v>SANTIAGO DE CALI</v>
          </cell>
          <cell r="AA24" t="str">
            <v>LEONARDO</v>
          </cell>
          <cell r="AB24" t="str">
            <v>BELALCAZAR</v>
          </cell>
          <cell r="AC24" t="str">
            <v>SALCEDO</v>
          </cell>
          <cell r="AD24"/>
          <cell r="AE24" t="str">
            <v>SI</v>
          </cell>
          <cell r="AF24" t="str">
            <v>1 PÓLIZA</v>
          </cell>
          <cell r="AG24" t="str">
            <v>12 SEGUROS DEL ESTADO</v>
          </cell>
          <cell r="AH24" t="str">
            <v>2 CUMPLIMIENTO</v>
          </cell>
          <cell r="AI24">
            <v>45681</v>
          </cell>
          <cell r="AJ24" t="str">
            <v>45-46-101028390</v>
          </cell>
          <cell r="AK24" t="str">
            <v>GLORIA TERESITA SERNA ALZATE</v>
          </cell>
          <cell r="AL24" t="str">
            <v>PNN FARALLONES DE CALI</v>
          </cell>
          <cell r="AM24" t="str">
            <v>2 SUPERVISOR</v>
          </cell>
          <cell r="AN24" t="str">
            <v>3 CÉDULA DE CIUDADANÍA</v>
          </cell>
          <cell r="AO24">
            <v>29120620</v>
          </cell>
          <cell r="AP24" t="str">
            <v>MARIA JULIANA CERON</v>
          </cell>
          <cell r="AQ24">
            <v>338</v>
          </cell>
          <cell r="AR24" t="str">
            <v>3 NO PACTADOS</v>
          </cell>
          <cell r="AS24" t="str">
            <v>4 NO SE HA ADICIONADO NI EN VALOR y EN TIEMPO</v>
          </cell>
          <cell r="AT24">
            <v>1</v>
          </cell>
          <cell r="AU24">
            <v>980174</v>
          </cell>
          <cell r="AV24">
            <v>45925</v>
          </cell>
          <cell r="AW24">
            <v>7</v>
          </cell>
          <cell r="AX24">
            <v>45925</v>
          </cell>
          <cell r="AY24">
            <v>45681</v>
          </cell>
          <cell r="AZ24">
            <v>45681</v>
          </cell>
          <cell r="BA24">
            <v>45681</v>
          </cell>
          <cell r="BB24">
            <v>46022</v>
          </cell>
          <cell r="BC24"/>
          <cell r="BD24" t="str">
            <v>2. NO</v>
          </cell>
          <cell r="BE24" t="str">
            <v>-</v>
          </cell>
          <cell r="BF24" t="str">
            <v>-</v>
          </cell>
          <cell r="BG24" t="str">
            <v>2. NO</v>
          </cell>
          <cell r="BH24">
            <v>0</v>
          </cell>
          <cell r="BI24" t="str">
            <v>-</v>
          </cell>
          <cell r="BJ24" t="str">
            <v>-</v>
          </cell>
          <cell r="BK24" t="str">
            <v>ADICIONADO Y PRORROGADO</v>
          </cell>
          <cell r="BL24" t="str">
            <v>2025753501900006E</v>
          </cell>
          <cell r="BM24">
            <v>48168532</v>
          </cell>
          <cell r="BN24" t="str">
            <v>WENDY ISABEL DAVID</v>
          </cell>
          <cell r="BO24" t="str">
            <v xml:space="preserve">https://community.secop.gov.co/Public/Tendering/ContractNoticePhases/View?PPI=CO1.PPI.36916331&amp;isFromPublicArea=True&amp;isModal=False </v>
          </cell>
          <cell r="BP24" t="str">
            <v>VIGENTE</v>
          </cell>
          <cell r="BQ24"/>
          <cell r="BR24" t="str">
            <v>https://community.secop.gov.co/Public/Tendering/ContractDetailView/Index?UniqueIdentifier=CO1.PCCNTR.7322902</v>
          </cell>
          <cell r="BS24" t="str">
            <v>leonardo.belalcazar</v>
          </cell>
          <cell r="BT24" t="str">
            <v>parquesnacionales.gov.co</v>
          </cell>
          <cell r="BU24" t="str">
            <v>leonardolbs@javerianacali.edu.co</v>
          </cell>
          <cell r="BV24" t="str">
            <v>BIOLOGO</v>
          </cell>
          <cell r="BW24" t="str">
            <v>BANCOLOMBIA S.A.</v>
          </cell>
          <cell r="BX24" t="str">
            <v>Ahorro</v>
          </cell>
          <cell r="BY24">
            <v>87046659942</v>
          </cell>
          <cell r="BZ24"/>
          <cell r="CA24"/>
          <cell r="CB24">
            <v>980174</v>
          </cell>
          <cell r="CC24">
            <v>4200744</v>
          </cell>
          <cell r="CD24">
            <v>4200744</v>
          </cell>
          <cell r="CE24">
            <v>4200744</v>
          </cell>
          <cell r="CF24">
            <v>4200744</v>
          </cell>
          <cell r="CG24">
            <v>4200744</v>
          </cell>
          <cell r="CH24">
            <v>4200744</v>
          </cell>
          <cell r="CI24">
            <v>4200744</v>
          </cell>
          <cell r="CJ24">
            <v>4200744</v>
          </cell>
          <cell r="CK24">
            <v>4200744</v>
          </cell>
          <cell r="CL24">
            <v>4200744</v>
          </cell>
          <cell r="CM24">
            <v>3220570</v>
          </cell>
          <cell r="CN24">
            <v>1960348</v>
          </cell>
          <cell r="CO24"/>
          <cell r="CP24"/>
        </row>
        <row r="25">
          <cell r="A25" t="str">
            <v>CD-DTPA-024-2025</v>
          </cell>
          <cell r="B25" t="str">
            <v>2 NACION</v>
          </cell>
          <cell r="C25" t="str">
            <v>CPS-DTPA-24-2025</v>
          </cell>
          <cell r="D25" t="str">
            <v>LUIS FELIPE GAITAN IDARRAGA</v>
          </cell>
          <cell r="E25">
            <v>45681</v>
          </cell>
          <cell r="F25" t="str">
            <v>PA00-3202032-1-023 Prestar servicios profesionales con plena autonomía técnica y administrativa en la Dirección Territorial Pacífico y sus áreas protegidas adscritas en la implementación de la estrategia de Prevención, Vigilancia y control, en el marco de la conservación de la diversidad biológica de las áreas protegidas del SINAP nacional.</v>
          </cell>
          <cell r="G25" t="str">
            <v>PROFESIONAL</v>
          </cell>
          <cell r="H25" t="str">
            <v>2 CONTRATACIÓN DIRECTA</v>
          </cell>
          <cell r="I25" t="str">
            <v>14 PRESTACIÓN DE SERVICIOS</v>
          </cell>
          <cell r="J25" t="str">
            <v>N/A</v>
          </cell>
          <cell r="K25">
            <v>80111600</v>
          </cell>
          <cell r="L25" t="str">
            <v>3125</v>
          </cell>
          <cell r="M25" t="str">
            <v>3925</v>
          </cell>
          <cell r="N25">
            <v>45681</v>
          </cell>
          <cell r="O25">
            <v>6347912</v>
          </cell>
          <cell r="P25">
            <v>71308211</v>
          </cell>
          <cell r="Q25" t="str">
            <v xml:space="preserve">SETENTA Y UN MILLONES TRESCIENTOS OCHO MIL DOSCIENTOS ONCE </v>
          </cell>
          <cell r="R25" t="str">
            <v>1 PERSONA NATURAL</v>
          </cell>
          <cell r="S25" t="str">
            <v>3 CÉDULA DE CIUDADANÍA</v>
          </cell>
          <cell r="T25">
            <v>1143948328</v>
          </cell>
          <cell r="U25">
            <v>2</v>
          </cell>
          <cell r="V25" t="str">
            <v>N-A</v>
          </cell>
          <cell r="W25" t="str">
            <v>11 NO SE DILIGENCIA INFORMACIÓN PARA ESTE FORMULARIO EN ESTE PERÍODO DE REPORTE</v>
          </cell>
          <cell r="X25" t="str">
            <v>MASCULINO</v>
          </cell>
          <cell r="Y25" t="str">
            <v>VALLE DEL CAUCA</v>
          </cell>
          <cell r="Z25" t="str">
            <v>SANTIAGO DE CALI</v>
          </cell>
          <cell r="AA25" t="str">
            <v>LUIS</v>
          </cell>
          <cell r="AB25" t="str">
            <v>FELIPE</v>
          </cell>
          <cell r="AC25" t="str">
            <v>GAITAN</v>
          </cell>
          <cell r="AD25" t="str">
            <v>IDARRAGA</v>
          </cell>
          <cell r="AE25" t="str">
            <v>SI</v>
          </cell>
          <cell r="AF25" t="str">
            <v>1 PÓLIZA</v>
          </cell>
          <cell r="AG25" t="str">
            <v>12 SEGUROS DEL ESTADO</v>
          </cell>
          <cell r="AH25" t="str">
            <v>2 CUMPLIMIENTO</v>
          </cell>
          <cell r="AI25">
            <v>45681</v>
          </cell>
          <cell r="AJ25" t="str">
            <v>45-46-101028407</v>
          </cell>
          <cell r="AK25" t="str">
            <v>GLORIA TERESITA SERNA ALZATE</v>
          </cell>
          <cell r="AL25" t="str">
            <v>DTPA</v>
          </cell>
          <cell r="AM25" t="str">
            <v>2 SUPERVISOR</v>
          </cell>
          <cell r="AN25" t="str">
            <v>3 CÉDULA DE CIUDADANÍA</v>
          </cell>
          <cell r="AO25">
            <v>29664613</v>
          </cell>
          <cell r="AP25" t="str">
            <v>DIANA ISABEL ZUÑIGA</v>
          </cell>
          <cell r="AQ25">
            <v>337</v>
          </cell>
          <cell r="AR25" t="str">
            <v>3 NO PACTADOS</v>
          </cell>
          <cell r="AS25" t="str">
            <v>4 NO SE HA ADICIONADO NI EN VALOR y EN TIEMPO</v>
          </cell>
          <cell r="AT25">
            <v>0</v>
          </cell>
          <cell r="AU25">
            <v>0</v>
          </cell>
          <cell r="AV25" t="str">
            <v>-</v>
          </cell>
          <cell r="AW25">
            <v>0</v>
          </cell>
          <cell r="AX25"/>
          <cell r="AY25">
            <v>45681</v>
          </cell>
          <cell r="AZ25">
            <v>45681</v>
          </cell>
          <cell r="BA25">
            <v>45681</v>
          </cell>
          <cell r="BB25">
            <v>46022</v>
          </cell>
          <cell r="BC25"/>
          <cell r="BD25" t="str">
            <v>2. NO</v>
          </cell>
          <cell r="BE25" t="str">
            <v>-</v>
          </cell>
          <cell r="BF25" t="str">
            <v>-</v>
          </cell>
          <cell r="BG25" t="str">
            <v>2. NO</v>
          </cell>
          <cell r="BH25">
            <v>0</v>
          </cell>
          <cell r="BI25" t="str">
            <v>-</v>
          </cell>
          <cell r="BJ25" t="str">
            <v>-</v>
          </cell>
          <cell r="BK25"/>
          <cell r="BL25" t="str">
            <v>2025753501000017E</v>
          </cell>
          <cell r="BM25">
            <v>71308211</v>
          </cell>
          <cell r="BN25" t="str">
            <v>DIANA PATRICIA GUERRERO</v>
          </cell>
          <cell r="BO25" t="str">
            <v xml:space="preserve">https://community.secop.gov.co/Public/Tendering/ContractNoticePhases/View?PPI=CO1.PPI.36920154&amp;isFromPublicArea=True&amp;isModal=False </v>
          </cell>
          <cell r="BP25" t="str">
            <v>VIGENTE</v>
          </cell>
          <cell r="BQ25"/>
          <cell r="BR25" t="str">
            <v xml:space="preserve">https://community.secop.gov.co/Public/Tendering/ContractDetailView/Index?UniqueIdentifier=CO1.PCCNTR.7323915 </v>
          </cell>
          <cell r="BS25" t="str">
            <v>luis.gaitan</v>
          </cell>
          <cell r="BT25" t="str">
            <v>parquesnacionales.gov.co</v>
          </cell>
          <cell r="BU25" t="str">
            <v>pvc.dtpa@parquesnacionales.gov.co</v>
          </cell>
          <cell r="BV25" t="str">
            <v>PROFESIONAL</v>
          </cell>
          <cell r="BW25" t="str">
            <v>BANCO FALABELLA S A</v>
          </cell>
          <cell r="BX25" t="str">
            <v>Ahorro</v>
          </cell>
          <cell r="BY25">
            <v>113050166500</v>
          </cell>
          <cell r="BZ25"/>
          <cell r="CA25"/>
          <cell r="CB25">
            <v>1481179</v>
          </cell>
          <cell r="CC25">
            <v>6347912</v>
          </cell>
          <cell r="CD25">
            <v>6347912</v>
          </cell>
          <cell r="CE25">
            <v>6347912</v>
          </cell>
          <cell r="CF25">
            <v>6347912</v>
          </cell>
          <cell r="CG25">
            <v>6347912</v>
          </cell>
          <cell r="CH25">
            <v>6347912</v>
          </cell>
          <cell r="CI25">
            <v>6347912</v>
          </cell>
          <cell r="CJ25">
            <v>6347912</v>
          </cell>
          <cell r="CK25">
            <v>6347912</v>
          </cell>
          <cell r="CL25">
            <v>6347912</v>
          </cell>
          <cell r="CM25">
            <v>6347912</v>
          </cell>
          <cell r="CN25">
            <v>0</v>
          </cell>
          <cell r="CO25"/>
          <cell r="CP25"/>
        </row>
        <row r="26">
          <cell r="A26" t="str">
            <v>CD-DTPA-025-2025</v>
          </cell>
          <cell r="B26" t="str">
            <v>2 NACION</v>
          </cell>
          <cell r="C26" t="str">
            <v>CPS-DTPA-25-2025</v>
          </cell>
          <cell r="D26" t="str">
            <v>ALLISON ROJAS CALDERON</v>
          </cell>
          <cell r="E26">
            <v>45684</v>
          </cell>
          <cell r="F26" t="str">
            <v xml:space="preserve">PA00-3202008-15-001 Prestación servicios profesionales con plena autonomía técnica y administrativa con el fin de apoyar la gestión precontractual, contractual de la Dirección Territorial Pacífico y sus áreas protegidas con el fin de fortalecer los procesos administrativos de las áreas de SPNNC en el marco de la conservación de la diversidad biológica de las áreas protegidas del SINAP nacional.	</v>
          </cell>
          <cell r="G26" t="str">
            <v>PROFESIONAL</v>
          </cell>
          <cell r="H26" t="str">
            <v>2 CONTRATACIÓN DIRECTA</v>
          </cell>
          <cell r="I26" t="str">
            <v>14 PRESTACIÓN DE SERVICIOS</v>
          </cell>
          <cell r="J26" t="str">
            <v>N/A</v>
          </cell>
          <cell r="K26">
            <v>80111600</v>
          </cell>
          <cell r="L26" t="str">
            <v>4525</v>
          </cell>
          <cell r="M26" t="str">
            <v>4825</v>
          </cell>
          <cell r="N26">
            <v>45685</v>
          </cell>
          <cell r="O26">
            <v>6347912</v>
          </cell>
          <cell r="P26">
            <v>70461834</v>
          </cell>
          <cell r="Q26" t="str">
            <v xml:space="preserve">SETENTA MILLONES SEISCIENTOS SETENTA Y TRES MIL CUATROCIENTOS TREINTA Y UN </v>
          </cell>
          <cell r="R26" t="str">
            <v>1 PERSONA NATURAL</v>
          </cell>
          <cell r="S26" t="str">
            <v>3 CÉDULA DE CIUDADANÍA</v>
          </cell>
          <cell r="T26">
            <v>1144145129</v>
          </cell>
          <cell r="U26">
            <v>2</v>
          </cell>
          <cell r="V26" t="str">
            <v>N-A</v>
          </cell>
          <cell r="W26" t="str">
            <v>11 NO SE DILIGENCIA INFORMACIÓN PARA ESTE FORMULARIO EN ESTE PERÍODO DE REPORTE</v>
          </cell>
          <cell r="X26" t="str">
            <v>FEMENINO</v>
          </cell>
          <cell r="Y26" t="str">
            <v>VALLE DEL CAUCA</v>
          </cell>
          <cell r="Z26" t="str">
            <v>SANTIAGO DE CALI</v>
          </cell>
          <cell r="AA26" t="str">
            <v>ALLISON</v>
          </cell>
          <cell r="AB26" t="str">
            <v>ROJAS</v>
          </cell>
          <cell r="AC26" t="str">
            <v>CALDERON</v>
          </cell>
          <cell r="AD26"/>
          <cell r="AE26" t="str">
            <v>SI</v>
          </cell>
          <cell r="AF26" t="str">
            <v>1 PÓLIZA</v>
          </cell>
          <cell r="AG26" t="str">
            <v>12 SEGUROS DEL ESTADO</v>
          </cell>
          <cell r="AH26" t="str">
            <v>2 CUMPLIMIENTO</v>
          </cell>
          <cell r="AI26">
            <v>45684</v>
          </cell>
          <cell r="AJ26" t="str">
            <v>45-46-101028462</v>
          </cell>
          <cell r="AK26" t="str">
            <v>GLORIA TERESITA SERNA ALZATE</v>
          </cell>
          <cell r="AL26" t="str">
            <v>DTPA</v>
          </cell>
          <cell r="AM26" t="str">
            <v>2 SUPERVISOR</v>
          </cell>
          <cell r="AN26" t="str">
            <v>3 CÉDULA DE CIUDADANÍA</v>
          </cell>
          <cell r="AO26">
            <v>66859604</v>
          </cell>
          <cell r="AP26" t="str">
            <v>MARGARITA EUGENIA VICTORIA ACOSTA</v>
          </cell>
          <cell r="AQ26">
            <v>334</v>
          </cell>
          <cell r="AR26" t="str">
            <v>3 NO PACTADOS</v>
          </cell>
          <cell r="AS26" t="str">
            <v>4 NO SE HA ADICIONADO NI EN VALOR y EN TIEMPO</v>
          </cell>
          <cell r="AT26">
            <v>0</v>
          </cell>
          <cell r="AU26">
            <v>0</v>
          </cell>
          <cell r="AV26" t="str">
            <v>-</v>
          </cell>
          <cell r="AW26">
            <v>0</v>
          </cell>
          <cell r="AX26"/>
          <cell r="AY26">
            <v>45685</v>
          </cell>
          <cell r="AZ26">
            <v>45685</v>
          </cell>
          <cell r="BA26">
            <v>45685</v>
          </cell>
          <cell r="BB26">
            <v>45838</v>
          </cell>
          <cell r="BC26"/>
          <cell r="BD26" t="str">
            <v>2. NO</v>
          </cell>
          <cell r="BE26" t="str">
            <v>-</v>
          </cell>
          <cell r="BF26" t="str">
            <v>-</v>
          </cell>
          <cell r="BG26" t="str">
            <v>2. NO</v>
          </cell>
          <cell r="BH26">
            <v>0</v>
          </cell>
          <cell r="BI26" t="str">
            <v>-</v>
          </cell>
          <cell r="BJ26" t="str">
            <v>-</v>
          </cell>
          <cell r="BK26" t="str">
            <v>TERMINACIÓN ANTICIPADA</v>
          </cell>
          <cell r="BL26" t="str">
            <v>2025753501000018E</v>
          </cell>
          <cell r="BM26">
            <v>70461834</v>
          </cell>
          <cell r="BN26" t="str">
            <v>JULIANA ISABEL MONTES ROMERO</v>
          </cell>
          <cell r="BO26" t="str">
            <v xml:space="preserve">https://community.secop.gov.co/Public/Tendering/ContractNoticePhases/View?PPI=CO1.PPI.36962788&amp;isFromPublicArea=True&amp;isModal=False </v>
          </cell>
          <cell r="BP26" t="str">
            <v>VIGENTE</v>
          </cell>
          <cell r="BQ26"/>
          <cell r="BR26" t="str">
            <v xml:space="preserve">https://community.secop.gov.co/Public/Tendering/ContractDetailView/Index?UniqueIdentifier=CO1.PCCNTR.7336580 </v>
          </cell>
          <cell r="BS26" t="str">
            <v>allison.rojas</v>
          </cell>
          <cell r="BT26" t="str">
            <v>parquesnacionales.gov.co</v>
          </cell>
          <cell r="BU26" t="str">
            <v>allison.rojas@parquesnacionales.gov.co</v>
          </cell>
          <cell r="BV26" t="str">
            <v>PROFESIONAL</v>
          </cell>
          <cell r="BW26" t="str">
            <v>BANCOLOMBIA S.A.</v>
          </cell>
          <cell r="BX26" t="str">
            <v>Ahorro</v>
          </cell>
          <cell r="BY26">
            <v>74566551130</v>
          </cell>
          <cell r="BZ26"/>
          <cell r="CA26"/>
          <cell r="CB26">
            <v>634791</v>
          </cell>
          <cell r="CC26">
            <v>6347913</v>
          </cell>
          <cell r="CD26">
            <v>6347913</v>
          </cell>
          <cell r="CE26">
            <v>6347913</v>
          </cell>
          <cell r="CF26">
            <v>6347913</v>
          </cell>
          <cell r="CG26">
            <v>6347913</v>
          </cell>
          <cell r="CH26">
            <v>6347913</v>
          </cell>
          <cell r="CI26">
            <v>6347913</v>
          </cell>
          <cell r="CJ26">
            <v>6347913</v>
          </cell>
          <cell r="CK26">
            <v>6347913</v>
          </cell>
          <cell r="CL26">
            <v>6347913</v>
          </cell>
          <cell r="CM26">
            <v>6347913</v>
          </cell>
          <cell r="CN26">
            <v>0</v>
          </cell>
          <cell r="CO26"/>
          <cell r="CP26"/>
        </row>
        <row r="27">
          <cell r="A27" t="str">
            <v>CD-DTPA-026-2025</v>
          </cell>
          <cell r="B27" t="str">
            <v>2 NACION</v>
          </cell>
          <cell r="C27" t="str">
            <v>CPS-DTPA-26-2025</v>
          </cell>
          <cell r="D27" t="str">
            <v>NESTOR JAVIER RONCANCIO DUQUE</v>
          </cell>
          <cell r="E27">
            <v>45685</v>
          </cell>
          <cell r="F27" t="str">
            <v>PA00-3202008-15-016 Prestar servicios profesionales con plena autonomía técnica y administrativa en Dirección Territorial Pacífico en la formulación, seguimiento e implementación de proyectos, en el marco de la conservación de la diversidad biológica de las áreas protegidas del SINAP nacional.</v>
          </cell>
          <cell r="G27" t="str">
            <v>PROFESIONAL</v>
          </cell>
          <cell r="H27" t="str">
            <v>2 CONTRATACIÓN DIRECTA</v>
          </cell>
          <cell r="I27" t="str">
            <v>14 PRESTACIÓN DE SERVICIOS</v>
          </cell>
          <cell r="J27" t="str">
            <v>N/A</v>
          </cell>
          <cell r="K27">
            <v>80111600</v>
          </cell>
          <cell r="L27" t="str">
            <v>2425</v>
          </cell>
          <cell r="M27" t="str">
            <v>4925</v>
          </cell>
          <cell r="N27">
            <v>45685</v>
          </cell>
          <cell r="O27">
            <v>7881428</v>
          </cell>
          <cell r="P27">
            <v>87483851</v>
          </cell>
          <cell r="Q27" t="str">
            <v xml:space="preserve">OCHENTA Y SIETE MILLONES CUATROCIENTOS OCHENTA Y TRES MIL OCHOCIENTOS CINCUENTA Y UN </v>
          </cell>
          <cell r="R27" t="str">
            <v>1 PERSONA NATURAL</v>
          </cell>
          <cell r="S27" t="str">
            <v>3 CÉDULA DE CIUDADANÍA</v>
          </cell>
          <cell r="T27">
            <v>75093305</v>
          </cell>
          <cell r="U27">
            <v>2</v>
          </cell>
          <cell r="V27" t="str">
            <v>N-A</v>
          </cell>
          <cell r="W27" t="str">
            <v>11 NO SE DILIGENCIA INFORMACIÓN PARA ESTE FORMULARIO EN ESTE PERÍODO DE REPORTE</v>
          </cell>
          <cell r="X27" t="str">
            <v>MASCULINO</v>
          </cell>
          <cell r="Y27" t="str">
            <v>CALDAS</v>
          </cell>
          <cell r="Z27" t="str">
            <v>MANIZALES</v>
          </cell>
          <cell r="AA27" t="str">
            <v>NESTOR</v>
          </cell>
          <cell r="AB27" t="str">
            <v>JAVIER</v>
          </cell>
          <cell r="AC27" t="str">
            <v>RONCANCIO</v>
          </cell>
          <cell r="AD27" t="str">
            <v>DUQUE</v>
          </cell>
          <cell r="AE27" t="str">
            <v>SI</v>
          </cell>
          <cell r="AF27" t="str">
            <v>1 PÓLIZA</v>
          </cell>
          <cell r="AG27" t="str">
            <v>12 SEGUROS DEL ESTADO</v>
          </cell>
          <cell r="AH27" t="str">
            <v>2 CUMPLIMIENTO</v>
          </cell>
          <cell r="AI27">
            <v>45685</v>
          </cell>
          <cell r="AJ27" t="str">
            <v>45-46-101052390</v>
          </cell>
          <cell r="AK27" t="str">
            <v>GLORIA TERESITA SERNA ALZATE</v>
          </cell>
          <cell r="AL27" t="str">
            <v>DTPA</v>
          </cell>
          <cell r="AM27" t="str">
            <v>2 SUPERVISOR</v>
          </cell>
          <cell r="AN27" t="str">
            <v>3 CÉDULA DE CIUDADANÍA</v>
          </cell>
          <cell r="AO27">
            <v>79307788</v>
          </cell>
          <cell r="AP27" t="str">
            <v>JUAN IVAN SANCHEZ BERNAL</v>
          </cell>
          <cell r="AQ27">
            <v>333</v>
          </cell>
          <cell r="AR27" t="str">
            <v>3 NO PACTADOS</v>
          </cell>
          <cell r="AS27" t="str">
            <v>4 NO SE HA ADICIONADO NI EN VALOR y EN TIEMPO</v>
          </cell>
          <cell r="AT27">
            <v>0</v>
          </cell>
          <cell r="AU27">
            <v>0</v>
          </cell>
          <cell r="AV27" t="str">
            <v>-</v>
          </cell>
          <cell r="AW27">
            <v>0</v>
          </cell>
          <cell r="AX27"/>
          <cell r="AY27">
            <v>45685</v>
          </cell>
          <cell r="AZ27">
            <v>45685</v>
          </cell>
          <cell r="BA27">
            <v>45685</v>
          </cell>
          <cell r="BB27">
            <v>46022</v>
          </cell>
          <cell r="BC27"/>
          <cell r="BD27" t="str">
            <v>2. NO</v>
          </cell>
          <cell r="BE27" t="str">
            <v>-</v>
          </cell>
          <cell r="BF27" t="str">
            <v>-</v>
          </cell>
          <cell r="BG27" t="str">
            <v>2. NO</v>
          </cell>
          <cell r="BH27">
            <v>0</v>
          </cell>
          <cell r="BI27" t="str">
            <v>-</v>
          </cell>
          <cell r="BJ27" t="str">
            <v>-</v>
          </cell>
          <cell r="BK27" t="str">
            <v>TERMINACIÓN ANTICIPADA</v>
          </cell>
          <cell r="BL27" t="str">
            <v>2025753501000019E</v>
          </cell>
          <cell r="BM27">
            <v>87483851</v>
          </cell>
          <cell r="BN27" t="str">
            <v>JULIANA ISABEL MONTES ROMERO</v>
          </cell>
          <cell r="BO27" t="str">
            <v xml:space="preserve">https://community.secop.gov.co/Public/Tendering/ContractNoticePhases/View?PPI=CO1.PPI.36973710&amp;isFromPublicArea=True&amp;isModal=False </v>
          </cell>
          <cell r="BP27" t="str">
            <v>TERMINADO ANTICIPADAMENTE</v>
          </cell>
          <cell r="BQ27"/>
          <cell r="BR27" t="str">
            <v xml:space="preserve">https://community.secop.gov.co/Public/Tendering/ContractDetailView/Index?UniqueIdentifier=CO1.PCCNTR.7343364 </v>
          </cell>
          <cell r="BS27" t="str">
            <v>nestor.roncancio</v>
          </cell>
          <cell r="BT27" t="str">
            <v>parquesnacionales.gov.co</v>
          </cell>
          <cell r="BU27" t="str">
            <v>proyectos.dtpa@parquesnacionales.gov.co</v>
          </cell>
          <cell r="BV27" t="str">
            <v>PROFESIONAL</v>
          </cell>
          <cell r="BW27" t="str">
            <v>BANCOLOMBIA S.A.</v>
          </cell>
          <cell r="BX27" t="str">
            <v>Ahorro</v>
          </cell>
          <cell r="BY27">
            <v>71651576655</v>
          </cell>
          <cell r="BZ27"/>
          <cell r="CA27"/>
          <cell r="CB27">
            <v>788143</v>
          </cell>
          <cell r="CC27">
            <v>7881428</v>
          </cell>
          <cell r="CD27">
            <v>7881428</v>
          </cell>
          <cell r="CE27">
            <v>7881428</v>
          </cell>
          <cell r="CF27">
            <v>7881428</v>
          </cell>
          <cell r="CG27">
            <v>7881428</v>
          </cell>
          <cell r="CH27">
            <v>7881428</v>
          </cell>
          <cell r="CI27">
            <v>7881428</v>
          </cell>
          <cell r="CJ27">
            <v>7881428</v>
          </cell>
          <cell r="CK27">
            <v>7881428</v>
          </cell>
          <cell r="CL27">
            <v>7881428</v>
          </cell>
          <cell r="CM27">
            <v>7881428</v>
          </cell>
          <cell r="CN27">
            <v>0</v>
          </cell>
          <cell r="CO27"/>
          <cell r="CP27"/>
        </row>
        <row r="28">
          <cell r="A28" t="str">
            <v>CD-DTPA-027-2025</v>
          </cell>
          <cell r="B28" t="str">
            <v>2 NACION</v>
          </cell>
          <cell r="C28" t="str">
            <v>CPS-DTPA-27-2025</v>
          </cell>
          <cell r="D28" t="str">
            <v>ERIKA DAYANA HERNANDEZ ALDANA</v>
          </cell>
          <cell r="E28">
            <v>45685</v>
          </cell>
          <cell r="F28" t="str">
            <v>PA00-3202060-19-1-035 Prestar servicios profesionales con plena autonomía técnica y administrativa en la Dirección Territorial Pacífico para el desarrollo de las acciones de implementación y seguimiento de la estrategia de restauración ecológica en las áreas adscritas, enel marco de la conservación de la diversidad biológica de las áreas protegidas del SINAP Nacional.</v>
          </cell>
          <cell r="G28" t="str">
            <v>PROFESIONAL</v>
          </cell>
          <cell r="H28" t="str">
            <v>2 CONTRATACIÓN DIRECTA</v>
          </cell>
          <cell r="I28" t="str">
            <v>14 PRESTACIÓN DE SERVICIOS</v>
          </cell>
          <cell r="J28" t="str">
            <v>N/A</v>
          </cell>
          <cell r="K28">
            <v>80111600</v>
          </cell>
          <cell r="L28">
            <v>3225</v>
          </cell>
          <cell r="M28">
            <v>5025</v>
          </cell>
          <cell r="N28">
            <v>45685</v>
          </cell>
          <cell r="O28">
            <v>6347912</v>
          </cell>
          <cell r="P28">
            <v>70461834</v>
          </cell>
          <cell r="Q28" t="str">
            <v>SETENTA MILLONES CUATROCIENTOS SESENTA Y UN MIL OCHOCIENTOS TREINTA Y CUATRO</v>
          </cell>
          <cell r="R28" t="str">
            <v>1 PERSONA NATURAL</v>
          </cell>
          <cell r="S28" t="str">
            <v>3 CÉDULA DE CIUDADANÍA</v>
          </cell>
          <cell r="T28">
            <v>1026579363</v>
          </cell>
          <cell r="U28">
            <v>2</v>
          </cell>
          <cell r="V28" t="str">
            <v>N-A</v>
          </cell>
          <cell r="W28" t="str">
            <v>11 NO SE DILIGENCIA INFORMACIÓN PARA ESTE FORMULARIO EN ESTE PERÍODO DE REPORTE</v>
          </cell>
          <cell r="X28" t="str">
            <v>FEMENINO</v>
          </cell>
          <cell r="Y28" t="str">
            <v>CUNDINAMARCA</v>
          </cell>
          <cell r="Z28" t="str">
            <v>BOGOTÁ</v>
          </cell>
          <cell r="AA28" t="str">
            <v>ERIKA</v>
          </cell>
          <cell r="AB28" t="str">
            <v>DAYANA</v>
          </cell>
          <cell r="AC28" t="str">
            <v>HERNANDEZ</v>
          </cell>
          <cell r="AD28" t="str">
            <v>ALDANA</v>
          </cell>
          <cell r="AE28" t="str">
            <v>SI</v>
          </cell>
          <cell r="AF28" t="str">
            <v>1 PÓLIZA</v>
          </cell>
          <cell r="AG28" t="str">
            <v>12 SEGUROS DEL ESTADO</v>
          </cell>
          <cell r="AH28" t="str">
            <v>2 CUMPLIMIENTO</v>
          </cell>
          <cell r="AI28">
            <v>45685</v>
          </cell>
          <cell r="AJ28" t="str">
            <v>45-46-101028524</v>
          </cell>
          <cell r="AK28" t="str">
            <v>GLORIA TERESITA SERNA ALZATE</v>
          </cell>
          <cell r="AL28" t="str">
            <v>DTPA</v>
          </cell>
          <cell r="AM28" t="str">
            <v>2 SUPERVISOR</v>
          </cell>
          <cell r="AN28" t="str">
            <v>3 CÉDULA DE CIUDADANÍA</v>
          </cell>
          <cell r="AO28">
            <v>29664613</v>
          </cell>
          <cell r="AP28" t="str">
            <v>DIANA ISABEL ZUÑIGA</v>
          </cell>
          <cell r="AQ28">
            <v>333</v>
          </cell>
          <cell r="AR28" t="str">
            <v>3 NO PACTADOS</v>
          </cell>
          <cell r="AS28" t="str">
            <v>4 NO SE HA ADICIONADO NI EN VALOR y EN TIEMPO</v>
          </cell>
          <cell r="AT28">
            <v>0</v>
          </cell>
          <cell r="AU28">
            <v>0</v>
          </cell>
          <cell r="AV28" t="str">
            <v>-</v>
          </cell>
          <cell r="AW28">
            <v>0</v>
          </cell>
          <cell r="AX28"/>
          <cell r="AY28">
            <v>45685</v>
          </cell>
          <cell r="AZ28">
            <v>45685</v>
          </cell>
          <cell r="BA28">
            <v>45685</v>
          </cell>
          <cell r="BB28">
            <v>46022</v>
          </cell>
          <cell r="BC28"/>
          <cell r="BD28" t="str">
            <v>2. NO</v>
          </cell>
          <cell r="BE28" t="str">
            <v>-</v>
          </cell>
          <cell r="BF28" t="str">
            <v>-</v>
          </cell>
          <cell r="BG28" t="str">
            <v>2. NO</v>
          </cell>
          <cell r="BH28">
            <v>0</v>
          </cell>
          <cell r="BI28" t="str">
            <v>-</v>
          </cell>
          <cell r="BJ28" t="str">
            <v>-</v>
          </cell>
          <cell r="BK28"/>
          <cell r="BL28" t="str">
            <v>2025753501000020E</v>
          </cell>
          <cell r="BM28">
            <v>70461834</v>
          </cell>
          <cell r="BN28" t="str">
            <v>DIANA PATRICIA GUERRERO</v>
          </cell>
          <cell r="BO28" t="str">
            <v xml:space="preserve">https://community.secop.gov.co/Public/Tendering/ContractNoticePhases/View?PPI=CO1.PPI.36992613&amp;isFromPublicArea=True&amp;isModal=False </v>
          </cell>
          <cell r="BP28" t="str">
            <v>VIGENTE</v>
          </cell>
          <cell r="BQ28"/>
          <cell r="BR28" t="str">
            <v xml:space="preserve">https://community.secop.gov.co/Public/Tendering/ContractDetailView/Index?UniqueIdentifier=CO1.PCCNTR.7345285 </v>
          </cell>
          <cell r="BS28" t="str">
            <v>erika.aldana</v>
          </cell>
          <cell r="BT28" t="str">
            <v>parquesnacionales.gov.co</v>
          </cell>
          <cell r="BU28" t="str">
            <v>restauracion.dtpa@parquesnacionales.gov.co</v>
          </cell>
          <cell r="BV28" t="str">
            <v>PROFESIONAL</v>
          </cell>
          <cell r="BW28" t="str">
            <v>BANCO DAVIVIENDA S.A.</v>
          </cell>
          <cell r="BX28" t="str">
            <v>Ahorro</v>
          </cell>
          <cell r="BY28">
            <v>7770339278</v>
          </cell>
          <cell r="BZ28"/>
          <cell r="CA28"/>
          <cell r="CB28">
            <v>634791</v>
          </cell>
          <cell r="CC28">
            <v>6347913</v>
          </cell>
          <cell r="CD28">
            <v>6347913</v>
          </cell>
          <cell r="CE28">
            <v>6347913</v>
          </cell>
          <cell r="CF28">
            <v>6347913</v>
          </cell>
          <cell r="CG28">
            <v>6347913</v>
          </cell>
          <cell r="CH28">
            <v>6347913</v>
          </cell>
          <cell r="CI28">
            <v>6347913</v>
          </cell>
          <cell r="CJ28">
            <v>6347913</v>
          </cell>
          <cell r="CK28">
            <v>6347913</v>
          </cell>
          <cell r="CL28">
            <v>6347913</v>
          </cell>
          <cell r="CM28">
            <v>6347913</v>
          </cell>
          <cell r="CN28">
            <v>0</v>
          </cell>
          <cell r="CO28"/>
          <cell r="CP28"/>
        </row>
        <row r="29">
          <cell r="A29" t="str">
            <v>CD-DTPA-028-2025</v>
          </cell>
          <cell r="B29" t="str">
            <v>2 NACION</v>
          </cell>
          <cell r="C29" t="str">
            <v>CPS-DTPA-28-2025</v>
          </cell>
          <cell r="D29" t="str">
            <v>FELIPE ALEJANDRO GIRALDO ARANGO</v>
          </cell>
          <cell r="E29">
            <v>45686</v>
          </cell>
          <cell r="F29" t="str">
            <v>PA07-3202008-15-014 Prestar servicios profesionales con plena autonomía técnica y administrativa, en PNN Munchique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v>
          </cell>
          <cell r="G29" t="str">
            <v>PROFESIONAL</v>
          </cell>
          <cell r="H29" t="str">
            <v>2 CONTRATACIÓN DIRECTA</v>
          </cell>
          <cell r="I29" t="str">
            <v>14 PRESTACIÓN DE SERVICIOS</v>
          </cell>
          <cell r="J29" t="str">
            <v>N/A</v>
          </cell>
          <cell r="K29">
            <v>80111600</v>
          </cell>
          <cell r="L29">
            <v>4725</v>
          </cell>
          <cell r="M29" t="str">
            <v>5525</v>
          </cell>
          <cell r="N29">
            <v>45686</v>
          </cell>
          <cell r="O29">
            <v>4200744</v>
          </cell>
          <cell r="P29">
            <v>45228010</v>
          </cell>
          <cell r="Q29" t="str">
            <v>CUARENTA Y CINCO MILLONES DOSCIENTOS VENTIOCHO MIL DIEZ</v>
          </cell>
          <cell r="R29" t="str">
            <v>1 PERSONA NATURAL</v>
          </cell>
          <cell r="S29" t="str">
            <v>3 CÉDULA DE CIUDADANÍA</v>
          </cell>
          <cell r="T29">
            <v>10005251</v>
          </cell>
          <cell r="U29">
            <v>2</v>
          </cell>
          <cell r="V29" t="str">
            <v>N-A</v>
          </cell>
          <cell r="W29" t="str">
            <v>11 NO SE DILIGENCIA INFORMACIÓN PARA ESTE FORMULARIO EN ESTE PERÍODO DE REPORTE</v>
          </cell>
          <cell r="X29" t="str">
            <v>MASCULINO</v>
          </cell>
          <cell r="Y29" t="str">
            <v>Risaralda</v>
          </cell>
          <cell r="Z29" t="str">
            <v>Pereira</v>
          </cell>
          <cell r="AA29" t="str">
            <v>FELIPE</v>
          </cell>
          <cell r="AB29" t="str">
            <v>ALEJANDRO</v>
          </cell>
          <cell r="AC29" t="str">
            <v>GIRALDO</v>
          </cell>
          <cell r="AD29" t="str">
            <v>ARANGO</v>
          </cell>
          <cell r="AE29" t="str">
            <v>SI</v>
          </cell>
          <cell r="AF29" t="str">
            <v>1 PÓLIZA</v>
          </cell>
          <cell r="AG29" t="str">
            <v>12 SEGUROS DEL ESTADO</v>
          </cell>
          <cell r="AH29" t="str">
            <v>2 CUMPLIMIENTO</v>
          </cell>
          <cell r="AI29">
            <v>45686</v>
          </cell>
          <cell r="AJ29" t="str">
            <v>45-46-101028689</v>
          </cell>
          <cell r="AK29" t="str">
            <v>GLORIA TERESITA SERNA ALZATE</v>
          </cell>
          <cell r="AL29" t="str">
            <v>PNN MUNCHIQUE</v>
          </cell>
          <cell r="AM29" t="str">
            <v>2 SUPERVISOR</v>
          </cell>
          <cell r="AN29" t="str">
            <v>3 CÉDULA DE CIUDADANÍA</v>
          </cell>
          <cell r="AO29">
            <v>16738049</v>
          </cell>
          <cell r="AP29" t="str">
            <v>JAIME ALBERTO CELIS PERDOMO</v>
          </cell>
          <cell r="AQ29">
            <v>323</v>
          </cell>
          <cell r="AR29" t="str">
            <v>3 NO PACTADOS</v>
          </cell>
          <cell r="AS29" t="str">
            <v>4 NO SE HA ADICIONADO NI EN VALOR y EN TIEMPO</v>
          </cell>
          <cell r="AT29">
            <v>1</v>
          </cell>
          <cell r="AU29">
            <v>1260223</v>
          </cell>
          <cell r="AV29">
            <v>45985</v>
          </cell>
          <cell r="AW29">
            <v>9</v>
          </cell>
          <cell r="AX29">
            <v>45985</v>
          </cell>
          <cell r="AY29">
            <v>45686</v>
          </cell>
          <cell r="AZ29">
            <v>45686</v>
          </cell>
          <cell r="BA29">
            <v>45686</v>
          </cell>
          <cell r="BB29">
            <v>46021</v>
          </cell>
          <cell r="BC29"/>
          <cell r="BD29" t="str">
            <v>2. NO</v>
          </cell>
          <cell r="BE29" t="str">
            <v>-</v>
          </cell>
          <cell r="BF29" t="str">
            <v>-</v>
          </cell>
          <cell r="BG29" t="str">
            <v>1. SI</v>
          </cell>
          <cell r="BH29">
            <v>1</v>
          </cell>
          <cell r="BI29" t="str">
            <v>-</v>
          </cell>
          <cell r="BJ29">
            <v>45985</v>
          </cell>
          <cell r="BK29" t="str">
            <v>ADICIONADO Y PRORROGADO</v>
          </cell>
          <cell r="BL29" t="str">
            <v>2025753501000021E</v>
          </cell>
          <cell r="BM29">
            <v>46488233</v>
          </cell>
          <cell r="BN29" t="str">
            <v>KHAREM CARABALI MARULANDA</v>
          </cell>
          <cell r="BO29" t="str">
            <v xml:space="preserve">https://community.secop.gov.co/Public/Tendering/ContractNoticePhases/View?PPI=CO1.PPI.37034660&amp;isFromPublicArea=True&amp;isModal=False </v>
          </cell>
          <cell r="BP29" t="str">
            <v>VIGENTE</v>
          </cell>
          <cell r="BQ29"/>
          <cell r="BR29" t="str">
            <v xml:space="preserve">https://community.secop.gov.co/Public/Tendering/ContractDetailView/Index?UniqueIdentifier=CO1.PCCNTR.7358369 </v>
          </cell>
          <cell r="BS29" t="str">
            <v>felipe.giraldo</v>
          </cell>
          <cell r="BT29" t="str">
            <v>parquesnacionales.gov.co</v>
          </cell>
          <cell r="BU29" t="str">
            <v>munchique@parquesnacionales.gov.co</v>
          </cell>
          <cell r="BV29" t="str">
            <v>PROFESIONAL</v>
          </cell>
          <cell r="BW29" t="str">
            <v>BANCO DAVIVIENDA S.A.</v>
          </cell>
          <cell r="BX29" t="str">
            <v>Ahorro</v>
          </cell>
          <cell r="BY29">
            <v>570136170238556</v>
          </cell>
          <cell r="BZ29"/>
          <cell r="CA29"/>
          <cell r="CB29">
            <v>280049</v>
          </cell>
          <cell r="CC29">
            <v>4200744</v>
          </cell>
          <cell r="CD29">
            <v>4200744</v>
          </cell>
          <cell r="CE29">
            <v>4200744</v>
          </cell>
          <cell r="CF29">
            <v>4200744</v>
          </cell>
          <cell r="CG29">
            <v>4200744</v>
          </cell>
          <cell r="CH29">
            <v>4200744</v>
          </cell>
          <cell r="CI29">
            <v>4200744</v>
          </cell>
          <cell r="CJ29">
            <v>4200744</v>
          </cell>
          <cell r="CK29">
            <v>4200744</v>
          </cell>
          <cell r="CL29">
            <v>4200744</v>
          </cell>
          <cell r="CM29">
            <v>2940521</v>
          </cell>
          <cell r="CN29">
            <v>1260223</v>
          </cell>
          <cell r="CO29"/>
          <cell r="CP29"/>
        </row>
        <row r="30">
          <cell r="A30" t="str">
            <v>CD-DTPA-029-2025</v>
          </cell>
          <cell r="B30" t="str">
            <v>1 FONAM</v>
          </cell>
          <cell r="C30" t="str">
            <v>CPS-DTPA-29-2025</v>
          </cell>
          <cell r="D30" t="str">
            <v>CÉSAR ANDRÉS CELY HERRERA</v>
          </cell>
          <cell r="E30">
            <v>45686</v>
          </cell>
          <cell r="F30" t="str">
            <v>PA11-3202010-25-001 Prestar servicios profesionales con plena autonomía técnica y administrativa en el SFF Malpelo para realizar consolidación, revisión, análisis, reporte de información y demás actividades requeridas en el plan de ordenamiento ecoturístico del área protegida, en el marco de la conservación de la diversidad biológica de las áreas protegidas del SINAP nacional.</v>
          </cell>
          <cell r="G30" t="str">
            <v>PROFESIONAL</v>
          </cell>
          <cell r="H30" t="str">
            <v>2 CONTRATACIÓN DIRECTA</v>
          </cell>
          <cell r="I30" t="str">
            <v>14 PRESTACIÓN DE SERVICIOS</v>
          </cell>
          <cell r="J30" t="str">
            <v>N/A</v>
          </cell>
          <cell r="K30">
            <v>80111600</v>
          </cell>
          <cell r="L30" t="str">
            <v>2325</v>
          </cell>
          <cell r="M30" t="str">
            <v>2125</v>
          </cell>
          <cell r="N30">
            <v>45686</v>
          </cell>
          <cell r="O30">
            <v>5693195</v>
          </cell>
          <cell r="P30">
            <v>60347867</v>
          </cell>
          <cell r="Q30" t="str">
            <v>SESENTA MILLONES TRESCIENTOS CUARENTA Y SIETE MIL OCHOCIENTOS SESENTA Y SIETE</v>
          </cell>
          <cell r="R30" t="str">
            <v>1 PERSONA NATURAL</v>
          </cell>
          <cell r="S30" t="str">
            <v>3 CÉDULA DE CIUDADANÍA</v>
          </cell>
          <cell r="T30">
            <v>1144056002</v>
          </cell>
          <cell r="U30">
            <v>2</v>
          </cell>
          <cell r="V30" t="str">
            <v>N-A</v>
          </cell>
          <cell r="W30" t="str">
            <v>11 NO SE DILIGENCIA INFORMACIÓN PARA ESTE FORMULARIO EN ESTE PERÍODO DE REPORTE</v>
          </cell>
          <cell r="X30" t="str">
            <v>MASCULINO</v>
          </cell>
          <cell r="Y30" t="str">
            <v>Valle del Cauca</v>
          </cell>
          <cell r="Z30" t="str">
            <v>Santiago de Cali</v>
          </cell>
          <cell r="AA30" t="str">
            <v>CÉSAR</v>
          </cell>
          <cell r="AB30" t="str">
            <v>ANDRÉS</v>
          </cell>
          <cell r="AC30" t="str">
            <v>CELY</v>
          </cell>
          <cell r="AD30" t="str">
            <v>HERRERA</v>
          </cell>
          <cell r="AE30" t="str">
            <v>SI</v>
          </cell>
          <cell r="AF30" t="str">
            <v>1 PÓLIZA</v>
          </cell>
          <cell r="AG30" t="str">
            <v>12 SEGUROS DEL ESTADO</v>
          </cell>
          <cell r="AH30" t="str">
            <v>2 CUMPLIMIENTO</v>
          </cell>
          <cell r="AI30">
            <v>45686</v>
          </cell>
          <cell r="AJ30" t="str">
            <v>45-46-101028662</v>
          </cell>
          <cell r="AK30" t="str">
            <v>GLORIA TERESITA SERNA ALZATE</v>
          </cell>
          <cell r="AL30" t="str">
            <v>SFF MALPELO</v>
          </cell>
          <cell r="AM30" t="str">
            <v>2 SUPERVISOR</v>
          </cell>
          <cell r="AN30" t="str">
            <v>3 CÉDULA DE CIUDADANÍA</v>
          </cell>
          <cell r="AO30">
            <v>52693916</v>
          </cell>
          <cell r="AP30" t="str">
            <v>ADRIANA DAZA SUAREZ</v>
          </cell>
          <cell r="AQ30">
            <v>318</v>
          </cell>
          <cell r="AR30" t="str">
            <v>3 NO PACTADOS</v>
          </cell>
          <cell r="AS30" t="str">
            <v>4 NO SE HA ADICIONADO NI EN VALOR y EN TIEMPO</v>
          </cell>
          <cell r="AT30">
            <v>0</v>
          </cell>
          <cell r="AU30">
            <v>0</v>
          </cell>
          <cell r="AV30" t="str">
            <v>-</v>
          </cell>
          <cell r="AW30">
            <v>0</v>
          </cell>
          <cell r="AX30"/>
          <cell r="AY30">
            <v>45686</v>
          </cell>
          <cell r="AZ30">
            <v>45686</v>
          </cell>
          <cell r="BA30">
            <v>45686</v>
          </cell>
          <cell r="BB30">
            <v>46007</v>
          </cell>
          <cell r="BC30"/>
          <cell r="BD30" t="str">
            <v>2. NO</v>
          </cell>
          <cell r="BE30" t="str">
            <v>-</v>
          </cell>
          <cell r="BF30" t="str">
            <v>-</v>
          </cell>
          <cell r="BG30" t="str">
            <v>2. NO</v>
          </cell>
          <cell r="BH30">
            <v>0</v>
          </cell>
          <cell r="BI30" t="str">
            <v>-</v>
          </cell>
          <cell r="BJ30" t="str">
            <v>-</v>
          </cell>
          <cell r="BK30"/>
          <cell r="BL30" t="str">
            <v>2025753501900007E</v>
          </cell>
          <cell r="BM30">
            <v>60347867</v>
          </cell>
          <cell r="BN30" t="str">
            <v>KHAREM CARABALI MARULANDA</v>
          </cell>
          <cell r="BO30" t="str">
            <v xml:space="preserve">https://community.secop.gov.co/Public/Tendering/ContractNoticePhases/View?PPI=CO1.PPI.37030147&amp;isFromPublicArea=True&amp;isModal=False </v>
          </cell>
          <cell r="BP30" t="str">
            <v>VIGENTE</v>
          </cell>
          <cell r="BQ30"/>
          <cell r="BR30" t="str">
            <v xml:space="preserve">https://community.secop.gov.co/Public/Tendering/ContractDetailView/Index?UniqueIdentifier=CO1.PCCNTR.7355674 </v>
          </cell>
          <cell r="BS30" t="str">
            <v>cesar.cely</v>
          </cell>
          <cell r="BT30" t="str">
            <v>parquesnacionales.gov.co</v>
          </cell>
          <cell r="BU30" t="str">
            <v>ecoturismo.malpelo@parquesnacionales.gov.co</v>
          </cell>
          <cell r="BV30" t="str">
            <v>PROFESIONAL</v>
          </cell>
          <cell r="BW30" t="str">
            <v>BANCO POPULAR S. A.</v>
          </cell>
          <cell r="BX30" t="str">
            <v>Ahorro</v>
          </cell>
          <cell r="BY30">
            <v>500806604265</v>
          </cell>
          <cell r="BZ30"/>
          <cell r="CA30"/>
          <cell r="CB30">
            <v>379546</v>
          </cell>
          <cell r="CC30">
            <v>5693195</v>
          </cell>
          <cell r="CD30">
            <v>5693195</v>
          </cell>
          <cell r="CE30">
            <v>5693195</v>
          </cell>
          <cell r="CF30">
            <v>5693195</v>
          </cell>
          <cell r="CG30">
            <v>5693195</v>
          </cell>
          <cell r="CH30">
            <v>5693195</v>
          </cell>
          <cell r="CI30">
            <v>5693195</v>
          </cell>
          <cell r="CJ30">
            <v>5693195</v>
          </cell>
          <cell r="CK30">
            <v>5693195</v>
          </cell>
          <cell r="CL30">
            <v>5693195</v>
          </cell>
          <cell r="CM30">
            <v>3036371</v>
          </cell>
          <cell r="CN30">
            <v>0</v>
          </cell>
          <cell r="CO30"/>
          <cell r="CP30"/>
        </row>
        <row r="31">
          <cell r="A31" t="str">
            <v>CD-DTPA-030-2025</v>
          </cell>
          <cell r="B31" t="str">
            <v>2 NACION</v>
          </cell>
          <cell r="C31" t="str">
            <v>CPS-DTPA-30-2025</v>
          </cell>
          <cell r="D31" t="str">
            <v>CLAUDIA MERCEDES RODRIGUEZ CERÓN</v>
          </cell>
          <cell r="E31">
            <v>45686</v>
          </cell>
          <cell r="F31" t="str">
            <v>PA00-3202008-15-005 Prestar servicios Profesionales con plena autonomía técnica y administrativa para desarrollar acciones establecidas en el proceso de servicio al ciudadano en la dirección territorial pacífico y sus áreas protegidas, en el marco de la conservación de la diversidad biológica de las áreas protegidas del SINAP nacional.</v>
          </cell>
          <cell r="G31" t="str">
            <v>PROFESIONAL</v>
          </cell>
          <cell r="H31" t="str">
            <v>2 CONTRATACIÓN DIRECTA</v>
          </cell>
          <cell r="I31" t="str">
            <v>14 PRESTACIÓN DE SERVICIOS</v>
          </cell>
          <cell r="J31" t="str">
            <v>N/A</v>
          </cell>
          <cell r="K31">
            <v>80111600</v>
          </cell>
          <cell r="L31" t="str">
            <v>7525</v>
          </cell>
          <cell r="M31" t="str">
            <v>5325</v>
          </cell>
          <cell r="N31">
            <v>45686</v>
          </cell>
          <cell r="O31">
            <v>3818858</v>
          </cell>
          <cell r="P31">
            <v>42262029</v>
          </cell>
          <cell r="Q31" t="str">
            <v>CUARENTA Y DOS MILLONES DOSCIENTOS SESENTA Y DOS MIL VEINTINUEVE</v>
          </cell>
          <cell r="R31" t="str">
            <v>1 PERSONA NATURAL</v>
          </cell>
          <cell r="S31" t="str">
            <v>3 CÉDULA DE CIUDADANÍA</v>
          </cell>
          <cell r="T31">
            <v>66999875</v>
          </cell>
          <cell r="U31">
            <v>2</v>
          </cell>
          <cell r="V31" t="str">
            <v>N-A</v>
          </cell>
          <cell r="W31" t="str">
            <v>11 NO SE DILIGENCIA INFORMACIÓN PARA ESTE FORMULARIO EN ESTE PERÍODO DE REPORTE</v>
          </cell>
          <cell r="X31" t="str">
            <v>FEMENINO</v>
          </cell>
          <cell r="Y31" t="str">
            <v>Valle del Cauca</v>
          </cell>
          <cell r="Z31" t="str">
            <v>Santiago de Cali</v>
          </cell>
          <cell r="AA31" t="str">
            <v>CLAUDIA</v>
          </cell>
          <cell r="AB31" t="str">
            <v>MERCEDES</v>
          </cell>
          <cell r="AC31" t="str">
            <v>RODRIGUEZ</v>
          </cell>
          <cell r="AD31" t="str">
            <v>CERÓN</v>
          </cell>
          <cell r="AE31" t="str">
            <v>SI</v>
          </cell>
          <cell r="AF31" t="str">
            <v>1 PÓLIZA</v>
          </cell>
          <cell r="AG31" t="str">
            <v>12 SEGUROS DEL ESTADO</v>
          </cell>
          <cell r="AH31" t="str">
            <v>2 CUMPLIMIENTO</v>
          </cell>
          <cell r="AI31">
            <v>45686</v>
          </cell>
          <cell r="AJ31" t="str">
            <v>45-46-101028659</v>
          </cell>
          <cell r="AK31" t="str">
            <v>GLORIA TERESITA SERNA ALZATE</v>
          </cell>
          <cell r="AL31" t="str">
            <v>DTPA</v>
          </cell>
          <cell r="AM31" t="str">
            <v>2 SUPERVISOR</v>
          </cell>
          <cell r="AN31" t="str">
            <v>3 CÉDULA DE CIUDADANÍA</v>
          </cell>
          <cell r="AO31">
            <v>24344682</v>
          </cell>
          <cell r="AP31" t="str">
            <v>DIANA CAROLINA GOMEZ</v>
          </cell>
          <cell r="AQ31">
            <v>332</v>
          </cell>
          <cell r="AR31" t="str">
            <v>3 NO PACTADOS</v>
          </cell>
          <cell r="AS31" t="str">
            <v>4 NO SE HA ADICIONADO NI EN VALOR y EN TIEMPO</v>
          </cell>
          <cell r="AT31">
            <v>0</v>
          </cell>
          <cell r="AU31">
            <v>0</v>
          </cell>
          <cell r="AV31" t="str">
            <v>-</v>
          </cell>
          <cell r="AW31">
            <v>0</v>
          </cell>
          <cell r="AX31"/>
          <cell r="AY31">
            <v>45686</v>
          </cell>
          <cell r="AZ31">
            <v>45686</v>
          </cell>
          <cell r="BA31">
            <v>45686</v>
          </cell>
          <cell r="BB31">
            <v>46022</v>
          </cell>
          <cell r="BC31"/>
          <cell r="BD31" t="str">
            <v>2. NO</v>
          </cell>
          <cell r="BE31" t="str">
            <v>-</v>
          </cell>
          <cell r="BF31" t="str">
            <v>-</v>
          </cell>
          <cell r="BG31" t="str">
            <v>2. NO</v>
          </cell>
          <cell r="BH31">
            <v>0</v>
          </cell>
          <cell r="BI31" t="str">
            <v>-</v>
          </cell>
          <cell r="BJ31" t="str">
            <v>-</v>
          </cell>
          <cell r="BK31"/>
          <cell r="BL31" t="str">
            <v>2025753501000022E</v>
          </cell>
          <cell r="BM31">
            <v>42262029</v>
          </cell>
          <cell r="BN31" t="str">
            <v>DIANA PATRICIA GUERRERO</v>
          </cell>
          <cell r="BO31" t="str">
            <v xml:space="preserve">https://community.secop.gov.co/Public/Tendering/ContractNoticePhases/View?PPI=CO1.PPI.37029643&amp;isFromPublicArea=True&amp;isModal=False </v>
          </cell>
          <cell r="BP31" t="str">
            <v>VIGENTE</v>
          </cell>
          <cell r="BQ31"/>
          <cell r="BR31" t="str">
            <v xml:space="preserve">https://community.secop.gov.co/Public/Tendering/ContractDetailView/Index?UniqueIdentifier=CO1.PCCNTR.7357129 </v>
          </cell>
          <cell r="BS31" t="str">
            <v>claudia.rodriguez</v>
          </cell>
          <cell r="BT31" t="str">
            <v>parquesnacionales.gov.co</v>
          </cell>
          <cell r="BU31" t="str">
            <v>servicioalciudadano.dtpa@parquesnacionales.gov.co</v>
          </cell>
          <cell r="BV31" t="str">
            <v>PROFESIONAL</v>
          </cell>
          <cell r="BW31" t="str">
            <v>BANCO CAJA SOCIAL S.A.</v>
          </cell>
          <cell r="BX31" t="str">
            <v>Ahorro</v>
          </cell>
          <cell r="BY31">
            <v>24094585588</v>
          </cell>
          <cell r="BZ31"/>
          <cell r="CA31"/>
          <cell r="CB31">
            <v>254591</v>
          </cell>
          <cell r="CC31">
            <v>3818858</v>
          </cell>
          <cell r="CD31">
            <v>3818858</v>
          </cell>
          <cell r="CE31">
            <v>3818858</v>
          </cell>
          <cell r="CF31">
            <v>3818858</v>
          </cell>
          <cell r="CG31">
            <v>3818858</v>
          </cell>
          <cell r="CH31">
            <v>3818858</v>
          </cell>
          <cell r="CI31">
            <v>3818858</v>
          </cell>
          <cell r="CJ31">
            <v>3818858</v>
          </cell>
          <cell r="CK31">
            <v>3818858</v>
          </cell>
          <cell r="CL31">
            <v>3818858</v>
          </cell>
          <cell r="CM31">
            <v>3818858</v>
          </cell>
          <cell r="CN31">
            <v>0</v>
          </cell>
          <cell r="CO31"/>
          <cell r="CP31"/>
        </row>
        <row r="32">
          <cell r="A32" t="str">
            <v>CD-DTPA-031-2025</v>
          </cell>
          <cell r="B32" t="str">
            <v>2 NACION</v>
          </cell>
          <cell r="C32" t="str">
            <v>CPS-DTPA-31-2025</v>
          </cell>
          <cell r="D32" t="str">
            <v>STEPHANIA ROJAS VELEZ</v>
          </cell>
          <cell r="E32">
            <v>45687</v>
          </cell>
          <cell r="F32" t="str">
            <v>PA00-3202008-9-031 Prestar servicios profesionales con plena autonomía técnica y administrativa para el desarrollo de las actividades relacionadas con la estrategia de investigación y monitoreo, y acciones de recursos hidrobiológicos en las áreas protegidas de la Dirección Territorial Pacífico en el marco de la conservación de la diversidad biológica de las áreas protegidas del SINAP nacional</v>
          </cell>
          <cell r="G32" t="str">
            <v>PROFESIONAL</v>
          </cell>
          <cell r="H32" t="str">
            <v>2 CONTRATACIÓN DIRECTA</v>
          </cell>
          <cell r="I32" t="str">
            <v>14 PRESTACIÓN DE SERVICIOS</v>
          </cell>
          <cell r="J32" t="str">
            <v>N/A</v>
          </cell>
          <cell r="K32">
            <v>80111600</v>
          </cell>
          <cell r="L32" t="str">
            <v>7425</v>
          </cell>
          <cell r="M32" t="str">
            <v>5825</v>
          </cell>
          <cell r="N32">
            <v>45687</v>
          </cell>
          <cell r="O32">
            <v>6347913</v>
          </cell>
          <cell r="P32">
            <v>70038640</v>
          </cell>
          <cell r="Q32" t="str">
            <v>SETENTA MILLONES TREINTA Y OCHO MIL SEISCIENTOS CUARENTA</v>
          </cell>
          <cell r="R32" t="str">
            <v>1 PERSONA NATURAL</v>
          </cell>
          <cell r="S32" t="str">
            <v>3 CÉDULA DE CIUDADANÍA</v>
          </cell>
          <cell r="T32">
            <v>1144061426</v>
          </cell>
          <cell r="U32">
            <v>2</v>
          </cell>
          <cell r="V32" t="str">
            <v>N-A</v>
          </cell>
          <cell r="W32" t="str">
            <v>11 NO SE DILIGENCIA INFORMACIÓN PARA ESTE FORMULARIO EN ESTE PERÍODO DE REPORTE</v>
          </cell>
          <cell r="X32" t="str">
            <v>FEMENINO</v>
          </cell>
          <cell r="Y32" t="str">
            <v>Valle del Cauca</v>
          </cell>
          <cell r="Z32" t="str">
            <v>Santiago de Cali</v>
          </cell>
          <cell r="AA32" t="str">
            <v>STEPHANIA</v>
          </cell>
          <cell r="AB32" t="str">
            <v>ROJAS</v>
          </cell>
          <cell r="AC32" t="str">
            <v>VELEZ</v>
          </cell>
          <cell r="AD32"/>
          <cell r="AE32" t="str">
            <v>SI</v>
          </cell>
          <cell r="AF32" t="str">
            <v>1 PÓLIZA</v>
          </cell>
          <cell r="AG32" t="str">
            <v>12 SEGUROS DEL ESTADO</v>
          </cell>
          <cell r="AH32" t="str">
            <v>2 CUMPLIMIENTO</v>
          </cell>
          <cell r="AI32">
            <v>45687</v>
          </cell>
          <cell r="AJ32" t="str">
            <v>45-46-101028758</v>
          </cell>
          <cell r="AK32" t="str">
            <v>GLORIA TERESITA SERNA ALZATE</v>
          </cell>
          <cell r="AL32" t="str">
            <v>DTPA</v>
          </cell>
          <cell r="AM32" t="str">
            <v>2 SUPERVISOR</v>
          </cell>
          <cell r="AN32" t="str">
            <v>3 CÉDULA DE CIUDADANÍA</v>
          </cell>
          <cell r="AO32">
            <v>29664613</v>
          </cell>
          <cell r="AP32" t="str">
            <v>DIANA ISABEL ZUÑIGA</v>
          </cell>
          <cell r="AQ32">
            <v>331</v>
          </cell>
          <cell r="AR32" t="str">
            <v>3 NO PACTADOS</v>
          </cell>
          <cell r="AS32" t="str">
            <v>4 NO SE HA ADICIONADO NI EN VALOR y EN TIEMPO</v>
          </cell>
          <cell r="AT32">
            <v>0</v>
          </cell>
          <cell r="AU32">
            <v>0</v>
          </cell>
          <cell r="AV32" t="str">
            <v>-</v>
          </cell>
          <cell r="AW32">
            <v>0</v>
          </cell>
          <cell r="AX32"/>
          <cell r="AY32">
            <v>45687</v>
          </cell>
          <cell r="AZ32">
            <v>45687</v>
          </cell>
          <cell r="BA32">
            <v>45687</v>
          </cell>
          <cell r="BB32">
            <v>46022</v>
          </cell>
          <cell r="BC32"/>
          <cell r="BD32" t="str">
            <v>2. NO</v>
          </cell>
          <cell r="BE32" t="str">
            <v>-</v>
          </cell>
          <cell r="BF32" t="str">
            <v>-</v>
          </cell>
          <cell r="BG32" t="str">
            <v>2. NO</v>
          </cell>
          <cell r="BH32">
            <v>0</v>
          </cell>
          <cell r="BI32" t="str">
            <v>-</v>
          </cell>
          <cell r="BJ32" t="str">
            <v>-</v>
          </cell>
          <cell r="BK32"/>
          <cell r="BL32" t="str">
            <v>2025753501000023E</v>
          </cell>
          <cell r="BM32">
            <v>70038640</v>
          </cell>
          <cell r="BN32" t="str">
            <v>JULIANA ISABEL MONTES ROMERO</v>
          </cell>
          <cell r="BO32" t="str">
            <v xml:space="preserve">https://community.secop.gov.co/Public/Tendering/ContractNoticePhases/View?PPI=CO1.PPI.37035264&amp;isFromPublicArea=True&amp;isModal=False </v>
          </cell>
          <cell r="BP32" t="str">
            <v>VIGENTE</v>
          </cell>
          <cell r="BQ32"/>
          <cell r="BR32" t="str">
            <v xml:space="preserve">https://community.secop.gov.co/Public/Tendering/ContractDetailView/Index?UniqueIdentifier=CO1.PCCNTR.7363481 </v>
          </cell>
          <cell r="BS32" t="str">
            <v>stephania.rojas</v>
          </cell>
          <cell r="BT32" t="str">
            <v>parquesnacionales.gov.co</v>
          </cell>
          <cell r="BU32" t="str">
            <v>monitoreo.dtpa@parquesnacionales.gov.co</v>
          </cell>
          <cell r="BV32" t="str">
            <v>PROFESIONAL</v>
          </cell>
          <cell r="BW32" t="str">
            <v>BANCOLOMBIA S.A.</v>
          </cell>
          <cell r="BX32" t="str">
            <v>Ahorro</v>
          </cell>
          <cell r="BY32">
            <v>60552292661</v>
          </cell>
          <cell r="BZ32"/>
          <cell r="CA32"/>
          <cell r="CB32">
            <v>211597</v>
          </cell>
          <cell r="CC32">
            <v>6347913</v>
          </cell>
          <cell r="CD32">
            <v>6347913</v>
          </cell>
          <cell r="CE32">
            <v>6347913</v>
          </cell>
          <cell r="CF32">
            <v>6347913</v>
          </cell>
          <cell r="CG32">
            <v>6347913</v>
          </cell>
          <cell r="CH32">
            <v>6347913</v>
          </cell>
          <cell r="CI32">
            <v>6347913</v>
          </cell>
          <cell r="CJ32">
            <v>6347913</v>
          </cell>
          <cell r="CK32">
            <v>6347913</v>
          </cell>
          <cell r="CL32">
            <v>6347913</v>
          </cell>
          <cell r="CM32">
            <v>6347913</v>
          </cell>
          <cell r="CN32">
            <v>0</v>
          </cell>
          <cell r="CO32"/>
          <cell r="CP32"/>
        </row>
        <row r="33">
          <cell r="A33" t="str">
            <v>CD-DTPA-032-2025</v>
          </cell>
          <cell r="B33" t="str">
            <v>2 NACION</v>
          </cell>
          <cell r="C33" t="str">
            <v>CPS-DTPA-32-2025</v>
          </cell>
          <cell r="D33" t="str">
            <v>DANIELA FERNANDA DUARTE ESCAMILLA</v>
          </cell>
          <cell r="E33">
            <v>45686</v>
          </cell>
          <cell r="F33" t="str">
            <v>PA06-3202008-15-024 Prestar servicios profesionales con plena autonomia tecnica y administrativa en PNN Katios en el desarrollo de actividades en los procesos de gestion contractual, administrativa, financiera, documental y la atención a derechos de petición y requerimientos de ciudadanos del area protegida en el marco de la conservación de la diversidad biológica de las áreas protegidas del SINAP</v>
          </cell>
          <cell r="G33" t="str">
            <v>PROFESIONAL</v>
          </cell>
          <cell r="H33" t="str">
            <v>2 CONTRATACIÓN DIRECTA</v>
          </cell>
          <cell r="I33" t="str">
            <v>14 PRESTACIÓN DE SERVICIOS</v>
          </cell>
          <cell r="J33" t="str">
            <v>N/A</v>
          </cell>
          <cell r="K33">
            <v>80111600</v>
          </cell>
          <cell r="L33" t="str">
            <v>7325</v>
          </cell>
          <cell r="M33" t="str">
            <v>5725</v>
          </cell>
          <cell r="N33">
            <v>45687</v>
          </cell>
          <cell r="O33">
            <v>4200744</v>
          </cell>
          <cell r="P33">
            <v>42147465</v>
          </cell>
          <cell r="Q33" t="str">
            <v>CUARENTA Y DOS MILLONES CIENTO CUARENTA Y SIETE MIL CUATROCIENTOS SESENTA Y CINCO</v>
          </cell>
          <cell r="R33" t="str">
            <v>1 PERSONA NATURAL</v>
          </cell>
          <cell r="S33" t="str">
            <v>3 CÉDULA DE CIUDADANÍA</v>
          </cell>
          <cell r="T33">
            <v>1014218266</v>
          </cell>
          <cell r="U33">
            <v>2</v>
          </cell>
          <cell r="V33" t="str">
            <v>N-A</v>
          </cell>
          <cell r="W33" t="str">
            <v>11 NO SE DILIGENCIA INFORMACIÓN PARA ESTE FORMULARIO EN ESTE PERÍODO DE REPORTE</v>
          </cell>
          <cell r="X33" t="str">
            <v>FEMENINO</v>
          </cell>
          <cell r="Y33" t="str">
            <v>Cundinamarca</v>
          </cell>
          <cell r="Z33" t="str">
            <v>Bogotá</v>
          </cell>
          <cell r="AA33" t="str">
            <v>DANIELA</v>
          </cell>
          <cell r="AB33" t="str">
            <v>FERNANDA</v>
          </cell>
          <cell r="AC33" t="str">
            <v>DUARTE</v>
          </cell>
          <cell r="AD33" t="str">
            <v>ESCAMILLA</v>
          </cell>
          <cell r="AE33" t="str">
            <v>SI</v>
          </cell>
          <cell r="AF33" t="str">
            <v>1 PÓLIZA</v>
          </cell>
          <cell r="AG33" t="str">
            <v>12 SEGUROS DEL ESTADO</v>
          </cell>
          <cell r="AH33" t="str">
            <v>2 CUMPLIMIENTO</v>
          </cell>
          <cell r="AI33">
            <v>45687</v>
          </cell>
          <cell r="AJ33" t="str">
            <v>45-46-101028780</v>
          </cell>
          <cell r="AK33" t="str">
            <v>GLORIA TERESITA SERNA ALZATE</v>
          </cell>
          <cell r="AL33" t="str">
            <v>PNN LOS KATIOS</v>
          </cell>
          <cell r="AM33" t="str">
            <v>2 SUPERVISOR</v>
          </cell>
          <cell r="AN33" t="str">
            <v>3 CÉDULA DE CIUDADANÍA</v>
          </cell>
          <cell r="AO33">
            <v>12563768</v>
          </cell>
          <cell r="AP33" t="str">
            <v>NELSON DE LA ROSA MANJARRES</v>
          </cell>
          <cell r="AQ33">
            <v>332</v>
          </cell>
          <cell r="AR33" t="str">
            <v>3 NO PACTADOS</v>
          </cell>
          <cell r="AS33" t="str">
            <v>4 NO SE HA ADICIONADO NI EN VALOR y EN TIEMPO</v>
          </cell>
          <cell r="AT33">
            <v>1</v>
          </cell>
          <cell r="AU33">
            <v>4200744</v>
          </cell>
          <cell r="AV33">
            <v>45973</v>
          </cell>
          <cell r="AW33">
            <v>31</v>
          </cell>
          <cell r="AX33">
            <v>45973</v>
          </cell>
          <cell r="AY33">
            <v>45686</v>
          </cell>
          <cell r="AZ33">
            <v>45686</v>
          </cell>
          <cell r="BA33">
            <v>45686</v>
          </cell>
          <cell r="BB33">
            <v>46022</v>
          </cell>
          <cell r="BC33"/>
          <cell r="BD33" t="str">
            <v>2. NO</v>
          </cell>
          <cell r="BE33" t="str">
            <v>-</v>
          </cell>
          <cell r="BF33" t="str">
            <v>-</v>
          </cell>
          <cell r="BG33" t="str">
            <v>1. SI</v>
          </cell>
          <cell r="BH33">
            <v>1</v>
          </cell>
          <cell r="BI33" t="str">
            <v>-</v>
          </cell>
          <cell r="BJ33">
            <v>45973</v>
          </cell>
          <cell r="BK33" t="str">
            <v>ADICIONADO Y PRORROGADO</v>
          </cell>
          <cell r="BL33" t="str">
            <v>2025753501000024E</v>
          </cell>
          <cell r="BM33">
            <v>46348209</v>
          </cell>
          <cell r="BN33" t="str">
            <v>DIANA PATRICIA GUERRERO</v>
          </cell>
          <cell r="BO33" t="str">
            <v xml:space="preserve">https://community.secop.gov.co/Public/Tendering/ContractNoticePhases/View?PPI=CO1.PPI.37036194&amp;isFromPublicArea=True&amp;isModal=False </v>
          </cell>
          <cell r="BP33" t="str">
            <v>VIGENTE</v>
          </cell>
          <cell r="BQ33"/>
          <cell r="BR33" t="str">
            <v xml:space="preserve">https://community.secop.gov.co/Public/Tendering/ContractDetailView/Index?UniqueIdentifier=CO1.PCCNTR.7358315 </v>
          </cell>
          <cell r="BS33" t="str">
            <v>daniela.duarte</v>
          </cell>
          <cell r="BT33" t="str">
            <v>parquesnacionales.gov.co</v>
          </cell>
          <cell r="BU33" t="str">
            <v>katios@parquesnacionales.gov.co</v>
          </cell>
          <cell r="BV33" t="str">
            <v>PROFESIONAL</v>
          </cell>
          <cell r="BW33" t="str">
            <v>BANCO AGRARIO DE COLOMBIA S.A.</v>
          </cell>
          <cell r="BX33" t="str">
            <v>Ahorro</v>
          </cell>
          <cell r="BY33">
            <v>473700222956</v>
          </cell>
          <cell r="BZ33"/>
          <cell r="CA33"/>
          <cell r="CB33"/>
          <cell r="CC33">
            <v>140025</v>
          </cell>
          <cell r="CD33">
            <v>4200744</v>
          </cell>
          <cell r="CE33">
            <v>4200744</v>
          </cell>
          <cell r="CF33">
            <v>4200744</v>
          </cell>
          <cell r="CG33">
            <v>4200744</v>
          </cell>
          <cell r="CH33">
            <v>4200744</v>
          </cell>
          <cell r="CI33">
            <v>4200744</v>
          </cell>
          <cell r="CJ33">
            <v>4200744</v>
          </cell>
          <cell r="CK33">
            <v>4200744</v>
          </cell>
          <cell r="CL33">
            <v>4200744</v>
          </cell>
          <cell r="CM33">
            <v>4200744</v>
          </cell>
          <cell r="CN33">
            <v>4200744</v>
          </cell>
          <cell r="CO33"/>
          <cell r="CP33"/>
        </row>
        <row r="34">
          <cell r="A34" t="str">
            <v>CD-DTPA-033-2025</v>
          </cell>
          <cell r="B34" t="str">
            <v>2 NACION</v>
          </cell>
          <cell r="C34" t="str">
            <v>CPS-DTPA-33-2025</v>
          </cell>
          <cell r="D34" t="str">
            <v>MARIA CAMILA CASTAÑEDA VELASQUEZ</v>
          </cell>
          <cell r="E34">
            <v>45687</v>
          </cell>
          <cell r="F34" t="str">
            <v>PA01-3202008-15-017 Prestar servicios profesionales con plena autonomía técnica y administrativa en DNMI Cabo Manglares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ell>
          <cell r="G34" t="str">
            <v>PROFESIONAL</v>
          </cell>
          <cell r="H34" t="str">
            <v>2 CONTRATACIÓN DIRECTA</v>
          </cell>
          <cell r="I34" t="str">
            <v>14 PRESTACIÓN DE SERVICIOS</v>
          </cell>
          <cell r="J34" t="str">
            <v>N/A</v>
          </cell>
          <cell r="K34">
            <v>80111600</v>
          </cell>
          <cell r="L34" t="str">
            <v>8025</v>
          </cell>
          <cell r="M34" t="str">
            <v>5925</v>
          </cell>
          <cell r="N34">
            <v>45687</v>
          </cell>
          <cell r="O34">
            <v>3818858</v>
          </cell>
          <cell r="P34">
            <v>22913148</v>
          </cell>
          <cell r="Q34" t="str">
            <v>VEINTIDÓS MILLONES NOVECIENTOS TRECE MIL CIENTO CUARENTA Y OCHO</v>
          </cell>
          <cell r="R34" t="str">
            <v>1 PERSONA NATURAL</v>
          </cell>
          <cell r="S34" t="str">
            <v>3 CÉDULA DE CIUDADANÍA</v>
          </cell>
          <cell r="T34">
            <v>1006106067</v>
          </cell>
          <cell r="U34">
            <v>2</v>
          </cell>
          <cell r="V34" t="str">
            <v>N-A</v>
          </cell>
          <cell r="W34" t="str">
            <v>11 NO SE DILIGENCIA INFORMACIÓN PARA ESTE FORMULARIO EN ESTE PERÍODO DE REPORTE</v>
          </cell>
          <cell r="X34" t="str">
            <v>FEMENINO</v>
          </cell>
          <cell r="Y34" t="str">
            <v>Valle del Cauca</v>
          </cell>
          <cell r="Z34" t="str">
            <v>Santiago de Cali</v>
          </cell>
          <cell r="AA34" t="str">
            <v>MARIA</v>
          </cell>
          <cell r="AB34" t="str">
            <v>CAMILA</v>
          </cell>
          <cell r="AC34" t="str">
            <v>CASTAÑEDA</v>
          </cell>
          <cell r="AD34" t="str">
            <v>VELASQUEZ</v>
          </cell>
          <cell r="AE34" t="str">
            <v>SI</v>
          </cell>
          <cell r="AF34" t="str">
            <v>1 PÓLIZA</v>
          </cell>
          <cell r="AG34" t="str">
            <v>12 SEGUROS DEL ESTADO</v>
          </cell>
          <cell r="AH34" t="str">
            <v>2 CUMPLIMIENTO</v>
          </cell>
          <cell r="AI34">
            <v>45687</v>
          </cell>
          <cell r="AJ34" t="str">
            <v>45-46-101028790</v>
          </cell>
          <cell r="AK34" t="str">
            <v>GLORIA TERESITA SERNA ALZATE</v>
          </cell>
          <cell r="AL34" t="str">
            <v>DNMI CABO MANGLARES</v>
          </cell>
          <cell r="AM34" t="str">
            <v>2 SUPERVISOR</v>
          </cell>
          <cell r="AN34" t="str">
            <v>3 CÉDULA DE CIUDADANÍA</v>
          </cell>
          <cell r="AO34">
            <v>1085903464</v>
          </cell>
          <cell r="AP34" t="str">
            <v>MARÍA FERNANDA VILLAREAL MONSALVE</v>
          </cell>
          <cell r="AQ34">
            <v>180</v>
          </cell>
          <cell r="AR34" t="str">
            <v>3 NO PACTADOS</v>
          </cell>
          <cell r="AS34" t="str">
            <v>4 NO SE HA ADICIONADO NI EN VALOR y EN TIEMPO</v>
          </cell>
          <cell r="AT34">
            <v>0</v>
          </cell>
          <cell r="AU34">
            <v>0</v>
          </cell>
          <cell r="AV34" t="str">
            <v>-</v>
          </cell>
          <cell r="AW34">
            <v>0</v>
          </cell>
          <cell r="AX34"/>
          <cell r="AY34">
            <v>45687</v>
          </cell>
          <cell r="AZ34">
            <v>45687</v>
          </cell>
          <cell r="BA34">
            <v>45687</v>
          </cell>
          <cell r="BB34">
            <v>45960</v>
          </cell>
          <cell r="BC34"/>
          <cell r="BD34" t="str">
            <v>2. NO</v>
          </cell>
          <cell r="BE34" t="str">
            <v>-</v>
          </cell>
          <cell r="BF34" t="str">
            <v>-</v>
          </cell>
          <cell r="BG34" t="str">
            <v>1. SI</v>
          </cell>
          <cell r="BH34">
            <v>1</v>
          </cell>
          <cell r="BI34" t="str">
            <v>-</v>
          </cell>
          <cell r="BJ34" t="str">
            <v>-</v>
          </cell>
          <cell r="BK34" t="str">
            <v>ADICIONADO Y PRORROGADO</v>
          </cell>
          <cell r="BL34" t="str">
            <v xml:space="preserve">2025753501000025E
</v>
          </cell>
          <cell r="BM34">
            <v>22913148</v>
          </cell>
          <cell r="BN34" t="str">
            <v>CAROLINA BETANCUR CASTRO</v>
          </cell>
          <cell r="BO34" t="str">
            <v xml:space="preserve">https://community.secop.gov.co/Public/Tendering/ContractNoticePhases/View?PPI=CO1.PPI.37044598&amp;isFromPublicArea=True&amp;isModal=False </v>
          </cell>
          <cell r="BP34" t="str">
            <v>VIGENTE</v>
          </cell>
          <cell r="BQ34"/>
          <cell r="BR34" t="str">
            <v xml:space="preserve">https://community.secop.gov.co/Public/Tendering/ContractDetailView/Index?UniqueIdentifier=CO1.PCCNTR.7366844 </v>
          </cell>
          <cell r="BS34" t="str">
            <v>maria.castañeda</v>
          </cell>
          <cell r="BT34" t="str">
            <v>parquesnacionales.gov.co</v>
          </cell>
          <cell r="BU34" t="str">
            <v>cabomanglares@parquesnacionales.gov.co</v>
          </cell>
          <cell r="BV34" t="str">
            <v>PROFESIONAL</v>
          </cell>
          <cell r="BW34" t="str">
            <v>BANCOLOMBIA S.A.</v>
          </cell>
          <cell r="BX34" t="str">
            <v>Ahorro</v>
          </cell>
          <cell r="BY34">
            <v>82947624101</v>
          </cell>
          <cell r="BZ34"/>
          <cell r="CA34"/>
          <cell r="CB34"/>
          <cell r="CC34">
            <v>3818858</v>
          </cell>
          <cell r="CD34">
            <v>3818858</v>
          </cell>
          <cell r="CE34">
            <v>3818858</v>
          </cell>
          <cell r="CF34">
            <v>3818858</v>
          </cell>
          <cell r="CG34">
            <v>3818858</v>
          </cell>
          <cell r="CH34">
            <v>3818858</v>
          </cell>
          <cell r="CI34"/>
          <cell r="CJ34"/>
          <cell r="CK34"/>
          <cell r="CL34"/>
          <cell r="CM34"/>
          <cell r="CN34">
            <v>0</v>
          </cell>
          <cell r="CO34"/>
          <cell r="CP34"/>
        </row>
        <row r="35">
          <cell r="A35" t="str">
            <v>CD-DTPA-034-2025</v>
          </cell>
          <cell r="B35" t="str">
            <v>2 NACION</v>
          </cell>
          <cell r="C35" t="str">
            <v>CPS-DTPA-34-2025</v>
          </cell>
          <cell r="D35" t="str">
            <v>PABLO JOSE GALVIS MUÑOZ</v>
          </cell>
          <cell r="E35">
            <v>45691</v>
          </cell>
          <cell r="F35" t="str">
            <v>PA00-3202032-1-027 Prestar servicios profesionales con plena autonomía técnica y administrativa en la Dirección Territorial Pacífico, en la implementación y seguimiento de las acciones jurídicas del proceso sancionatorio derivados del ejercicio de la autoridad ambiental ejercida en las áreas protegidas administradas por PNNC, en el marco de la conservación de la diversidad biológica de las áreas protegidas del SINAP Nacional.</v>
          </cell>
          <cell r="G35" t="str">
            <v>PROFESIONAL</v>
          </cell>
          <cell r="H35" t="str">
            <v>2 CONTRATACIÓN DIRECTA</v>
          </cell>
          <cell r="I35" t="str">
            <v>14 PRESTACIÓN DE SERVICIOS</v>
          </cell>
          <cell r="J35" t="str">
            <v>N/A</v>
          </cell>
          <cell r="K35">
            <v>80111600</v>
          </cell>
          <cell r="L35" t="str">
            <v>3625</v>
          </cell>
          <cell r="M35" t="str">
            <v>6225</v>
          </cell>
          <cell r="N35">
            <v>45691</v>
          </cell>
          <cell r="O35">
            <v>6347913</v>
          </cell>
          <cell r="P35">
            <v>69403849</v>
          </cell>
          <cell r="Q35" t="str">
            <v>SESENTA Y NUEVE MILLONES CUATROCIENTOS TRES MIL OCHOCIENTOS CUARENTA Y NUEVE</v>
          </cell>
          <cell r="R35" t="str">
            <v>1 PERSONA NATURAL</v>
          </cell>
          <cell r="S35" t="str">
            <v>3 CÉDULA DE CIUDADANÍA</v>
          </cell>
          <cell r="T35">
            <v>76332161</v>
          </cell>
          <cell r="U35">
            <v>2</v>
          </cell>
          <cell r="V35" t="str">
            <v>N-A</v>
          </cell>
          <cell r="W35" t="str">
            <v>11 NO SE DILIGENCIA INFORMACIÓN PARA ESTE FORMULARIO EN ESTE PERÍODO DE REPORTE</v>
          </cell>
          <cell r="X35" t="str">
            <v>MASCULINO</v>
          </cell>
          <cell r="Y35" t="str">
            <v>Cauca</v>
          </cell>
          <cell r="Z35" t="str">
            <v>Popayan</v>
          </cell>
          <cell r="AA35" t="str">
            <v>PABLO</v>
          </cell>
          <cell r="AB35" t="str">
            <v>JOSE</v>
          </cell>
          <cell r="AC35" t="str">
            <v>GALVIS</v>
          </cell>
          <cell r="AD35" t="str">
            <v>MUÑOZ</v>
          </cell>
          <cell r="AE35" t="str">
            <v>SI</v>
          </cell>
          <cell r="AF35" t="str">
            <v>1 PÓLIZA</v>
          </cell>
          <cell r="AG35" t="str">
            <v>12 SEGUROS DEL ESTADO</v>
          </cell>
          <cell r="AH35" t="str">
            <v>2 CUMPLIMIENTO</v>
          </cell>
          <cell r="AI35">
            <v>45691</v>
          </cell>
          <cell r="AJ35" t="str">
            <v>45-46-101029036</v>
          </cell>
          <cell r="AK35" t="str">
            <v>GLORIA TERESITA SERNA ALZATE</v>
          </cell>
          <cell r="AL35" t="str">
            <v>DTPA</v>
          </cell>
          <cell r="AM35" t="str">
            <v>2 SUPERVISOR</v>
          </cell>
          <cell r="AN35" t="str">
            <v>3 CÉDULA DE CIUDADANÍA</v>
          </cell>
          <cell r="AO35">
            <v>24344682</v>
          </cell>
          <cell r="AP35" t="str">
            <v>DIANA CAROLINA GOMEZ</v>
          </cell>
          <cell r="AQ35">
            <v>328</v>
          </cell>
          <cell r="AR35" t="str">
            <v>3 NO PACTADOS</v>
          </cell>
          <cell r="AS35" t="str">
            <v>4 NO SE HA ADICIONADO NI EN VALOR y EN TIEMPO</v>
          </cell>
          <cell r="AT35">
            <v>0</v>
          </cell>
          <cell r="AU35">
            <v>0</v>
          </cell>
          <cell r="AV35" t="str">
            <v>-</v>
          </cell>
          <cell r="AW35">
            <v>0</v>
          </cell>
          <cell r="AX35"/>
          <cell r="AY35">
            <v>45691</v>
          </cell>
          <cell r="AZ35">
            <v>45691</v>
          </cell>
          <cell r="BA35">
            <v>45691</v>
          </cell>
          <cell r="BB35">
            <v>45747</v>
          </cell>
          <cell r="BC35"/>
          <cell r="BD35" t="str">
            <v>2. NO</v>
          </cell>
          <cell r="BE35" t="str">
            <v>-</v>
          </cell>
          <cell r="BF35" t="str">
            <v>-</v>
          </cell>
          <cell r="BG35" t="str">
            <v>1. SI</v>
          </cell>
          <cell r="BH35">
            <v>0</v>
          </cell>
          <cell r="BI35" t="str">
            <v>-</v>
          </cell>
          <cell r="BJ35" t="str">
            <v>-</v>
          </cell>
          <cell r="BK35" t="str">
            <v>TERMINACIÓN ANTICIPADA</v>
          </cell>
          <cell r="BL35" t="str">
            <v xml:space="preserve">2025753501000026E
</v>
          </cell>
          <cell r="BM35">
            <v>69403849</v>
          </cell>
          <cell r="BN35" t="str">
            <v>JULIANA ISABEL MONTES ROMERO</v>
          </cell>
          <cell r="BO35" t="str">
            <v xml:space="preserve">https://community.secop.gov.co/Public/Tendering/ContractNoticePhases/View?PPI=CO1.PPI.37147654&amp;isFromPublicArea=True&amp;isModal=False </v>
          </cell>
          <cell r="BP35" t="str">
            <v>TERMINADO ANTICIPADAMENTE</v>
          </cell>
          <cell r="BQ35"/>
          <cell r="BR35" t="str">
            <v xml:space="preserve">https://community.secop.gov.co/Public/Tendering/ContractDetailView/Index?UniqueIdentifier=CO1.PCCNTR.7391855 </v>
          </cell>
          <cell r="BS35" t="str">
            <v>pablo.galvis</v>
          </cell>
          <cell r="BT35" t="str">
            <v>parquesnacionales.gov.co</v>
          </cell>
          <cell r="BU35" t="str">
            <v>sancionatorios.dtpa@parquesnacionales.gov.co</v>
          </cell>
          <cell r="BV35" t="str">
            <v>PROFESIONAL</v>
          </cell>
          <cell r="BW35" t="str">
            <v>BANCOLOMBIA S.A.</v>
          </cell>
          <cell r="BX35" t="str">
            <v>Ahorro</v>
          </cell>
          <cell r="BY35" t="str">
            <v>86831499330</v>
          </cell>
          <cell r="BZ35"/>
          <cell r="CA35"/>
          <cell r="CB35"/>
          <cell r="CC35">
            <v>5924719</v>
          </cell>
          <cell r="CD35">
            <v>6347913</v>
          </cell>
          <cell r="CE35">
            <v>6347913</v>
          </cell>
          <cell r="CF35">
            <v>6347913</v>
          </cell>
          <cell r="CG35">
            <v>6347913</v>
          </cell>
          <cell r="CH35">
            <v>6347913</v>
          </cell>
          <cell r="CI35">
            <v>6347913</v>
          </cell>
          <cell r="CJ35">
            <v>6347913</v>
          </cell>
          <cell r="CK35">
            <v>6347913</v>
          </cell>
          <cell r="CL35">
            <v>6347913</v>
          </cell>
          <cell r="CM35">
            <v>6347913</v>
          </cell>
          <cell r="CN35">
            <v>0</v>
          </cell>
          <cell r="CO35"/>
          <cell r="CP35"/>
        </row>
        <row r="36">
          <cell r="A36" t="str">
            <v>CD-DTPA-035-2025</v>
          </cell>
          <cell r="B36" t="str">
            <v>2 NACION</v>
          </cell>
          <cell r="C36" t="str">
            <v>CPS-DTPA-35-2025</v>
          </cell>
          <cell r="D36" t="str">
            <v>YEIMI FABIOLA RINCON TORRES</v>
          </cell>
          <cell r="E36">
            <v>45691</v>
          </cell>
          <cell r="F36" t="str">
            <v>PA00-3202008-9-032 Prestar servicios profesionales con plena autonomía técnica y administrativa en la Dirección Territorial Pacifico para realizar consolidación, revisión, análisis, reporte de información y demás actividades requeridas para la ejecución del ordenamiento ecoturístico en las áreas protegidas en el marco de la conservación de la diversidad biológica de las áreas protegidas del SINAP Nacional.</v>
          </cell>
          <cell r="G36" t="str">
            <v>PROFESIONAL</v>
          </cell>
          <cell r="H36" t="str">
            <v>2 CONTRATACIÓN DIRECTA</v>
          </cell>
          <cell r="I36" t="str">
            <v>14 PRESTACIÓN DE SERVICIOS</v>
          </cell>
          <cell r="J36" t="str">
            <v>N/A</v>
          </cell>
          <cell r="K36">
            <v>80111600</v>
          </cell>
          <cell r="L36" t="str">
            <v>8125</v>
          </cell>
          <cell r="M36" t="str">
            <v>6025</v>
          </cell>
          <cell r="N36">
            <v>45691</v>
          </cell>
          <cell r="O36">
            <v>6347913</v>
          </cell>
          <cell r="P36">
            <v>69403849</v>
          </cell>
          <cell r="Q36" t="str">
            <v>SESENTA Y NUEVE MILLONES CUATROCIENTOS TRES MIL OCHOCIENTOS CUARENTA Y NUEVE</v>
          </cell>
          <cell r="R36" t="str">
            <v>1 PERSONA NATURAL</v>
          </cell>
          <cell r="S36" t="str">
            <v>3 CÉDULA DE CIUDADANÍA</v>
          </cell>
          <cell r="T36">
            <v>1052395035</v>
          </cell>
          <cell r="U36">
            <v>2</v>
          </cell>
          <cell r="V36" t="str">
            <v>N-A</v>
          </cell>
          <cell r="W36" t="str">
            <v>11 NO SE DILIGENCIA INFORMACIÓN PARA ESTE FORMULARIO EN ESTE PERÍODO DE REPORTE</v>
          </cell>
          <cell r="X36" t="str">
            <v>FEMENINO</v>
          </cell>
          <cell r="Y36" t="str">
            <v>Boyaca</v>
          </cell>
          <cell r="Z36" t="str">
            <v>Duitama</v>
          </cell>
          <cell r="AA36" t="str">
            <v>YEIMI</v>
          </cell>
          <cell r="AB36" t="str">
            <v>FABIOLA</v>
          </cell>
          <cell r="AC36" t="str">
            <v>RINCON</v>
          </cell>
          <cell r="AD36" t="str">
            <v>TORRES</v>
          </cell>
          <cell r="AE36" t="str">
            <v>SI</v>
          </cell>
          <cell r="AF36" t="str">
            <v>1 PÓLIZA</v>
          </cell>
          <cell r="AG36" t="str">
            <v>12 SEGUROS DEL ESTADO</v>
          </cell>
          <cell r="AH36" t="str">
            <v>2 CUMPLIMIENTO</v>
          </cell>
          <cell r="AI36">
            <v>45691</v>
          </cell>
          <cell r="AJ36" t="str">
            <v>45-46-101029064</v>
          </cell>
          <cell r="AK36" t="str">
            <v>GLORIA TERESITA SERNA ALZATE</v>
          </cell>
          <cell r="AL36" t="str">
            <v>DTPA</v>
          </cell>
          <cell r="AM36" t="str">
            <v>2 SUPERVISOR</v>
          </cell>
          <cell r="AN36" t="str">
            <v>3 CÉDULA DE CIUDADANÍA</v>
          </cell>
          <cell r="AO36">
            <v>29664613</v>
          </cell>
          <cell r="AP36" t="str">
            <v>DIANA ISABEL ZUÑIGA</v>
          </cell>
          <cell r="AQ36">
            <v>328</v>
          </cell>
          <cell r="AR36" t="str">
            <v>3 NO PACTADOS</v>
          </cell>
          <cell r="AS36" t="str">
            <v>4 NO SE HA ADICIONADO NI EN VALOR y EN TIEMPO</v>
          </cell>
          <cell r="AT36">
            <v>0</v>
          </cell>
          <cell r="AU36">
            <v>0</v>
          </cell>
          <cell r="AV36" t="str">
            <v>-</v>
          </cell>
          <cell r="AW36">
            <v>0</v>
          </cell>
          <cell r="AX36"/>
          <cell r="AY36">
            <v>45691</v>
          </cell>
          <cell r="AZ36">
            <v>45691</v>
          </cell>
          <cell r="BA36">
            <v>45691</v>
          </cell>
          <cell r="BB36">
            <v>46022</v>
          </cell>
          <cell r="BC36"/>
          <cell r="BD36" t="str">
            <v>2. NO</v>
          </cell>
          <cell r="BE36" t="str">
            <v>-</v>
          </cell>
          <cell r="BF36" t="str">
            <v>-</v>
          </cell>
          <cell r="BG36" t="str">
            <v>2. NO</v>
          </cell>
          <cell r="BH36">
            <v>0</v>
          </cell>
          <cell r="BI36" t="str">
            <v>-</v>
          </cell>
          <cell r="BJ36" t="str">
            <v>-</v>
          </cell>
          <cell r="BK36"/>
          <cell r="BL36" t="str">
            <v>2025753501000027E</v>
          </cell>
          <cell r="BM36">
            <v>69403849</v>
          </cell>
          <cell r="BN36" t="str">
            <v>JULIANA ISABEL MONTES ROMERO</v>
          </cell>
          <cell r="BO36" t="str">
            <v xml:space="preserve">https://community.secop.gov.co/Public/Tendering/ContractNoticePhases/View?PPI=CO1.PPI.37148902&amp;isFromPublicArea=True&amp;isModal=False </v>
          </cell>
          <cell r="BP36" t="str">
            <v>VIGENTE</v>
          </cell>
          <cell r="BQ36"/>
          <cell r="BR36" t="str">
            <v xml:space="preserve">https://community.secop.gov.co/Public/Tendering/ContractDetailView/Index?UniqueIdentifier=CO1.PCCNTR.7392324 </v>
          </cell>
          <cell r="BS36" t="str">
            <v>yeimi.rincon</v>
          </cell>
          <cell r="BT36" t="str">
            <v>parquesnacionales.gov.co</v>
          </cell>
          <cell r="BU36" t="str">
            <v>ecoturismo.dtpa@parquesnacionales.gov.co</v>
          </cell>
          <cell r="BV36" t="str">
            <v>PROFESIONAL</v>
          </cell>
          <cell r="BW36" t="str">
            <v>BANCOLOMBIA S.A.</v>
          </cell>
          <cell r="BX36" t="str">
            <v>Ahorro</v>
          </cell>
          <cell r="BY36" t="str">
            <v>26200028421</v>
          </cell>
          <cell r="BZ36"/>
          <cell r="CA36"/>
          <cell r="CB36"/>
          <cell r="CC36">
            <v>5924719</v>
          </cell>
          <cell r="CD36">
            <v>6347913</v>
          </cell>
          <cell r="CE36">
            <v>6347913</v>
          </cell>
          <cell r="CF36">
            <v>6347913</v>
          </cell>
          <cell r="CG36">
            <v>6347913</v>
          </cell>
          <cell r="CH36">
            <v>6347913</v>
          </cell>
          <cell r="CI36">
            <v>6347913</v>
          </cell>
          <cell r="CJ36">
            <v>6347913</v>
          </cell>
          <cell r="CK36">
            <v>6347913</v>
          </cell>
          <cell r="CL36">
            <v>6347913</v>
          </cell>
          <cell r="CM36">
            <v>6347913</v>
          </cell>
          <cell r="CN36">
            <v>0</v>
          </cell>
          <cell r="CO36"/>
          <cell r="CP36"/>
        </row>
        <row r="37">
          <cell r="A37" t="str">
            <v>CD-DTPA-036-2025</v>
          </cell>
          <cell r="B37" t="str">
            <v>2 NACION</v>
          </cell>
          <cell r="C37" t="str">
            <v>CPS-DTPA-36-2025</v>
          </cell>
          <cell r="D37" t="str">
            <v>ANDRÉS FELIPE ECHEVERRY RAMÍREZ</v>
          </cell>
          <cell r="E37">
            <v>45692</v>
          </cell>
          <cell r="F37" t="str">
            <v>PA06-3202032-1-006 Prestar servicios de apoyo a la gestión con plena autonomía técnica y administrativa en el PNN LOS Katíos para Implementar las acciones técnicas de las estrategias de prevención, vigilancia y control en el área protegida, en el marco de la conservación de la diversidad biológica de las áreas protegidas del SINAP nacional.</v>
          </cell>
          <cell r="G37" t="str">
            <v>APOYO A LA GESTIÓN</v>
          </cell>
          <cell r="H37" t="str">
            <v>2 CONTRATACIÓN DIRECTA</v>
          </cell>
          <cell r="I37" t="str">
            <v>14 PRESTACIÓN DE SERVICIOS</v>
          </cell>
          <cell r="J37" t="str">
            <v>N/A</v>
          </cell>
          <cell r="K37">
            <v>80111600</v>
          </cell>
          <cell r="L37" t="str">
            <v>8825</v>
          </cell>
          <cell r="M37" t="str">
            <v>6625</v>
          </cell>
          <cell r="N37">
            <v>45692</v>
          </cell>
          <cell r="O37">
            <v>2948106</v>
          </cell>
          <cell r="P37">
            <v>32036085</v>
          </cell>
          <cell r="Q37" t="str">
            <v>TREINTA Y DOS MILLONES TREINTA Y SEIS MIL OCHENTA Y CINCO</v>
          </cell>
          <cell r="R37" t="str">
            <v>1 PERSONA NATURAL</v>
          </cell>
          <cell r="S37" t="str">
            <v>3 CÉDULA DE CIUDADANÍA</v>
          </cell>
          <cell r="T37">
            <v>1075090109</v>
          </cell>
          <cell r="U37">
            <v>2</v>
          </cell>
          <cell r="V37" t="str">
            <v>N-A</v>
          </cell>
          <cell r="W37" t="str">
            <v>11 NO SE DILIGENCIA INFORMACIÓN PARA ESTE FORMULARIO EN ESTE PERÍODO DE REPORTE</v>
          </cell>
          <cell r="X37" t="str">
            <v>MASCULINO</v>
          </cell>
          <cell r="Y37" t="str">
            <v>Tolima</v>
          </cell>
          <cell r="Z37" t="str">
            <v>Libano</v>
          </cell>
          <cell r="AA37" t="str">
            <v>ANDRÉS</v>
          </cell>
          <cell r="AB37" t="str">
            <v>FELIPE</v>
          </cell>
          <cell r="AC37" t="str">
            <v>ECHEVERRY</v>
          </cell>
          <cell r="AD37" t="str">
            <v>RAMÍREZ</v>
          </cell>
          <cell r="AE37" t="str">
            <v>NO</v>
          </cell>
          <cell r="AF37" t="str">
            <v>6 NO CONSTITUYÓ GARANTÍAS</v>
          </cell>
          <cell r="AG37" t="str">
            <v>N-A</v>
          </cell>
          <cell r="AH37" t="str">
            <v>N-A</v>
          </cell>
          <cell r="AI37" t="str">
            <v>N-A</v>
          </cell>
          <cell r="AJ37" t="str">
            <v>N-A</v>
          </cell>
          <cell r="AK37" t="str">
            <v>GLORIA TERESITA SERNA ALZATE</v>
          </cell>
          <cell r="AL37" t="str">
            <v>PNN LOS KATIOS</v>
          </cell>
          <cell r="AM37" t="str">
            <v>2 SUPERVISOR</v>
          </cell>
          <cell r="AN37" t="str">
            <v>3 CÉDULA DE CIUDADANÍA</v>
          </cell>
          <cell r="AO37">
            <v>12563768</v>
          </cell>
          <cell r="AP37" t="str">
            <v>NELSON DE LA ROSA MANJARRES</v>
          </cell>
          <cell r="AQ37">
            <v>327</v>
          </cell>
          <cell r="AR37" t="str">
            <v>3 NO PACTADOS</v>
          </cell>
          <cell r="AS37" t="str">
            <v>4 NO SE HA ADICIONADO NI EN VALOR y EN TIEMPO</v>
          </cell>
          <cell r="AT37">
            <v>0</v>
          </cell>
          <cell r="AU37">
            <v>0</v>
          </cell>
          <cell r="AV37" t="str">
            <v>-</v>
          </cell>
          <cell r="AW37">
            <v>0</v>
          </cell>
          <cell r="AX37"/>
          <cell r="AY37">
            <v>45692</v>
          </cell>
          <cell r="AZ37" t="str">
            <v>N/A</v>
          </cell>
          <cell r="BA37">
            <v>45692</v>
          </cell>
          <cell r="BB37">
            <v>46022</v>
          </cell>
          <cell r="BC37"/>
          <cell r="BD37" t="str">
            <v>2. NO</v>
          </cell>
          <cell r="BE37" t="str">
            <v>-</v>
          </cell>
          <cell r="BF37" t="str">
            <v>-</v>
          </cell>
          <cell r="BG37" t="str">
            <v>2. NO</v>
          </cell>
          <cell r="BH37">
            <v>0</v>
          </cell>
          <cell r="BI37" t="str">
            <v>-</v>
          </cell>
          <cell r="BJ37" t="str">
            <v>-</v>
          </cell>
          <cell r="BK37"/>
          <cell r="BL37" t="str">
            <v>2025753501000028E</v>
          </cell>
          <cell r="BM37">
            <v>32036085</v>
          </cell>
          <cell r="BN37" t="str">
            <v>KHAREM CARABALI MARULANDA</v>
          </cell>
          <cell r="BO37" t="str">
            <v xml:space="preserve">https://community.secop.gov.co/Public/Tendering/ContractNoticePhases/View?PPI=CO1.PPI.37157635&amp;isFromPublicArea=True&amp;isModal=False </v>
          </cell>
          <cell r="BP37" t="str">
            <v>VIGENTE</v>
          </cell>
          <cell r="BQ37"/>
          <cell r="BR37" t="str">
            <v xml:space="preserve">https://community.secop.gov.co/Public/Tendering/ContractDetailView/Index?UniqueIdentifier=CO1.PCCNTR.7401570 </v>
          </cell>
          <cell r="BS37" t="str">
            <v>andres.echeverry</v>
          </cell>
          <cell r="BT37" t="str">
            <v>parquesnacionales.gov.co</v>
          </cell>
          <cell r="BU37" t="str">
            <v>pvc.katios@parquesnacionales.gov.co</v>
          </cell>
          <cell r="BV37" t="str">
            <v>TECNICO</v>
          </cell>
          <cell r="BW37" t="str">
            <v>BANCOLOMBIA S.A.</v>
          </cell>
          <cell r="BX37" t="str">
            <v>Ahorro</v>
          </cell>
          <cell r="BY37">
            <v>95957487352</v>
          </cell>
          <cell r="BZ37"/>
          <cell r="CA37"/>
          <cell r="CB37"/>
          <cell r="CC37">
            <v>2555025</v>
          </cell>
          <cell r="CD37">
            <v>2948106</v>
          </cell>
          <cell r="CE37">
            <v>2948106</v>
          </cell>
          <cell r="CF37">
            <v>2948106</v>
          </cell>
          <cell r="CG37">
            <v>2948106</v>
          </cell>
          <cell r="CH37">
            <v>2948106</v>
          </cell>
          <cell r="CI37">
            <v>2948106</v>
          </cell>
          <cell r="CJ37">
            <v>2948106</v>
          </cell>
          <cell r="CK37">
            <v>2948106</v>
          </cell>
          <cell r="CL37">
            <v>2948106</v>
          </cell>
          <cell r="CM37">
            <v>2948106</v>
          </cell>
          <cell r="CN37">
            <v>0</v>
          </cell>
          <cell r="CO37"/>
          <cell r="CP37"/>
        </row>
        <row r="38">
          <cell r="A38" t="str">
            <v>CD-DTPA-037-2025</v>
          </cell>
          <cell r="B38" t="str">
            <v>2 NACION</v>
          </cell>
          <cell r="C38" t="str">
            <v>CPS-DTPA-37-2025</v>
          </cell>
          <cell r="D38" t="str">
            <v>ALEXANDER PINO ANGULO</v>
          </cell>
          <cell r="E38">
            <v>45692</v>
          </cell>
          <cell r="F38" t="str">
            <v>PA06-3202032-1-002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38" t="str">
            <v>APOYO A LA GESTIÓN</v>
          </cell>
          <cell r="H38" t="str">
            <v>2 CONTRATACIÓN DIRECTA</v>
          </cell>
          <cell r="I38" t="str">
            <v>14 PRESTACIÓN DE SERVICIOS</v>
          </cell>
          <cell r="J38" t="str">
            <v>N/A</v>
          </cell>
          <cell r="K38">
            <v>80111600</v>
          </cell>
          <cell r="L38" t="str">
            <v>8925</v>
          </cell>
          <cell r="M38" t="str">
            <v>6925</v>
          </cell>
          <cell r="N38">
            <v>45693</v>
          </cell>
          <cell r="O38">
            <v>1836237</v>
          </cell>
          <cell r="P38">
            <v>19953775</v>
          </cell>
          <cell r="Q38" t="str">
            <v>DIECINUEVE MILLONES NOVECIENTOS CINCUENTA Y TRES MIL SETECIENTOS SETENTA Y CINCO</v>
          </cell>
          <cell r="R38" t="str">
            <v>1 PERSONA NATURAL</v>
          </cell>
          <cell r="S38" t="str">
            <v>3 CÉDULA DE CIUDADANÍA</v>
          </cell>
          <cell r="T38">
            <v>1045525767</v>
          </cell>
          <cell r="U38">
            <v>2</v>
          </cell>
          <cell r="V38" t="str">
            <v>N-A</v>
          </cell>
          <cell r="W38" t="str">
            <v>11 NO SE DILIGENCIA INFORMACIÓN PARA ESTE FORMULARIO EN ESTE PERÍODO DE REPORTE</v>
          </cell>
          <cell r="X38" t="str">
            <v>MASCULINO</v>
          </cell>
          <cell r="Y38" t="str">
            <v>Antioquia</v>
          </cell>
          <cell r="Z38" t="str">
            <v>Turbo</v>
          </cell>
          <cell r="AA38" t="str">
            <v>ALEXANDER</v>
          </cell>
          <cell r="AB38" t="str">
            <v>PINO</v>
          </cell>
          <cell r="AC38" t="str">
            <v>ANGULO</v>
          </cell>
          <cell r="AD38"/>
          <cell r="AE38" t="str">
            <v>NO</v>
          </cell>
          <cell r="AF38" t="str">
            <v>6 NO CONSTITUYÓ GARANTÍAS</v>
          </cell>
          <cell r="AG38" t="str">
            <v>N-A</v>
          </cell>
          <cell r="AH38" t="str">
            <v>N-A</v>
          </cell>
          <cell r="AI38" t="str">
            <v>N-A</v>
          </cell>
          <cell r="AJ38" t="str">
            <v>N-A</v>
          </cell>
          <cell r="AK38" t="str">
            <v>GLORIA TERESITA SERNA ALZATE</v>
          </cell>
          <cell r="AL38" t="str">
            <v>PNN LOS KATIOS</v>
          </cell>
          <cell r="AM38" t="str">
            <v>2 SUPERVISOR</v>
          </cell>
          <cell r="AN38" t="str">
            <v>3 CÉDULA DE CIUDADANÍA</v>
          </cell>
          <cell r="AO38">
            <v>12563768</v>
          </cell>
          <cell r="AP38" t="str">
            <v>NELSON DE LA ROSA MANJARRES</v>
          </cell>
          <cell r="AQ38">
            <v>327</v>
          </cell>
          <cell r="AR38" t="str">
            <v>3 NO PACTADOS</v>
          </cell>
          <cell r="AS38" t="str">
            <v>4 NO SE HA ADICIONADO NI EN VALOR y EN TIEMPO</v>
          </cell>
          <cell r="AT38">
            <v>0</v>
          </cell>
          <cell r="AU38">
            <v>0</v>
          </cell>
          <cell r="AV38" t="str">
            <v>-</v>
          </cell>
          <cell r="AW38">
            <v>0</v>
          </cell>
          <cell r="AX38"/>
          <cell r="AY38">
            <v>45692</v>
          </cell>
          <cell r="AZ38" t="str">
            <v>N/A</v>
          </cell>
          <cell r="BA38">
            <v>45693</v>
          </cell>
          <cell r="BB38">
            <v>46022</v>
          </cell>
          <cell r="BC38"/>
          <cell r="BD38" t="str">
            <v>2. NO</v>
          </cell>
          <cell r="BE38" t="str">
            <v>-</v>
          </cell>
          <cell r="BF38" t="str">
            <v>-</v>
          </cell>
          <cell r="BG38" t="str">
            <v>2. NO</v>
          </cell>
          <cell r="BH38">
            <v>0</v>
          </cell>
          <cell r="BI38" t="str">
            <v>-</v>
          </cell>
          <cell r="BJ38" t="str">
            <v>-</v>
          </cell>
          <cell r="BK38"/>
          <cell r="BL38" t="str">
            <v>2025753501000029E</v>
          </cell>
          <cell r="BM38">
            <v>19953775</v>
          </cell>
          <cell r="BN38" t="str">
            <v>KHAREM CARABALI MARULANDA</v>
          </cell>
          <cell r="BO38" t="str">
            <v xml:space="preserve">https://community.secop.gov.co/Public/Tendering/ContractNoticePhases/View?PPI=CO1.PPI.37158202&amp;isFromPublicArea=True&amp;isModal=False </v>
          </cell>
          <cell r="BP38" t="str">
            <v>VIGENTE</v>
          </cell>
          <cell r="BQ38"/>
          <cell r="BR38" t="str">
            <v xml:space="preserve">https://community.secop.gov.co/Public/Tendering/ContractDetailView/Index?UniqueIdentifier=CO1.PCCNTR.7402577 </v>
          </cell>
          <cell r="BS38" t="str">
            <v>alexander.pino</v>
          </cell>
          <cell r="BT38" t="str">
            <v>parquesnacionales.gov.co</v>
          </cell>
          <cell r="BU38" t="str">
            <v>apinoangulo@gmail.com</v>
          </cell>
          <cell r="BV38" t="str">
            <v>OPERARIO</v>
          </cell>
          <cell r="BW38" t="str">
            <v>BANCOLOMBIA S.A.</v>
          </cell>
          <cell r="BX38" t="str">
            <v>Ahorro</v>
          </cell>
          <cell r="BY38">
            <v>95900024542</v>
          </cell>
          <cell r="BZ38"/>
          <cell r="CA38"/>
          <cell r="CB38"/>
          <cell r="CC38">
            <v>1591405</v>
          </cell>
          <cell r="CD38">
            <v>1836237</v>
          </cell>
          <cell r="CE38">
            <v>1836237</v>
          </cell>
          <cell r="CF38">
            <v>1836237</v>
          </cell>
          <cell r="CG38">
            <v>1836237</v>
          </cell>
          <cell r="CH38">
            <v>1836237</v>
          </cell>
          <cell r="CI38">
            <v>1836237</v>
          </cell>
          <cell r="CJ38">
            <v>1836237</v>
          </cell>
          <cell r="CK38">
            <v>1836237</v>
          </cell>
          <cell r="CL38">
            <v>1836237</v>
          </cell>
          <cell r="CM38">
            <v>1836237</v>
          </cell>
          <cell r="CN38">
            <v>0</v>
          </cell>
          <cell r="CO38"/>
          <cell r="CP38"/>
        </row>
        <row r="39">
          <cell r="A39" t="str">
            <v>CD-DTPA-038-2025</v>
          </cell>
          <cell r="B39" t="str">
            <v>1 FONAM</v>
          </cell>
          <cell r="C39" t="str">
            <v>CPS-DTPA-38-2025</v>
          </cell>
          <cell r="D39" t="str">
            <v xml:space="preserve">LOREN LIZETH OSORIO MERA   </v>
          </cell>
          <cell r="E39">
            <v>45692</v>
          </cell>
          <cell r="F39" t="str">
            <v>PA10-3202008-15-008 Prestar servicios profesionales con plena autonomia tecnica y administrativa en PNN UTRIA en el desarrollo de actividades en lo procesos de gestión contractual, administrativa, financiera, documental y la atención a derechos de petición y requerimientos de ciudadanos del área protegida en el marco de la conservación de la diversidad biológica de las áreas protegidas del SINAP</v>
          </cell>
          <cell r="G39" t="str">
            <v>PROFESIONAL</v>
          </cell>
          <cell r="H39" t="str">
            <v>2 CONTRATACIÓN DIRECTA</v>
          </cell>
          <cell r="I39" t="str">
            <v>14 PRESTACIÓN DE SERVICIOS</v>
          </cell>
          <cell r="J39" t="str">
            <v>N/A</v>
          </cell>
          <cell r="K39">
            <v>80111600</v>
          </cell>
          <cell r="L39" t="str">
            <v>3025</v>
          </cell>
          <cell r="M39" t="str">
            <v>2425</v>
          </cell>
          <cell r="N39">
            <v>45692</v>
          </cell>
          <cell r="O39">
            <v>4200744</v>
          </cell>
          <cell r="P39">
            <v>43407688</v>
          </cell>
          <cell r="Q39" t="str">
            <v>CUARENTA Y TRES MILLONES CUATROCIENTOS SIETE MIL SEISCIENTOS OCHENTA Y OCHO</v>
          </cell>
          <cell r="R39" t="str">
            <v>1 PERSONA NATURAL</v>
          </cell>
          <cell r="S39" t="str">
            <v>3 CÉDULA DE CIUDADANÍA</v>
          </cell>
          <cell r="T39">
            <v>1114453706</v>
          </cell>
          <cell r="U39">
            <v>2</v>
          </cell>
          <cell r="V39" t="str">
            <v>N-A</v>
          </cell>
          <cell r="W39" t="str">
            <v>11 NO SE DILIGENCIA INFORMACIÓN PARA ESTE FORMULARIO EN ESTE PERÍODO DE REPORTE</v>
          </cell>
          <cell r="X39" t="str">
            <v>FEMENINO</v>
          </cell>
          <cell r="Y39" t="str">
            <v>Valle del Cauca</v>
          </cell>
          <cell r="Z39" t="str">
            <v>Santiago de Cali</v>
          </cell>
          <cell r="AA39" t="str">
            <v>LOREN</v>
          </cell>
          <cell r="AB39" t="str">
            <v>LIZETH</v>
          </cell>
          <cell r="AC39" t="str">
            <v>OSORIO</v>
          </cell>
          <cell r="AD39" t="str">
            <v>MERA</v>
          </cell>
          <cell r="AE39" t="str">
            <v>SI</v>
          </cell>
          <cell r="AF39" t="str">
            <v>1 PÓLIZA</v>
          </cell>
          <cell r="AG39" t="str">
            <v>12 SEGUROS DEL ESTADO</v>
          </cell>
          <cell r="AH39" t="str">
            <v>2 CUMPLIMIENTO</v>
          </cell>
          <cell r="AI39">
            <v>45692</v>
          </cell>
          <cell r="AJ39" t="str">
            <v>45-46-101029119</v>
          </cell>
          <cell r="AK39" t="str">
            <v>GLORIA TERESITA SERNA ALZATE</v>
          </cell>
          <cell r="AL39" t="str">
            <v xml:space="preserve">PNN UTRÍA </v>
          </cell>
          <cell r="AM39" t="str">
            <v>2 SUPERVISOR</v>
          </cell>
          <cell r="AN39" t="str">
            <v>3 CÉDULA DE CIUDADANÍA</v>
          </cell>
          <cell r="AO39">
            <v>66848955</v>
          </cell>
          <cell r="AP39" t="str">
            <v>MARIA XIMENA ZORRILLA A.</v>
          </cell>
          <cell r="AQ39">
            <v>310</v>
          </cell>
          <cell r="AR39" t="str">
            <v>3 NO PACTADOS</v>
          </cell>
          <cell r="AS39" t="str">
            <v>4 NO SE HA ADICIONADO NI EN VALOR y EN TIEMPO</v>
          </cell>
          <cell r="AT39">
            <v>1</v>
          </cell>
          <cell r="AU39">
            <v>2380422</v>
          </cell>
          <cell r="AV39">
            <v>45980</v>
          </cell>
          <cell r="AW39">
            <v>18</v>
          </cell>
          <cell r="AX39">
            <v>45980</v>
          </cell>
          <cell r="AY39">
            <v>45692</v>
          </cell>
          <cell r="AZ39">
            <v>45692</v>
          </cell>
          <cell r="BA39">
            <v>45692</v>
          </cell>
          <cell r="BB39">
            <v>46022</v>
          </cell>
          <cell r="BC39"/>
          <cell r="BD39" t="str">
            <v>2. NO</v>
          </cell>
          <cell r="BE39" t="str">
            <v>-</v>
          </cell>
          <cell r="BF39" t="str">
            <v>-</v>
          </cell>
          <cell r="BG39" t="str">
            <v>2. NO</v>
          </cell>
          <cell r="BH39">
            <v>0</v>
          </cell>
          <cell r="BI39" t="str">
            <v>-</v>
          </cell>
          <cell r="BJ39" t="str">
            <v>-</v>
          </cell>
          <cell r="BK39" t="str">
            <v>ADICIONADO Y PRORROGADO</v>
          </cell>
          <cell r="BL39" t="str">
            <v>2025753501900008E</v>
          </cell>
          <cell r="BM39">
            <v>45788110</v>
          </cell>
          <cell r="BN39" t="str">
            <v>JULIANA ISABEL MONTES ROMERO</v>
          </cell>
          <cell r="BO39" t="str">
            <v xml:space="preserve">https://community.secop.gov.co/Public/Tendering/ContractNoticePhases/View?PPI=CO1.PPI.37181534&amp;isFromPublicArea=True&amp;isModal=False </v>
          </cell>
          <cell r="BP39" t="str">
            <v>VIGENTE</v>
          </cell>
          <cell r="BQ39"/>
          <cell r="BR39" t="str">
            <v xml:space="preserve">https://community.secop.gov.co/Public/Tendering/ContractDetailView/Index?UniqueIdentifier=CO1.PCCNTR.7401478 </v>
          </cell>
          <cell r="BS39" t="str">
            <v>loren.osorio</v>
          </cell>
          <cell r="BT39" t="str">
            <v>parquesnacionales.gov.co</v>
          </cell>
          <cell r="BU39" t="str">
            <v>utria@parquesnacionales.gov.co</v>
          </cell>
          <cell r="BV39" t="str">
            <v>PROFESIONAL</v>
          </cell>
          <cell r="BW39" t="str">
            <v>BANCOLOMBIA S.A.</v>
          </cell>
          <cell r="BX39" t="str">
            <v>Ahorro</v>
          </cell>
          <cell r="BY39">
            <v>87048674332</v>
          </cell>
          <cell r="BZ39"/>
          <cell r="CA39"/>
          <cell r="CB39"/>
          <cell r="CC39">
            <v>3780670</v>
          </cell>
          <cell r="CD39">
            <v>4200744</v>
          </cell>
          <cell r="CE39">
            <v>4200744</v>
          </cell>
          <cell r="CF39">
            <v>4200744</v>
          </cell>
          <cell r="CG39">
            <v>4200744</v>
          </cell>
          <cell r="CH39">
            <v>4200744</v>
          </cell>
          <cell r="CI39">
            <v>4200744</v>
          </cell>
          <cell r="CJ39">
            <v>4200744</v>
          </cell>
          <cell r="CK39">
            <v>4200744</v>
          </cell>
          <cell r="CL39">
            <v>4200744</v>
          </cell>
          <cell r="CM39">
            <v>1820322</v>
          </cell>
          <cell r="CN39">
            <v>2380422</v>
          </cell>
          <cell r="CO39"/>
          <cell r="CP39"/>
        </row>
        <row r="40">
          <cell r="A40" t="str">
            <v>CD-DTPA-039-2025</v>
          </cell>
          <cell r="B40" t="str">
            <v>1 FONAM</v>
          </cell>
          <cell r="C40" t="str">
            <v>CPS-DTPA-39-2025</v>
          </cell>
          <cell r="D40" t="str">
            <v>DANNYTHZA STEPHANY MONÁ VELASCO</v>
          </cell>
          <cell r="E40">
            <v>45693</v>
          </cell>
          <cell r="F40" t="str">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ell>
          <cell r="G40" t="str">
            <v>PROFESIONAL</v>
          </cell>
          <cell r="H40" t="str">
            <v>2 CONTRATACIÓN DIRECTA</v>
          </cell>
          <cell r="I40" t="str">
            <v>14 PRESTACIÓN DE SERVICIOS</v>
          </cell>
          <cell r="J40" t="str">
            <v>N/A</v>
          </cell>
          <cell r="K40">
            <v>80111600</v>
          </cell>
          <cell r="L40" t="str">
            <v>2925</v>
          </cell>
          <cell r="M40" t="str">
            <v>2725</v>
          </cell>
          <cell r="N40">
            <v>45693</v>
          </cell>
          <cell r="O40">
            <v>4620818</v>
          </cell>
          <cell r="P40">
            <v>50212889</v>
          </cell>
          <cell r="Q40" t="str">
            <v>CINCUENTA MILLONES DOSCIENTOS DOCE MIL OCHOCIENTOS OCHENTA Y NUEVE</v>
          </cell>
          <cell r="R40" t="str">
            <v>1 PERSONA NATURAL</v>
          </cell>
          <cell r="S40" t="str">
            <v>3 CÉDULA DE CIUDADANÍA</v>
          </cell>
          <cell r="T40">
            <v>1144202197</v>
          </cell>
          <cell r="U40">
            <v>2</v>
          </cell>
          <cell r="V40" t="str">
            <v>N-A</v>
          </cell>
          <cell r="W40" t="str">
            <v>11 NO SE DILIGENCIA INFORMACIÓN PARA ESTE FORMULARIO EN ESTE PERÍODO DE REPORTE</v>
          </cell>
          <cell r="X40" t="str">
            <v>FEMENINO</v>
          </cell>
          <cell r="Y40" t="str">
            <v>Valle del Cauca</v>
          </cell>
          <cell r="Z40" t="str">
            <v>Santiago de Cali</v>
          </cell>
          <cell r="AA40" t="str">
            <v>DANNYTHZA</v>
          </cell>
          <cell r="AB40" t="str">
            <v>STEPHANY</v>
          </cell>
          <cell r="AC40" t="str">
            <v>MONÁ</v>
          </cell>
          <cell r="AD40" t="str">
            <v>VELASCO</v>
          </cell>
          <cell r="AE40" t="str">
            <v>SI</v>
          </cell>
          <cell r="AF40" t="str">
            <v>1 PÓLIZA</v>
          </cell>
          <cell r="AG40" t="str">
            <v>12 SEGUROS DEL ESTADO</v>
          </cell>
          <cell r="AH40" t="str">
            <v>2 CUMPLIMIENTO</v>
          </cell>
          <cell r="AI40">
            <v>45693</v>
          </cell>
          <cell r="AJ40" t="str">
            <v>45-46-101029169</v>
          </cell>
          <cell r="AK40" t="str">
            <v>GLORIA TERESITA SERNA ALZATE</v>
          </cell>
          <cell r="AL40" t="str">
            <v>PNN FARALLONES DE CALI</v>
          </cell>
          <cell r="AM40" t="str">
            <v>2 SUPERVISOR</v>
          </cell>
          <cell r="AN40" t="str">
            <v>3 CÉDULA DE CIUDADANÍA</v>
          </cell>
          <cell r="AO40">
            <v>29120620</v>
          </cell>
          <cell r="AP40" t="str">
            <v>MARIA JULIANA CERON</v>
          </cell>
          <cell r="AQ40">
            <v>326</v>
          </cell>
          <cell r="AR40" t="str">
            <v>3 NO PACTADOS</v>
          </cell>
          <cell r="AS40" t="str">
            <v>4 NO SE HA ADICIONADO NI EN VALOR y EN TIEMPO</v>
          </cell>
          <cell r="AT40">
            <v>0</v>
          </cell>
          <cell r="AU40">
            <v>0</v>
          </cell>
          <cell r="AV40" t="str">
            <v>-</v>
          </cell>
          <cell r="AW40">
            <v>0</v>
          </cell>
          <cell r="AX40"/>
          <cell r="AY40">
            <v>45693</v>
          </cell>
          <cell r="AZ40">
            <v>45693</v>
          </cell>
          <cell r="BA40">
            <v>45693</v>
          </cell>
          <cell r="BB40">
            <v>46022</v>
          </cell>
          <cell r="BC40"/>
          <cell r="BD40" t="str">
            <v>2. NO</v>
          </cell>
          <cell r="BE40" t="str">
            <v>-</v>
          </cell>
          <cell r="BF40" t="str">
            <v>-</v>
          </cell>
          <cell r="BG40" t="str">
            <v>1. SI</v>
          </cell>
          <cell r="BH40">
            <v>0</v>
          </cell>
          <cell r="BI40" t="str">
            <v>-</v>
          </cell>
          <cell r="BJ40" t="str">
            <v>-</v>
          </cell>
          <cell r="BK40" t="str">
            <v xml:space="preserve">CESIÓN DE CONTRATO </v>
          </cell>
          <cell r="BL40" t="str">
            <v>2025753501900009E</v>
          </cell>
          <cell r="BM40">
            <v>50212889</v>
          </cell>
          <cell r="BN40" t="str">
            <v>WENDY ISABEL DAVID</v>
          </cell>
          <cell r="BO40" t="str">
            <v xml:space="preserve">https://community.secop.gov.co/Public/Tendering/ContractNoticePhases/View?PPI=CO1.PPI.37185907&amp;isFromPublicArea=True&amp;isModal=False </v>
          </cell>
          <cell r="BP40" t="str">
            <v>TERMINADO ANTICIPADAMENTE</v>
          </cell>
          <cell r="BQ40"/>
          <cell r="BR40" t="str">
            <v>https://community.secop.gov.co/Public/Tendering/ContractDetailView/Index?UniqueIdentifier=CO1.PCCNTR.7405166</v>
          </cell>
          <cell r="BS40" t="str">
            <v>danny.mona</v>
          </cell>
          <cell r="BT40" t="str">
            <v>parquesnacionales.gov.co</v>
          </cell>
          <cell r="BU40" t="str">
            <v>eduambiental.farallones@parquesnacionales.gov.co</v>
          </cell>
          <cell r="BV40" t="str">
            <v>PROFESIONAL</v>
          </cell>
          <cell r="BW40" t="str">
            <v>BANCO CAJA SOCIAL S.A.</v>
          </cell>
          <cell r="BX40" t="str">
            <v>Ahorro</v>
          </cell>
          <cell r="BY40">
            <v>24091521011</v>
          </cell>
          <cell r="BZ40"/>
          <cell r="CA40"/>
          <cell r="CB40"/>
          <cell r="CC40">
            <v>4004709</v>
          </cell>
          <cell r="CD40">
            <v>4620818</v>
          </cell>
          <cell r="CE40">
            <v>4620818</v>
          </cell>
          <cell r="CF40">
            <v>4620818</v>
          </cell>
          <cell r="CG40">
            <v>4620818</v>
          </cell>
          <cell r="CH40">
            <v>4620818</v>
          </cell>
          <cell r="CI40">
            <v>4620818</v>
          </cell>
          <cell r="CJ40">
            <v>4620818</v>
          </cell>
          <cell r="CK40">
            <v>4620818</v>
          </cell>
          <cell r="CL40">
            <v>4620818</v>
          </cell>
          <cell r="CM40">
            <v>4620818</v>
          </cell>
          <cell r="CN40">
            <v>0</v>
          </cell>
          <cell r="CO40"/>
          <cell r="CP40"/>
        </row>
        <row r="41">
          <cell r="A41" t="str">
            <v>CD-DTPA-039-2025</v>
          </cell>
          <cell r="B41" t="str">
            <v>1 FONAM</v>
          </cell>
          <cell r="C41" t="str">
            <v>CPS-DTPA-39-2025</v>
          </cell>
          <cell r="D41" t="str">
            <v>MARÍA ALEJANDRA LONDOÑO RAMÍREZ</v>
          </cell>
          <cell r="E41">
            <v>45840</v>
          </cell>
          <cell r="F41" t="str">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ell>
          <cell r="G41" t="str">
            <v>PROFESIONAL</v>
          </cell>
          <cell r="H41" t="str">
            <v>2 CONTRATACIÓN DIRECTA</v>
          </cell>
          <cell r="I41" t="str">
            <v>14 PRESTACIÓN DE SERVICIOS</v>
          </cell>
          <cell r="J41" t="str">
            <v>N/A</v>
          </cell>
          <cell r="K41">
            <v>80111600</v>
          </cell>
          <cell r="L41" t="str">
            <v>2925</v>
          </cell>
          <cell r="M41" t="str">
            <v>31725</v>
          </cell>
          <cell r="N41">
            <v>45840</v>
          </cell>
          <cell r="O41">
            <v>4620818</v>
          </cell>
          <cell r="P41">
            <v>27724908</v>
          </cell>
          <cell r="Q41"/>
          <cell r="R41" t="str">
            <v>1 PERSONA NATURAL</v>
          </cell>
          <cell r="S41" t="str">
            <v>3 CÉDULA DE CIUDADANÍA</v>
          </cell>
          <cell r="T41">
            <v>1094970467</v>
          </cell>
          <cell r="U41">
            <v>2</v>
          </cell>
          <cell r="V41" t="str">
            <v>N-A</v>
          </cell>
          <cell r="W41" t="str">
            <v>11 NO SE DILIGENCIA INFORMACIÓN PARA ESTE FORMULARIO EN ESTE PERÍODO DE REPORTE</v>
          </cell>
          <cell r="X41" t="str">
            <v>FEMENINO</v>
          </cell>
          <cell r="Y41" t="str">
            <v>Armenia</v>
          </cell>
          <cell r="Z41" t="str">
            <v>Quindio</v>
          </cell>
          <cell r="AA41" t="str">
            <v xml:space="preserve">MARÍA </v>
          </cell>
          <cell r="AB41" t="str">
            <v>ALEJANDRA</v>
          </cell>
          <cell r="AC41" t="str">
            <v>LONDOÑO</v>
          </cell>
          <cell r="AD41" t="str">
            <v>RAMÍREZ</v>
          </cell>
          <cell r="AE41" t="str">
            <v>SI</v>
          </cell>
          <cell r="AF41" t="str">
            <v>1 PÓLIZA</v>
          </cell>
          <cell r="AG41" t="str">
            <v>12 SEGUROS DEL ESTADO</v>
          </cell>
          <cell r="AH41" t="str">
            <v>2 CUMPLIMIENTO</v>
          </cell>
          <cell r="AI41">
            <v>45839</v>
          </cell>
          <cell r="AJ41" t="str">
            <v>45-46-101031763</v>
          </cell>
          <cell r="AK41" t="str">
            <v>GLORIA TERESITA SERNA ALZATE</v>
          </cell>
          <cell r="AL41" t="str">
            <v>PNN FARALLONES DE CALI</v>
          </cell>
          <cell r="AM41" t="str">
            <v>2 SUPERVISOR</v>
          </cell>
          <cell r="AN41" t="str">
            <v>3 CÉDULA DE CIUDADANÍA</v>
          </cell>
          <cell r="AO41">
            <v>29120620</v>
          </cell>
          <cell r="AP41" t="str">
            <v>MARIA JULIANA CERON</v>
          </cell>
          <cell r="AQ41">
            <v>326</v>
          </cell>
          <cell r="AR41" t="str">
            <v>3 NO PACTADOS</v>
          </cell>
          <cell r="AS41" t="str">
            <v>4 NO SE HA ADICIONADO NI EN VALOR y EN TIEMPO</v>
          </cell>
          <cell r="AT41">
            <v>0</v>
          </cell>
          <cell r="AU41">
            <v>0</v>
          </cell>
          <cell r="AV41" t="str">
            <v>-</v>
          </cell>
          <cell r="AW41">
            <v>0</v>
          </cell>
          <cell r="AX41"/>
          <cell r="AY41">
            <v>45846</v>
          </cell>
          <cell r="AZ41">
            <v>45839</v>
          </cell>
          <cell r="BA41">
            <v>45840</v>
          </cell>
          <cell r="BB41">
            <v>46022</v>
          </cell>
          <cell r="BC41"/>
          <cell r="BD41" t="str">
            <v>2. NO</v>
          </cell>
          <cell r="BE41" t="str">
            <v>-</v>
          </cell>
          <cell r="BF41" t="str">
            <v>-</v>
          </cell>
          <cell r="BG41" t="str">
            <v>2. NO</v>
          </cell>
          <cell r="BH41">
            <v>0</v>
          </cell>
          <cell r="BI41" t="str">
            <v>-</v>
          </cell>
          <cell r="BJ41" t="str">
            <v>-</v>
          </cell>
          <cell r="BK41"/>
          <cell r="BL41" t="str">
            <v>2025753501900009E</v>
          </cell>
          <cell r="BM41">
            <v>27724908</v>
          </cell>
          <cell r="BN41" t="str">
            <v>WENDY ISABEL DAVID</v>
          </cell>
          <cell r="BO41" t="str">
            <v xml:space="preserve">https://community.secop.gov.co/Public/Tendering/ContractNoticePhases/View?PPI=CO1.PPI.37185907&amp;isFromPublicArea=True&amp;isModal=False </v>
          </cell>
          <cell r="BP41" t="str">
            <v>VIGENTE</v>
          </cell>
          <cell r="BQ41"/>
          <cell r="BR41" t="str">
            <v>https://community.secop.gov.co/Public/Tendering/ContractDetailView/Index?UniqueIdentifier=CO1.PCCNTR.7405166</v>
          </cell>
          <cell r="BS41" t="str">
            <v>MARIA.LONDONO</v>
          </cell>
          <cell r="BT41" t="str">
            <v>parquesnacionales.gov.co</v>
          </cell>
          <cell r="BU41" t="str">
            <v>aleja17-98@hotmail.com</v>
          </cell>
          <cell r="BV41" t="str">
            <v>PROFESIONAL</v>
          </cell>
          <cell r="BW41" t="str">
            <v>BANCO DAVIVIENDA S.A.</v>
          </cell>
          <cell r="BX41" t="str">
            <v>Ahorro</v>
          </cell>
          <cell r="BY41">
            <v>550488443972887</v>
          </cell>
          <cell r="BZ41"/>
          <cell r="CA41"/>
          <cell r="CB41"/>
          <cell r="CC41"/>
          <cell r="CD41"/>
          <cell r="CE41"/>
          <cell r="CF41"/>
          <cell r="CG41"/>
          <cell r="CH41">
            <v>4620818</v>
          </cell>
          <cell r="CI41">
            <v>4620818</v>
          </cell>
          <cell r="CJ41">
            <v>4620818</v>
          </cell>
          <cell r="CK41">
            <v>4620818</v>
          </cell>
          <cell r="CL41">
            <v>4620818</v>
          </cell>
          <cell r="CM41">
            <v>4620818</v>
          </cell>
          <cell r="CN41">
            <v>0</v>
          </cell>
          <cell r="CO41"/>
          <cell r="CP41"/>
        </row>
        <row r="42">
          <cell r="A42" t="str">
            <v>CD-DTPA-041-2025</v>
          </cell>
          <cell r="B42" t="str">
            <v>1 FONAM</v>
          </cell>
          <cell r="C42" t="str">
            <v>CPS-DTPA-41-2025</v>
          </cell>
          <cell r="D42" t="str">
            <v>DAVID STEVEN CASTAÑO LÓPEZ</v>
          </cell>
          <cell r="E42">
            <v>45693</v>
          </cell>
          <cell r="F42" t="str">
            <v>PA04-3202053-26-081 Prestar servicios profesionales con plena autonomía técnica y administrativa en el PNN Farallones de Cali en la realización de las actividades necesarias para Implementar la ruta de acuerdos de conservación con familias campesinas que usan o habitan las áreas protegidas, especialmente en los ecosistemas andinos y de páramo, en el marco de la conservación de la diversidad biológica de las Áreas Protegidas del SINAP Nacional.</v>
          </cell>
          <cell r="G42" t="str">
            <v>PROFESIONAL</v>
          </cell>
          <cell r="H42" t="str">
            <v>2 CONTRATACIÓN DIRECTA</v>
          </cell>
          <cell r="I42" t="str">
            <v>14 PRESTACIÓN DE SERVICIOS</v>
          </cell>
          <cell r="J42" t="str">
            <v>N/A</v>
          </cell>
          <cell r="K42">
            <v>80111600</v>
          </cell>
          <cell r="L42" t="str">
            <v>2725</v>
          </cell>
          <cell r="M42" t="str">
            <v>2825</v>
          </cell>
          <cell r="N42">
            <v>45693</v>
          </cell>
          <cell r="O42">
            <v>6347912</v>
          </cell>
          <cell r="P42">
            <v>68980644</v>
          </cell>
          <cell r="Q42" t="str">
            <v>SESENTA Y OCHO MILLONES NOVECIENTOS OCHENTA MIL SEISCIENTOS CUARENTA Y CUATRO</v>
          </cell>
          <cell r="R42" t="str">
            <v>1 PERSONA NATURAL</v>
          </cell>
          <cell r="S42" t="str">
            <v>3 CÉDULA DE CIUDADANÍA</v>
          </cell>
          <cell r="T42">
            <v>1144042619</v>
          </cell>
          <cell r="U42">
            <v>2</v>
          </cell>
          <cell r="V42" t="str">
            <v>N-A</v>
          </cell>
          <cell r="W42" t="str">
            <v>11 NO SE DILIGENCIA INFORMACIÓN PARA ESTE FORMULARIO EN ESTE PERÍODO DE REPORTE</v>
          </cell>
          <cell r="X42" t="str">
            <v>MASCULINO</v>
          </cell>
          <cell r="Y42" t="str">
            <v>Valle del Cauca</v>
          </cell>
          <cell r="Z42" t="str">
            <v>Santiago de Cali</v>
          </cell>
          <cell r="AA42" t="str">
            <v>DAVID</v>
          </cell>
          <cell r="AB42" t="str">
            <v>STEVEN</v>
          </cell>
          <cell r="AC42" t="str">
            <v>CASTAÑO</v>
          </cell>
          <cell r="AD42" t="str">
            <v>LÓPEZ</v>
          </cell>
          <cell r="AE42" t="str">
            <v>SI</v>
          </cell>
          <cell r="AF42" t="str">
            <v>1 PÓLIZA</v>
          </cell>
          <cell r="AG42" t="str">
            <v>12 SEGUROS DEL ESTADO</v>
          </cell>
          <cell r="AH42" t="str">
            <v>2 CUMPLIMIENTO</v>
          </cell>
          <cell r="AI42">
            <v>45693</v>
          </cell>
          <cell r="AJ42" t="str">
            <v>45-46-101029155</v>
          </cell>
          <cell r="AK42" t="str">
            <v>GLORIA TERESITA SERNA ALZATE</v>
          </cell>
          <cell r="AL42" t="str">
            <v>PNN FARALLONES DE CALI</v>
          </cell>
          <cell r="AM42" t="str">
            <v>2 SUPERVISOR</v>
          </cell>
          <cell r="AN42" t="str">
            <v>3 CÉDULA DE CIUDADANÍA</v>
          </cell>
          <cell r="AO42">
            <v>29120620</v>
          </cell>
          <cell r="AP42" t="str">
            <v>MARIA JULIANA CERON</v>
          </cell>
          <cell r="AQ42">
            <v>326</v>
          </cell>
          <cell r="AR42" t="str">
            <v>3 NO PACTADOS</v>
          </cell>
          <cell r="AS42" t="str">
            <v>4 NO SE HA ADICIONADO NI EN VALOR y EN TIEMPO</v>
          </cell>
          <cell r="AT42">
            <v>0</v>
          </cell>
          <cell r="AU42">
            <v>0</v>
          </cell>
          <cell r="AV42" t="str">
            <v>-</v>
          </cell>
          <cell r="AW42">
            <v>0</v>
          </cell>
          <cell r="AX42"/>
          <cell r="AY42">
            <v>45693</v>
          </cell>
          <cell r="AZ42">
            <v>45693</v>
          </cell>
          <cell r="BA42">
            <v>45693</v>
          </cell>
          <cell r="BB42">
            <v>46022</v>
          </cell>
          <cell r="BC42"/>
          <cell r="BD42" t="str">
            <v>2. NO</v>
          </cell>
          <cell r="BE42" t="str">
            <v>-</v>
          </cell>
          <cell r="BF42" t="str">
            <v>-</v>
          </cell>
          <cell r="BG42" t="str">
            <v>2. NO</v>
          </cell>
          <cell r="BH42">
            <v>0</v>
          </cell>
          <cell r="BI42" t="str">
            <v>-</v>
          </cell>
          <cell r="BJ42" t="str">
            <v>-</v>
          </cell>
          <cell r="BK42"/>
          <cell r="BL42" t="str">
            <v>2025753501900010E</v>
          </cell>
          <cell r="BM42">
            <v>68980644</v>
          </cell>
          <cell r="BN42" t="str">
            <v>WENDY ISABEL DAVID</v>
          </cell>
          <cell r="BO42" t="str">
            <v xml:space="preserve">https://community.secop.gov.co/Public/Tendering/ContractNoticePhases/View?PPI=CO1.PPI.37196760&amp;isFromPublicArea=True&amp;isModal=False </v>
          </cell>
          <cell r="BP42" t="str">
            <v>VIGENTE</v>
          </cell>
          <cell r="BQ42"/>
          <cell r="BR42" t="str">
            <v>https://community.secop.gov.co/Public/Tendering/ContractDetailView/Index?UniqueIdentifier=CO1.PCCNTR.7410708</v>
          </cell>
          <cell r="BS42" t="str">
            <v>david.castano</v>
          </cell>
          <cell r="BT42" t="str">
            <v>parquesnacionales.gov.co</v>
          </cell>
          <cell r="BU42" t="str">
            <v>dastev77@gmail.com</v>
          </cell>
          <cell r="BV42" t="str">
            <v>PROFESIONAL</v>
          </cell>
          <cell r="BW42" t="str">
            <v>BANCOLOMBIA S.A.</v>
          </cell>
          <cell r="BX42" t="str">
            <v>Ahorro</v>
          </cell>
          <cell r="BY42">
            <v>75067601823</v>
          </cell>
          <cell r="BZ42"/>
          <cell r="CA42"/>
          <cell r="CB42"/>
          <cell r="CC42">
            <v>5501524</v>
          </cell>
          <cell r="CD42">
            <v>6347912</v>
          </cell>
          <cell r="CE42">
            <v>6347912</v>
          </cell>
          <cell r="CF42">
            <v>6347912</v>
          </cell>
          <cell r="CG42">
            <v>6347912</v>
          </cell>
          <cell r="CH42">
            <v>6347912</v>
          </cell>
          <cell r="CI42">
            <v>6347912</v>
          </cell>
          <cell r="CJ42">
            <v>6347912</v>
          </cell>
          <cell r="CK42">
            <v>6347912</v>
          </cell>
          <cell r="CL42">
            <v>6347912</v>
          </cell>
          <cell r="CM42">
            <v>6347912</v>
          </cell>
          <cell r="CN42">
            <v>0</v>
          </cell>
          <cell r="CO42"/>
          <cell r="CP42"/>
        </row>
        <row r="43">
          <cell r="A43" t="str">
            <v>CD-DTPA-042-2025</v>
          </cell>
          <cell r="B43" t="str">
            <v>1 FONAM</v>
          </cell>
          <cell r="C43" t="str">
            <v>CPS-DTPA-42-2025</v>
          </cell>
          <cell r="D43" t="str">
            <v>LAURA MARCELA MERA BECERRA</v>
          </cell>
          <cell r="E43">
            <v>45693</v>
          </cell>
          <cell r="F43" t="str">
            <v>PA09-3202008-15-017 Prestar servicios profesionales con plena autonomía técnica y administrativa en PNN Uramba Bahía Málaga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ell>
          <cell r="G43" t="str">
            <v>PROFESIONAL</v>
          </cell>
          <cell r="H43" t="str">
            <v>2 CONTRATACIÓN DIRECTA</v>
          </cell>
          <cell r="I43" t="str">
            <v>14 PRESTACIÓN DE SERVICIOS</v>
          </cell>
          <cell r="J43" t="str">
            <v>N/A</v>
          </cell>
          <cell r="K43">
            <v>80111600</v>
          </cell>
          <cell r="L43" t="str">
            <v>2425</v>
          </cell>
          <cell r="M43" t="str">
            <v>2625</v>
          </cell>
          <cell r="N43">
            <v>45693</v>
          </cell>
          <cell r="O43">
            <v>3818858</v>
          </cell>
          <cell r="P43">
            <v>41498257</v>
          </cell>
          <cell r="Q43" t="str">
            <v>CUARENTA Y UN MILLONES CUATROCIENTOS NOVENTA Y OCHO MIL DOSCIENTOS CINCUENTA Y SIETE</v>
          </cell>
          <cell r="R43" t="str">
            <v>1 PERSONA NATURAL</v>
          </cell>
          <cell r="S43" t="str">
            <v>3 CÉDULA DE CIUDADANÍA</v>
          </cell>
          <cell r="T43">
            <v>1144167656</v>
          </cell>
          <cell r="U43">
            <v>2</v>
          </cell>
          <cell r="V43" t="str">
            <v>N-A</v>
          </cell>
          <cell r="W43" t="str">
            <v>11 NO SE DILIGENCIA INFORMACIÓN PARA ESTE FORMULARIO EN ESTE PERÍODO DE REPORTE</v>
          </cell>
          <cell r="X43" t="str">
            <v>FEMENINO</v>
          </cell>
          <cell r="Y43" t="str">
            <v>Valle del Cauca</v>
          </cell>
          <cell r="Z43" t="str">
            <v>Santiago de Cali</v>
          </cell>
          <cell r="AA43" t="str">
            <v>LAURA</v>
          </cell>
          <cell r="AB43" t="str">
            <v>MARCELA</v>
          </cell>
          <cell r="AC43" t="str">
            <v>MERA</v>
          </cell>
          <cell r="AD43" t="str">
            <v>BECERRA</v>
          </cell>
          <cell r="AE43" t="str">
            <v>SI</v>
          </cell>
          <cell r="AF43" t="str">
            <v>1 PÓLIZA</v>
          </cell>
          <cell r="AG43" t="str">
            <v>12 SEGUROS DEL ESTADO</v>
          </cell>
          <cell r="AH43" t="str">
            <v>2 CUMPLIMIENTO</v>
          </cell>
          <cell r="AI43">
            <v>45693</v>
          </cell>
          <cell r="AJ43" t="str">
            <v>45-46-101029158</v>
          </cell>
          <cell r="AK43" t="str">
            <v>GLORIA TERESITA SERNA ALZATE</v>
          </cell>
          <cell r="AL43" t="str">
            <v>PNN URAMBA BAHÍA MÁLAGA</v>
          </cell>
          <cell r="AM43" t="str">
            <v>2 SUPERVISOR</v>
          </cell>
          <cell r="AN43" t="str">
            <v>3 CÉDULA DE CIUDADANÍA</v>
          </cell>
          <cell r="AO43">
            <v>79189471</v>
          </cell>
          <cell r="AP43" t="str">
            <v>JUAN CARLOS CONTRERAS</v>
          </cell>
          <cell r="AQ43">
            <v>326</v>
          </cell>
          <cell r="AR43" t="str">
            <v>3 NO PACTADOS</v>
          </cell>
          <cell r="AS43" t="str">
            <v>4 NO SE HA ADICIONADO NI EN VALOR y EN TIEMPO</v>
          </cell>
          <cell r="AT43">
            <v>0</v>
          </cell>
          <cell r="AU43">
            <v>0</v>
          </cell>
          <cell r="AV43" t="str">
            <v>-</v>
          </cell>
          <cell r="AW43">
            <v>0</v>
          </cell>
          <cell r="AX43"/>
          <cell r="AY43">
            <v>45693</v>
          </cell>
          <cell r="AZ43">
            <v>45693</v>
          </cell>
          <cell r="BA43">
            <v>45693</v>
          </cell>
          <cell r="BB43">
            <v>46022</v>
          </cell>
          <cell r="BC43"/>
          <cell r="BD43" t="str">
            <v>2. NO</v>
          </cell>
          <cell r="BE43" t="str">
            <v>-</v>
          </cell>
          <cell r="BF43" t="str">
            <v>-</v>
          </cell>
          <cell r="BG43" t="str">
            <v>2. NO</v>
          </cell>
          <cell r="BH43">
            <v>0</v>
          </cell>
          <cell r="BI43" t="str">
            <v>-</v>
          </cell>
          <cell r="BJ43" t="str">
            <v>-</v>
          </cell>
          <cell r="BK43"/>
          <cell r="BL43" t="str">
            <v>2025753501900011E</v>
          </cell>
          <cell r="BM43">
            <v>41498257</v>
          </cell>
          <cell r="BN43" t="str">
            <v>DIANA PATRICIA GUERRERO</v>
          </cell>
          <cell r="BO43" t="str">
            <v>https://community.secop.gov.co/Public/Tendering/ContractNoticePhases/View?PPI=CO1.PPI.37186971&amp;isFromPublicArea=True&amp;isModal=False</v>
          </cell>
          <cell r="BP43" t="str">
            <v>VIGENTE</v>
          </cell>
          <cell r="BQ43"/>
          <cell r="BR43" t="str">
            <v xml:space="preserve">https://community.secop.gov.co/Public/Tendering/ContractDetailView/Index?UniqueIdentifier=CO1.PCCNTR.7405306 </v>
          </cell>
          <cell r="BS43" t="str">
            <v>laura.mera</v>
          </cell>
          <cell r="BT43" t="str">
            <v>parquesnacionales.gov.co</v>
          </cell>
          <cell r="BU43" t="str">
            <v>bahiamalaga@parquesnacionales.gov.co</v>
          </cell>
          <cell r="BV43" t="str">
            <v>PROFESIONAL</v>
          </cell>
          <cell r="BW43" t="str">
            <v>BANCOLOMBIA S.A.</v>
          </cell>
          <cell r="BX43" t="str">
            <v>Ahorro</v>
          </cell>
          <cell r="BY43">
            <v>75256509849</v>
          </cell>
          <cell r="BZ43"/>
          <cell r="CA43"/>
          <cell r="CB43"/>
          <cell r="CC43">
            <v>3309677</v>
          </cell>
          <cell r="CD43">
            <v>3818858</v>
          </cell>
          <cell r="CE43">
            <v>3818858</v>
          </cell>
          <cell r="CF43">
            <v>3818858</v>
          </cell>
          <cell r="CG43">
            <v>3818858</v>
          </cell>
          <cell r="CH43">
            <v>3818858</v>
          </cell>
          <cell r="CI43">
            <v>3818858</v>
          </cell>
          <cell r="CJ43">
            <v>3818858</v>
          </cell>
          <cell r="CK43">
            <v>3818858</v>
          </cell>
          <cell r="CL43">
            <v>3818858</v>
          </cell>
          <cell r="CM43">
            <v>3818858</v>
          </cell>
          <cell r="CN43">
            <v>0</v>
          </cell>
          <cell r="CO43"/>
          <cell r="CP43"/>
        </row>
        <row r="44">
          <cell r="A44" t="str">
            <v>CD-DTPA-043-2025</v>
          </cell>
          <cell r="B44" t="str">
            <v>2 NACION</v>
          </cell>
          <cell r="C44" t="str">
            <v>CPS-DTPA-43-2025</v>
          </cell>
          <cell r="D44" t="str">
            <v>ARNOVIO CHOCHO WACORIZO</v>
          </cell>
          <cell r="E44">
            <v>45694</v>
          </cell>
          <cell r="F44" t="str">
            <v>PA06-3202032-1-003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44" t="str">
            <v>APOYO A LA GESTIÓN</v>
          </cell>
          <cell r="H44" t="str">
            <v>2 CONTRATACIÓN DIRECTA</v>
          </cell>
          <cell r="I44" t="str">
            <v>14 PRESTACIÓN DE SERVICIOS</v>
          </cell>
          <cell r="J44" t="str">
            <v>N/A</v>
          </cell>
          <cell r="K44">
            <v>80111600</v>
          </cell>
          <cell r="L44" t="str">
            <v>9025</v>
          </cell>
          <cell r="M44" t="str">
            <v>7325</v>
          </cell>
          <cell r="N44">
            <v>45694</v>
          </cell>
          <cell r="O44">
            <v>1836237</v>
          </cell>
          <cell r="P44">
            <v>19892568</v>
          </cell>
          <cell r="Q44" t="str">
            <v>DIECINUEVE MILLONES OCHOCIENTOS NOVENTA Y DOS MIL QUINIENTOS SESENTA Y OCHO</v>
          </cell>
          <cell r="R44" t="str">
            <v>1 PERSONA NATURAL</v>
          </cell>
          <cell r="S44" t="str">
            <v>3 CÉDULA DE CIUDADANÍA</v>
          </cell>
          <cell r="T44">
            <v>11865281</v>
          </cell>
          <cell r="U44">
            <v>2</v>
          </cell>
          <cell r="V44" t="str">
            <v>N-A</v>
          </cell>
          <cell r="W44" t="str">
            <v>11 NO SE DILIGENCIA INFORMACIÓN PARA ESTE FORMULARIO EN ESTE PERÍODO DE REPORTE</v>
          </cell>
          <cell r="X44" t="str">
            <v>MASCULINO</v>
          </cell>
          <cell r="Y44" t="str">
            <v>Chocó</v>
          </cell>
          <cell r="Z44" t="str">
            <v>Riosucio</v>
          </cell>
          <cell r="AA44" t="str">
            <v>ARNOVIO</v>
          </cell>
          <cell r="AB44" t="str">
            <v>CHOCHO</v>
          </cell>
          <cell r="AC44" t="str">
            <v>WACORIZO</v>
          </cell>
          <cell r="AD44"/>
          <cell r="AE44" t="str">
            <v>NO</v>
          </cell>
          <cell r="AF44" t="str">
            <v>6 NO CONSTITUYÓ GARANTÍAS</v>
          </cell>
          <cell r="AG44" t="str">
            <v>N-A</v>
          </cell>
          <cell r="AH44" t="str">
            <v>N-A</v>
          </cell>
          <cell r="AI44" t="str">
            <v>N-A</v>
          </cell>
          <cell r="AJ44" t="str">
            <v>N-A</v>
          </cell>
          <cell r="AK44" t="str">
            <v>GLORIA TERESITA SERNA ALZATE</v>
          </cell>
          <cell r="AL44" t="str">
            <v>PNN LOS KATIOS</v>
          </cell>
          <cell r="AM44" t="str">
            <v>2 SUPERVISOR</v>
          </cell>
          <cell r="AN44" t="str">
            <v>3 CÉDULA DE CIUDADANÍA</v>
          </cell>
          <cell r="AO44">
            <v>12563768</v>
          </cell>
          <cell r="AP44" t="str">
            <v>NELSON DE LA ROSA MANJARRES</v>
          </cell>
          <cell r="AQ44">
            <v>326</v>
          </cell>
          <cell r="AR44" t="str">
            <v>3 NO PACTADOS</v>
          </cell>
          <cell r="AS44" t="str">
            <v>4 NO SE HA ADICIONADO NI EN VALOR y EN TIEMPO</v>
          </cell>
          <cell r="AT44">
            <v>0</v>
          </cell>
          <cell r="AU44">
            <v>0</v>
          </cell>
          <cell r="AV44" t="str">
            <v>-</v>
          </cell>
          <cell r="AW44">
            <v>0</v>
          </cell>
          <cell r="AX44"/>
          <cell r="AY44">
            <v>45694</v>
          </cell>
          <cell r="AZ44" t="str">
            <v>N/A</v>
          </cell>
          <cell r="BA44">
            <v>45694</v>
          </cell>
          <cell r="BB44">
            <v>46022</v>
          </cell>
          <cell r="BC44"/>
          <cell r="BD44" t="str">
            <v>2. NO</v>
          </cell>
          <cell r="BE44" t="str">
            <v>-</v>
          </cell>
          <cell r="BF44" t="str">
            <v>-</v>
          </cell>
          <cell r="BG44" t="str">
            <v>2. NO</v>
          </cell>
          <cell r="BH44">
            <v>0</v>
          </cell>
          <cell r="BI44" t="str">
            <v>-</v>
          </cell>
          <cell r="BJ44" t="str">
            <v>-</v>
          </cell>
          <cell r="BK44"/>
          <cell r="BL44" t="str">
            <v>2025753501000030E</v>
          </cell>
          <cell r="BM44">
            <v>19892568</v>
          </cell>
          <cell r="BN44" t="str">
            <v>KHAREM CARABALI MARULANDA</v>
          </cell>
          <cell r="BO44" t="str">
            <v xml:space="preserve">https://community.secop.gov.co/Public/Tendering/ContractNoticePhases/View?PPI=CO1.PPI.37189278&amp;isFromPublicArea=True&amp;isModal=False </v>
          </cell>
          <cell r="BP44" t="str">
            <v>VIGENTE</v>
          </cell>
          <cell r="BQ44"/>
          <cell r="BR44" t="str">
            <v xml:space="preserve">https://community.secop.gov.co/Public/Tendering/ContractDetailView/Index?UniqueIdentifier=CO1.PCCNTR.7403965 </v>
          </cell>
          <cell r="BS44" t="str">
            <v>arnovio.chocho</v>
          </cell>
          <cell r="BT44" t="str">
            <v>parquesnacionales.gov.co</v>
          </cell>
          <cell r="BU44" t="str">
            <v>arnoviochocho2025@gmail.com</v>
          </cell>
          <cell r="BV44" t="str">
            <v>OPERARIO</v>
          </cell>
          <cell r="BW44" t="str">
            <v>BANCO DE BOGOTA</v>
          </cell>
          <cell r="BX44" t="str">
            <v>Ahorro</v>
          </cell>
          <cell r="BY44">
            <v>620275172</v>
          </cell>
          <cell r="BZ44"/>
          <cell r="CA44"/>
          <cell r="CB44"/>
          <cell r="CC44">
            <v>1530198</v>
          </cell>
          <cell r="CD44">
            <v>1836237</v>
          </cell>
          <cell r="CE44">
            <v>1836237</v>
          </cell>
          <cell r="CF44">
            <v>1836237</v>
          </cell>
          <cell r="CG44">
            <v>1836237</v>
          </cell>
          <cell r="CH44">
            <v>1836237</v>
          </cell>
          <cell r="CI44">
            <v>1836237</v>
          </cell>
          <cell r="CJ44">
            <v>1836237</v>
          </cell>
          <cell r="CK44">
            <v>1836237</v>
          </cell>
          <cell r="CL44">
            <v>1836237</v>
          </cell>
          <cell r="CM44">
            <v>1836237</v>
          </cell>
          <cell r="CN44">
            <v>0</v>
          </cell>
          <cell r="CO44"/>
          <cell r="CP44"/>
        </row>
        <row r="45">
          <cell r="A45" t="str">
            <v>CD-DTPA-044-2025</v>
          </cell>
          <cell r="B45" t="str">
            <v>2 NACION</v>
          </cell>
          <cell r="C45" t="str">
            <v>CPS-DTPA-44-2025</v>
          </cell>
          <cell r="D45" t="str">
            <v>ANGEL ALBERTO GUERRERO PAZ</v>
          </cell>
          <cell r="E45">
            <v>45692</v>
          </cell>
          <cell r="F45" t="str">
            <v>PA08-3202032-1-001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ell>
          <cell r="G45" t="str">
            <v>APOYO A LA GESTIÓN</v>
          </cell>
          <cell r="H45" t="str">
            <v>2 CONTRATACIÓN DIRECTA</v>
          </cell>
          <cell r="I45" t="str">
            <v>14 PRESTACIÓN DE SERVICIOS</v>
          </cell>
          <cell r="J45" t="str">
            <v>N/A</v>
          </cell>
          <cell r="K45">
            <v>80111600</v>
          </cell>
          <cell r="L45" t="str">
            <v>9725</v>
          </cell>
          <cell r="M45" t="str">
            <v>6825</v>
          </cell>
          <cell r="N45">
            <v>45692</v>
          </cell>
          <cell r="O45">
            <v>1836237</v>
          </cell>
          <cell r="P45">
            <v>20014983</v>
          </cell>
          <cell r="Q45" t="str">
            <v>VEINTE MILLONES CATORCE MIL NOVECIENTOS OCHENTA Y TRES</v>
          </cell>
          <cell r="R45" t="str">
            <v>1 PERSONA NATURAL</v>
          </cell>
          <cell r="S45" t="str">
            <v>3 CÉDULA DE CIUDADANÍA</v>
          </cell>
          <cell r="T45">
            <v>1089798708</v>
          </cell>
          <cell r="U45">
            <v>2</v>
          </cell>
          <cell r="V45" t="str">
            <v>N-A</v>
          </cell>
          <cell r="W45" t="str">
            <v>11 NO SE DILIGENCIA INFORMACIÓN PARA ESTE FORMULARIO EN ESTE PERÍODO DE REPORTE</v>
          </cell>
          <cell r="X45" t="str">
            <v>MASCULINO</v>
          </cell>
          <cell r="Y45" t="str">
            <v>Nariño</v>
          </cell>
          <cell r="Z45" t="str">
            <v>El Charco</v>
          </cell>
          <cell r="AA45" t="str">
            <v>ANGEL</v>
          </cell>
          <cell r="AB45" t="str">
            <v>ALBERTO</v>
          </cell>
          <cell r="AC45" t="str">
            <v>GUERRERO</v>
          </cell>
          <cell r="AD45" t="str">
            <v>PAZ</v>
          </cell>
          <cell r="AE45" t="str">
            <v>NO</v>
          </cell>
          <cell r="AF45" t="str">
            <v>6 NO CONSTITUYÓ GARANTÍAS</v>
          </cell>
          <cell r="AG45" t="str">
            <v>N-A</v>
          </cell>
          <cell r="AH45" t="str">
            <v>N-A</v>
          </cell>
          <cell r="AI45" t="str">
            <v>N-A</v>
          </cell>
          <cell r="AJ45" t="str">
            <v>N-A</v>
          </cell>
          <cell r="AK45" t="str">
            <v>GLORIA TERESITA SERNA ALZATE</v>
          </cell>
          <cell r="AL45" t="str">
            <v>PNN SANQUIANGA</v>
          </cell>
          <cell r="AM45" t="str">
            <v>2 SUPERVISOR</v>
          </cell>
          <cell r="AN45" t="str">
            <v>3 CÉDULA DE CIUDADANÍA</v>
          </cell>
          <cell r="AO45">
            <v>16279020</v>
          </cell>
          <cell r="AP45" t="str">
            <v>GUSTAVO ADOLFO MAYOR A</v>
          </cell>
          <cell r="AQ45">
            <v>327</v>
          </cell>
          <cell r="AR45" t="str">
            <v>3 NO PACTADOS</v>
          </cell>
          <cell r="AS45" t="str">
            <v>4 NO SE HA ADICIONADO NI EN VALOR y EN TIEMPO</v>
          </cell>
          <cell r="AT45">
            <v>0</v>
          </cell>
          <cell r="AU45">
            <v>0</v>
          </cell>
          <cell r="AV45" t="str">
            <v>-</v>
          </cell>
          <cell r="AW45">
            <v>0</v>
          </cell>
          <cell r="AX45"/>
          <cell r="AY45">
            <v>45692</v>
          </cell>
          <cell r="AZ45" t="str">
            <v>N/A</v>
          </cell>
          <cell r="BA45">
            <v>45692</v>
          </cell>
          <cell r="BB45">
            <v>46022</v>
          </cell>
          <cell r="BC45"/>
          <cell r="BD45" t="str">
            <v>2. NO</v>
          </cell>
          <cell r="BE45" t="str">
            <v>-</v>
          </cell>
          <cell r="BF45" t="str">
            <v>-</v>
          </cell>
          <cell r="BG45" t="str">
            <v>2. NO</v>
          </cell>
          <cell r="BH45">
            <v>0</v>
          </cell>
          <cell r="BI45" t="str">
            <v>-</v>
          </cell>
          <cell r="BJ45" t="str">
            <v>-</v>
          </cell>
          <cell r="BK45"/>
          <cell r="BL45" t="str">
            <v>2025753501000031E</v>
          </cell>
          <cell r="BM45">
            <v>20014983</v>
          </cell>
          <cell r="BN45" t="str">
            <v>MARGARITA E VICTORIA ACOSTA</v>
          </cell>
          <cell r="BO45" t="str">
            <v xml:space="preserve">https://community.secop.gov.co/Public/Tendering/ContractNoticePhases/View?PPI=CO1.PPI.37186357&amp;isFromPublicArea=True&amp;isModal=False </v>
          </cell>
          <cell r="BP45" t="str">
            <v>VIGENTE</v>
          </cell>
          <cell r="BQ45"/>
          <cell r="BR45" t="str">
            <v xml:space="preserve">https://community.secop.gov.co/Public/Tendering/ContractDetailView/Index?UniqueIdentifier=CO1.PCCNTR.7403830 </v>
          </cell>
          <cell r="BS45" t="str">
            <v>angel.guerrero</v>
          </cell>
          <cell r="BT45" t="str">
            <v>parquesnacionales.gov.co</v>
          </cell>
          <cell r="BU45" t="str">
            <v>guerreropaz708@gmail.com</v>
          </cell>
          <cell r="BV45" t="str">
            <v>OPERARIO</v>
          </cell>
          <cell r="BW45" t="str">
            <v>BANCOLOMBIA S.A.</v>
          </cell>
          <cell r="BX45" t="str">
            <v>Ahorro</v>
          </cell>
          <cell r="BY45">
            <v>84207395713</v>
          </cell>
          <cell r="BZ45"/>
          <cell r="CA45"/>
          <cell r="CB45"/>
          <cell r="CC45">
            <v>1652613</v>
          </cell>
          <cell r="CD45">
            <v>1836237</v>
          </cell>
          <cell r="CE45">
            <v>1836237</v>
          </cell>
          <cell r="CF45">
            <v>1836237</v>
          </cell>
          <cell r="CG45">
            <v>1836237</v>
          </cell>
          <cell r="CH45">
            <v>1836237</v>
          </cell>
          <cell r="CI45">
            <v>1836237</v>
          </cell>
          <cell r="CJ45">
            <v>1836237</v>
          </cell>
          <cell r="CK45">
            <v>1836237</v>
          </cell>
          <cell r="CL45">
            <v>1836237</v>
          </cell>
          <cell r="CM45">
            <v>1836237</v>
          </cell>
          <cell r="CN45">
            <v>0</v>
          </cell>
          <cell r="CO45"/>
          <cell r="CP45"/>
        </row>
        <row r="46">
          <cell r="A46" t="str">
            <v>CD-DTPA-045-2025</v>
          </cell>
          <cell r="B46" t="str">
            <v>1 FONAM</v>
          </cell>
          <cell r="C46" t="str">
            <v>CPS-DTPA-45-2025</v>
          </cell>
          <cell r="D46" t="str">
            <v>DIANA KAROLINA PRECIADO ESTUPIÑAN</v>
          </cell>
          <cell r="E46">
            <v>45693</v>
          </cell>
          <cell r="F46" t="str">
            <v>PA01-3202008-9-013 Prestar servicios profesionales con plena autonomía tecnica y administrativa en el DNMI Cabo Manglares en el desarrollo e implementación de la línea de monitoreo e investigación en el marco de la conservación de la diversidad biológica de las áreas protegidas del SINAP nacional</v>
          </cell>
          <cell r="G46" t="str">
            <v>PROFESIONAL</v>
          </cell>
          <cell r="H46" t="str">
            <v>2 CONTRATACIÓN DIRECTA</v>
          </cell>
          <cell r="I46" t="str">
            <v>14 PRESTACIÓN DE SERVICIOS</v>
          </cell>
          <cell r="J46" t="str">
            <v>N/A</v>
          </cell>
          <cell r="K46">
            <v>80111600</v>
          </cell>
          <cell r="L46" t="str">
            <v>3225</v>
          </cell>
          <cell r="M46" t="str">
            <v>2925</v>
          </cell>
          <cell r="N46">
            <v>45694</v>
          </cell>
          <cell r="O46">
            <v>4200744</v>
          </cell>
          <cell r="P46">
            <v>42567539</v>
          </cell>
          <cell r="Q46" t="str">
            <v>CUARENTA Y DOS MILLONES QUINIENTOS SESENTA Y SIETE MIL QUINIENTOS TREINTA Y NUEVE</v>
          </cell>
          <cell r="R46" t="str">
            <v>1 PERSONA NATURAL</v>
          </cell>
          <cell r="S46" t="str">
            <v>3 CÉDULA DE CIUDADANÍA</v>
          </cell>
          <cell r="T46">
            <v>1087194809</v>
          </cell>
          <cell r="U46">
            <v>2</v>
          </cell>
          <cell r="V46" t="str">
            <v>N-A</v>
          </cell>
          <cell r="W46" t="str">
            <v>11 NO SE DILIGENCIA INFORMACIÓN PARA ESTE FORMULARIO EN ESTE PERÍODO DE REPORTE</v>
          </cell>
          <cell r="X46" t="str">
            <v>FEMENINO</v>
          </cell>
          <cell r="Y46" t="str">
            <v>Nariño</v>
          </cell>
          <cell r="Z46" t="str">
            <v>Tumaco</v>
          </cell>
          <cell r="AA46" t="str">
            <v>DIANA</v>
          </cell>
          <cell r="AB46" t="str">
            <v>KAROLINA</v>
          </cell>
          <cell r="AC46" t="str">
            <v>PRECIADO</v>
          </cell>
          <cell r="AD46" t="str">
            <v>ESTUPIÑAN</v>
          </cell>
          <cell r="AE46" t="str">
            <v>SI</v>
          </cell>
          <cell r="AF46" t="str">
            <v>1 PÓLIZA</v>
          </cell>
          <cell r="AG46" t="str">
            <v>12 SEGUROS DEL ESTADO</v>
          </cell>
          <cell r="AH46" t="str">
            <v>2 CUMPLIMIENTO</v>
          </cell>
          <cell r="AI46">
            <v>45694</v>
          </cell>
          <cell r="AJ46" t="str">
            <v>45-46-101029252</v>
          </cell>
          <cell r="AK46" t="str">
            <v>GLORIA TERESITA SERNA ALZATE</v>
          </cell>
          <cell r="AL46" t="str">
            <v>DNMI CABO MANGLARES</v>
          </cell>
          <cell r="AM46" t="str">
            <v>2 SUPERVISOR</v>
          </cell>
          <cell r="AN46" t="str">
            <v>3 CÉDULA DE CIUDADANÍA</v>
          </cell>
          <cell r="AO46">
            <v>1085903464</v>
          </cell>
          <cell r="AP46" t="str">
            <v>MARÍA FERNANDA VILLAREAL MONSALVE</v>
          </cell>
          <cell r="AQ46">
            <v>304</v>
          </cell>
          <cell r="AR46" t="str">
            <v>3 NO PACTADOS</v>
          </cell>
          <cell r="AS46" t="str">
            <v>4 NO SE HA ADICIONADO NI EN VALOR y EN TIEMPO</v>
          </cell>
          <cell r="AT46">
            <v>0</v>
          </cell>
          <cell r="AU46">
            <v>0</v>
          </cell>
          <cell r="AV46" t="str">
            <v>-</v>
          </cell>
          <cell r="AW46">
            <v>0</v>
          </cell>
          <cell r="AX46"/>
          <cell r="AY46">
            <v>45693</v>
          </cell>
          <cell r="AZ46">
            <v>45693</v>
          </cell>
          <cell r="BA46">
            <v>45694</v>
          </cell>
          <cell r="BB46">
            <v>46001</v>
          </cell>
          <cell r="BC46"/>
          <cell r="BD46" t="str">
            <v>2. NO</v>
          </cell>
          <cell r="BE46" t="str">
            <v>-</v>
          </cell>
          <cell r="BF46" t="str">
            <v>-</v>
          </cell>
          <cell r="BG46" t="str">
            <v>2. NO</v>
          </cell>
          <cell r="BH46">
            <v>0</v>
          </cell>
          <cell r="BI46" t="str">
            <v>-</v>
          </cell>
          <cell r="BJ46" t="str">
            <v>-</v>
          </cell>
          <cell r="BK46"/>
          <cell r="BL46" t="str">
            <v>2025753501900012E</v>
          </cell>
          <cell r="BM46">
            <v>42567539</v>
          </cell>
          <cell r="BN46" t="str">
            <v>CAROLINA BETANCUR CASTRO</v>
          </cell>
          <cell r="BO46" t="str">
            <v xml:space="preserve">https://community.secop.gov.co/Public/Tendering/ContractNoticePhases/View?PPI=CO1.PPI.37191491&amp;isFromPublicArea=True&amp;isModal=False </v>
          </cell>
          <cell r="BP46" t="str">
            <v>VIGENTE</v>
          </cell>
          <cell r="BQ46"/>
          <cell r="BR46" t="str">
            <v xml:space="preserve">https://community.secop.gov.co/Public/Tendering/ContractDetailView/Index?UniqueIdentifier=CO1.PCCNTR.7416651 </v>
          </cell>
          <cell r="BS46" t="str">
            <v>diana.preciado</v>
          </cell>
          <cell r="BT46" t="str">
            <v>parquesnacionales.gov.co</v>
          </cell>
          <cell r="BU46" t="str">
            <v>dianacarolina6576@hotmail.com</v>
          </cell>
          <cell r="BV46" t="str">
            <v>PROFESIONAL</v>
          </cell>
          <cell r="BW46" t="str">
            <v>BANCO POPULAR S. A.</v>
          </cell>
          <cell r="BX46" t="str">
            <v>Ahorro</v>
          </cell>
          <cell r="BY46">
            <v>230440148120</v>
          </cell>
          <cell r="BZ46"/>
          <cell r="CA46"/>
          <cell r="CB46"/>
          <cell r="CC46">
            <v>3360595</v>
          </cell>
          <cell r="CD46">
            <v>4200744</v>
          </cell>
          <cell r="CE46">
            <v>4200744</v>
          </cell>
          <cell r="CF46">
            <v>4200744</v>
          </cell>
          <cell r="CG46">
            <v>4200744</v>
          </cell>
          <cell r="CH46">
            <v>4200744</v>
          </cell>
          <cell r="CI46">
            <v>4200744</v>
          </cell>
          <cell r="CJ46">
            <v>4200744</v>
          </cell>
          <cell r="CK46">
            <v>4200744</v>
          </cell>
          <cell r="CL46">
            <v>4200744</v>
          </cell>
          <cell r="CM46">
            <v>1400248</v>
          </cell>
          <cell r="CN46">
            <v>0</v>
          </cell>
          <cell r="CO46"/>
          <cell r="CP46"/>
        </row>
        <row r="47">
          <cell r="A47" t="str">
            <v>CD-DTPA-046-2025</v>
          </cell>
          <cell r="B47" t="str">
            <v>2 NACION</v>
          </cell>
          <cell r="C47" t="str">
            <v>CPS-DTPA-46-2025</v>
          </cell>
          <cell r="D47" t="str">
            <v>EDILEY REINA SALAS</v>
          </cell>
          <cell r="E47">
            <v>45693</v>
          </cell>
          <cell r="F47" t="str">
            <v>PA08-3202032-1-004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ell>
          <cell r="G47" t="str">
            <v>APOYO A LA GESTIÓN</v>
          </cell>
          <cell r="H47" t="str">
            <v>2 CONTRATACIÓN DIRECTA</v>
          </cell>
          <cell r="I47" t="str">
            <v>14 PRESTACIÓN DE SERVICIOS</v>
          </cell>
          <cell r="J47" t="str">
            <v>N/A</v>
          </cell>
          <cell r="K47">
            <v>80111600</v>
          </cell>
          <cell r="L47" t="str">
            <v>10025</v>
          </cell>
          <cell r="M47" t="str">
            <v>7225</v>
          </cell>
          <cell r="N47">
            <v>45693</v>
          </cell>
          <cell r="O47">
            <v>1836237</v>
          </cell>
          <cell r="P47">
            <v>19953775</v>
          </cell>
          <cell r="Q47" t="str">
            <v>DIECINUEVE MILLONES NOVECIENTOS CINCUENTA Y TRES MIL SETECIENTOS SETENTA Y CINCO</v>
          </cell>
          <cell r="R47" t="str">
            <v>1 PERSONA NATURAL</v>
          </cell>
          <cell r="S47" t="str">
            <v>3 CÉDULA DE CIUDADANÍA</v>
          </cell>
          <cell r="T47">
            <v>27258238</v>
          </cell>
          <cell r="U47">
            <v>2</v>
          </cell>
          <cell r="V47" t="str">
            <v>N-A</v>
          </cell>
          <cell r="W47" t="str">
            <v>11 NO SE DILIGENCIA INFORMACIÓN PARA ESTE FORMULARIO EN ESTE PERÍODO DE REPORTE</v>
          </cell>
          <cell r="X47" t="str">
            <v>MASCULINO</v>
          </cell>
          <cell r="Y47" t="str">
            <v>Nariño</v>
          </cell>
          <cell r="Z47" t="str">
            <v>El Charco</v>
          </cell>
          <cell r="AA47" t="str">
            <v>EDILEY</v>
          </cell>
          <cell r="AB47" t="str">
            <v>REINA</v>
          </cell>
          <cell r="AC47" t="str">
            <v>SALAS</v>
          </cell>
          <cell r="AD47"/>
          <cell r="AE47" t="str">
            <v>NO</v>
          </cell>
          <cell r="AF47" t="str">
            <v>6 NO CONSTITUYÓ GARANTÍAS</v>
          </cell>
          <cell r="AG47" t="str">
            <v>N-A</v>
          </cell>
          <cell r="AH47" t="str">
            <v>N-A</v>
          </cell>
          <cell r="AI47" t="str">
            <v>N-A</v>
          </cell>
          <cell r="AJ47" t="str">
            <v>N-A</v>
          </cell>
          <cell r="AK47" t="str">
            <v>GLORIA TERESITA SERNA ALZATE</v>
          </cell>
          <cell r="AL47" t="str">
            <v>PNN SANQUIANGA</v>
          </cell>
          <cell r="AM47" t="str">
            <v>2 SUPERVISOR</v>
          </cell>
          <cell r="AN47" t="str">
            <v>3 CÉDULA DE CIUDADANÍA</v>
          </cell>
          <cell r="AO47">
            <v>16279020</v>
          </cell>
          <cell r="AP47" t="str">
            <v>GUSTAVO ADOLFO MAYOR A</v>
          </cell>
          <cell r="AQ47">
            <v>326</v>
          </cell>
          <cell r="AR47" t="str">
            <v>3 NO PACTADOS</v>
          </cell>
          <cell r="AS47" t="str">
            <v>4 NO SE HA ADICIONADO NI EN VALOR y EN TIEMPO</v>
          </cell>
          <cell r="AT47">
            <v>0</v>
          </cell>
          <cell r="AU47">
            <v>0</v>
          </cell>
          <cell r="AV47" t="str">
            <v>-</v>
          </cell>
          <cell r="AW47">
            <v>0</v>
          </cell>
          <cell r="AX47"/>
          <cell r="AY47">
            <v>45693</v>
          </cell>
          <cell r="AZ47" t="str">
            <v>N/A</v>
          </cell>
          <cell r="BA47">
            <v>45693</v>
          </cell>
          <cell r="BB47">
            <v>46022</v>
          </cell>
          <cell r="BC47"/>
          <cell r="BD47" t="str">
            <v>2. NO</v>
          </cell>
          <cell r="BE47" t="str">
            <v>-</v>
          </cell>
          <cell r="BF47" t="str">
            <v>-</v>
          </cell>
          <cell r="BG47" t="str">
            <v>2. NO</v>
          </cell>
          <cell r="BH47">
            <v>0</v>
          </cell>
          <cell r="BI47" t="str">
            <v>-</v>
          </cell>
          <cell r="BJ47" t="str">
            <v>-</v>
          </cell>
          <cell r="BK47"/>
          <cell r="BL47" t="str">
            <v>2025753501000032E</v>
          </cell>
          <cell r="BM47">
            <v>19953775</v>
          </cell>
          <cell r="BN47" t="str">
            <v>MARGARITA E VICTORIA ACOSTA</v>
          </cell>
          <cell r="BO47" t="str">
            <v xml:space="preserve">https://community.secop.gov.co/Public/Tendering/ContractNoticePhases/View?PPI=CO1.PPI.37195273&amp;isFromPublicArea=True&amp;isModal=False
</v>
          </cell>
          <cell r="BP47" t="str">
            <v>VIGENTE</v>
          </cell>
          <cell r="BQ47"/>
          <cell r="BR47" t="str">
            <v>https://community.secop.gov.co/Public/Tendering/ContractDetailView/Index?UniqueIdentifier=CO1.PCCNTR.7413541</v>
          </cell>
          <cell r="BS47" t="str">
            <v>ediley.reina</v>
          </cell>
          <cell r="BT47" t="str">
            <v>parquesnacionales.gov.co</v>
          </cell>
          <cell r="BU47" t="str">
            <v>edileyreina1964@gmail.com</v>
          </cell>
          <cell r="BV47" t="str">
            <v>OPERARIO</v>
          </cell>
          <cell r="BW47" t="str">
            <v>BANCO AGRARIO DE COLOMBIA S.A.</v>
          </cell>
          <cell r="BX47" t="str">
            <v>Ahorro</v>
          </cell>
          <cell r="BY47">
            <v>469630108274</v>
          </cell>
          <cell r="BZ47"/>
          <cell r="CA47"/>
          <cell r="CB47"/>
          <cell r="CC47">
            <v>1591405</v>
          </cell>
          <cell r="CD47">
            <v>1836237</v>
          </cell>
          <cell r="CE47">
            <v>1836237</v>
          </cell>
          <cell r="CF47">
            <v>1836237</v>
          </cell>
          <cell r="CG47">
            <v>1836237</v>
          </cell>
          <cell r="CH47">
            <v>1836237</v>
          </cell>
          <cell r="CI47">
            <v>1836237</v>
          </cell>
          <cell r="CJ47">
            <v>1836237</v>
          </cell>
          <cell r="CK47">
            <v>1836237</v>
          </cell>
          <cell r="CL47">
            <v>1836237</v>
          </cell>
          <cell r="CM47">
            <v>1836237</v>
          </cell>
          <cell r="CN47">
            <v>0</v>
          </cell>
          <cell r="CO47"/>
          <cell r="CP47"/>
        </row>
        <row r="48">
          <cell r="A48" t="str">
            <v>CD-DTPA-047-2025</v>
          </cell>
          <cell r="B48" t="str">
            <v>2 NACION</v>
          </cell>
          <cell r="C48" t="str">
            <v>CPS-DTPA-47-2025</v>
          </cell>
          <cell r="D48" t="str">
            <v>DIEGO FERNANDO GONZALEZ GUEVARA</v>
          </cell>
          <cell r="E48">
            <v>45693</v>
          </cell>
          <cell r="F48" t="str">
            <v>PA00-3202008-9-030 Prestar servicios profesionales con plena autonomía técnica y administrativa en la Dirección Territorial Pacífico en torno a la formulación, ajuste y/o actualización y seguimiento a los Planes de Emergencias y Contingencias de Desastres Naturales y Socio Naturales (PECDNS), los Planes de Contingencia de Riesgo Público (PCRP ) y el acompañamiento al Subsistema Regional de Áreas Protegidas del Pacifico (SIRAP Pacifico),  en el marco de la conservación de la diversidad biológica de las áreas protegidas del SINAP Nacional.</v>
          </cell>
          <cell r="G48" t="str">
            <v>PROFESIONAL</v>
          </cell>
          <cell r="H48" t="str">
            <v>2 CONTRATACIÓN DIRECTA</v>
          </cell>
          <cell r="I48" t="str">
            <v>14 PRESTACIÓN DE SERVICIOS</v>
          </cell>
          <cell r="J48" t="str">
            <v>N/A</v>
          </cell>
          <cell r="K48">
            <v>80111600</v>
          </cell>
          <cell r="L48" t="str">
            <v>10325</v>
          </cell>
          <cell r="M48" t="str">
            <v>7125</v>
          </cell>
          <cell r="N48">
            <v>45693</v>
          </cell>
          <cell r="O48">
            <v>6347913</v>
          </cell>
          <cell r="P48">
            <v>68980655</v>
          </cell>
          <cell r="Q48" t="str">
            <v>SESENTA Y OCHO MILLONES NOVECIENTOS OCHENTA MIL SEISCIENTOS CINCUENTA Y CINCO</v>
          </cell>
          <cell r="R48" t="str">
            <v>1 PERSONA NATURAL</v>
          </cell>
          <cell r="S48" t="str">
            <v>3 CÉDULA DE CIUDADANÍA</v>
          </cell>
          <cell r="T48">
            <v>1144171574</v>
          </cell>
          <cell r="U48">
            <v>2</v>
          </cell>
          <cell r="V48" t="str">
            <v>N-A</v>
          </cell>
          <cell r="W48" t="str">
            <v>11 NO SE DILIGENCIA INFORMACIÓN PARA ESTE FORMULARIO EN ESTE PERÍODO DE REPORTE</v>
          </cell>
          <cell r="X48" t="str">
            <v>MASCULINO</v>
          </cell>
          <cell r="Y48" t="str">
            <v>Valle del Cauca</v>
          </cell>
          <cell r="Z48" t="str">
            <v>Santiago de Cali</v>
          </cell>
          <cell r="AA48" t="str">
            <v>DIEGO</v>
          </cell>
          <cell r="AB48" t="str">
            <v>FERNANDO</v>
          </cell>
          <cell r="AC48" t="str">
            <v>GONZALEZ</v>
          </cell>
          <cell r="AD48" t="str">
            <v>GUEVARA</v>
          </cell>
          <cell r="AE48" t="str">
            <v>SI</v>
          </cell>
          <cell r="AF48" t="str">
            <v>1 PÓLIZA</v>
          </cell>
          <cell r="AG48" t="str">
            <v>12 SEGUROS DEL ESTADO</v>
          </cell>
          <cell r="AH48" t="str">
            <v>2 CUMPLIMIENTO</v>
          </cell>
          <cell r="AI48">
            <v>45693</v>
          </cell>
          <cell r="AJ48" t="str">
            <v>45-46-101029217</v>
          </cell>
          <cell r="AK48" t="str">
            <v>GLORIA TERESITA SERNA ALZATE</v>
          </cell>
          <cell r="AL48" t="str">
            <v>DTPA</v>
          </cell>
          <cell r="AM48" t="str">
            <v>2 SUPERVISOR</v>
          </cell>
          <cell r="AN48" t="str">
            <v>3 CÉDULA DE CIUDADANÍA</v>
          </cell>
          <cell r="AO48">
            <v>29664613</v>
          </cell>
          <cell r="AP48" t="str">
            <v>DIANA ISABEL ZUÑIGA</v>
          </cell>
          <cell r="AQ48">
            <v>326</v>
          </cell>
          <cell r="AR48" t="str">
            <v>3 NO PACTADOS</v>
          </cell>
          <cell r="AS48" t="str">
            <v>4 NO SE HA ADICIONADO NI EN VALOR y EN TIEMPO</v>
          </cell>
          <cell r="AT48">
            <v>0</v>
          </cell>
          <cell r="AU48">
            <v>0</v>
          </cell>
          <cell r="AV48" t="str">
            <v>-</v>
          </cell>
          <cell r="AW48">
            <v>0</v>
          </cell>
          <cell r="AX48"/>
          <cell r="AY48">
            <v>45693</v>
          </cell>
          <cell r="AZ48">
            <v>45693</v>
          </cell>
          <cell r="BA48">
            <v>45693</v>
          </cell>
          <cell r="BB48">
            <v>46022</v>
          </cell>
          <cell r="BC48"/>
          <cell r="BD48" t="str">
            <v>2. NO</v>
          </cell>
          <cell r="BE48" t="str">
            <v>-</v>
          </cell>
          <cell r="BF48" t="str">
            <v>-</v>
          </cell>
          <cell r="BG48" t="str">
            <v>2. NO</v>
          </cell>
          <cell r="BH48">
            <v>0</v>
          </cell>
          <cell r="BI48" t="str">
            <v>-</v>
          </cell>
          <cell r="BJ48" t="str">
            <v>-</v>
          </cell>
          <cell r="BK48"/>
          <cell r="BL48" t="str">
            <v>2025753501000033E</v>
          </cell>
          <cell r="BM48">
            <v>68980655</v>
          </cell>
          <cell r="BN48" t="str">
            <v>JULIANA ISABEL MONTES ROMERO</v>
          </cell>
          <cell r="BO48" t="str">
            <v>https://community.secop.gov.co/Public/Tendering/ContractNoticePhases/View?PPI=CO1.PPI.37218202&amp;isFromPublicArea=True&amp;isModal=False</v>
          </cell>
          <cell r="BP48" t="str">
            <v>VIGENTE</v>
          </cell>
          <cell r="BQ48"/>
          <cell r="BR48" t="str">
            <v xml:space="preserve">https://community.secop.gov.co/Public/Tendering/ContractDetailView/Index?UniqueIdentifier=CO1.PCCNTR.7412389 </v>
          </cell>
          <cell r="BS48" t="str">
            <v>diego.gonzalez</v>
          </cell>
          <cell r="BT48" t="str">
            <v>parquesnacionales.gov.co</v>
          </cell>
          <cell r="BU48" t="str">
            <v>gestiondelriesgo.dtpa@parquesnacionales.gov.co</v>
          </cell>
          <cell r="BV48" t="str">
            <v>PROFESIONAL</v>
          </cell>
          <cell r="BW48" t="str">
            <v>BANCOLOMBIA S.A.</v>
          </cell>
          <cell r="BX48" t="str">
            <v>Ahorro</v>
          </cell>
          <cell r="BY48">
            <v>26510710761</v>
          </cell>
          <cell r="BZ48"/>
          <cell r="CA48"/>
          <cell r="CB48"/>
          <cell r="CC48">
            <v>5501525</v>
          </cell>
          <cell r="CD48">
            <v>6347913</v>
          </cell>
          <cell r="CE48">
            <v>6347913</v>
          </cell>
          <cell r="CF48">
            <v>6347913</v>
          </cell>
          <cell r="CG48">
            <v>6347913</v>
          </cell>
          <cell r="CH48">
            <v>6347913</v>
          </cell>
          <cell r="CI48">
            <v>6347913</v>
          </cell>
          <cell r="CJ48">
            <v>6347913</v>
          </cell>
          <cell r="CK48">
            <v>6347913</v>
          </cell>
          <cell r="CL48">
            <v>6347913</v>
          </cell>
          <cell r="CM48">
            <v>6347913</v>
          </cell>
          <cell r="CN48">
            <v>0</v>
          </cell>
          <cell r="CO48"/>
          <cell r="CP48"/>
        </row>
        <row r="49">
          <cell r="A49" t="str">
            <v>CD-DTPA-048-2025</v>
          </cell>
          <cell r="B49" t="str">
            <v>1 FONAM</v>
          </cell>
          <cell r="C49" t="str">
            <v>CPS-DTPA-48-2025</v>
          </cell>
          <cell r="D49" t="str">
            <v>JAVIER EDUARDO MOSQUERA MOSQUERA</v>
          </cell>
          <cell r="E49">
            <v>45694</v>
          </cell>
          <cell r="F49" t="str">
            <v>PA05-3202008-15-017 Prestar servicios profesionales con plena autonomía técnica y administrativa en el PNN Gorgona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v>
          </cell>
          <cell r="G49" t="str">
            <v>PROFESIONAL</v>
          </cell>
          <cell r="H49" t="str">
            <v>2 CONTRATACIÓN DIRECTA</v>
          </cell>
          <cell r="I49" t="str">
            <v>14 PRESTACIÓN DE SERVICIOS</v>
          </cell>
          <cell r="J49" t="str">
            <v>N/A</v>
          </cell>
          <cell r="K49">
            <v>80111600</v>
          </cell>
          <cell r="L49" t="str">
            <v>3325</v>
          </cell>
          <cell r="M49" t="str">
            <v>3025</v>
          </cell>
          <cell r="N49">
            <v>45694</v>
          </cell>
          <cell r="O49">
            <v>3670921</v>
          </cell>
          <cell r="P49">
            <v>39768311</v>
          </cell>
          <cell r="Q49" t="str">
            <v>TREINTA Y NUEVE MILLONES SETECIENTOS SESENTA Y OCHO MIL TRESCIENTOS ONCE</v>
          </cell>
          <cell r="R49" t="str">
            <v>1 PERSONA NATURAL</v>
          </cell>
          <cell r="S49" t="str">
            <v>3 CÉDULA DE CIUDADANÍA</v>
          </cell>
          <cell r="T49">
            <v>1061802672</v>
          </cell>
          <cell r="U49">
            <v>2</v>
          </cell>
          <cell r="V49" t="str">
            <v>N-A</v>
          </cell>
          <cell r="W49" t="str">
            <v>11 NO SE DILIGENCIA INFORMACIÓN PARA ESTE FORMULARIO EN ESTE PERÍODO DE REPORTE</v>
          </cell>
          <cell r="X49" t="str">
            <v>MASCULINO</v>
          </cell>
          <cell r="Y49" t="str">
            <v>Cauca</v>
          </cell>
          <cell r="Z49" t="str">
            <v>Popayan</v>
          </cell>
          <cell r="AA49" t="str">
            <v>JAVIER</v>
          </cell>
          <cell r="AB49" t="str">
            <v>EDUARDO</v>
          </cell>
          <cell r="AC49" t="str">
            <v>MOSQUERA</v>
          </cell>
          <cell r="AD49" t="str">
            <v>MOSQUERA</v>
          </cell>
          <cell r="AE49" t="str">
            <v>SI</v>
          </cell>
          <cell r="AF49" t="str">
            <v>1 PÓLIZA</v>
          </cell>
          <cell r="AG49" t="str">
            <v>12 SEGUROS DEL ESTADO</v>
          </cell>
          <cell r="AH49" t="str">
            <v>2 CUMPLIMIENTO</v>
          </cell>
          <cell r="AI49">
            <v>45694</v>
          </cell>
          <cell r="AJ49" t="str">
            <v>45-46-101029255</v>
          </cell>
          <cell r="AK49" t="str">
            <v>GLORIA TERESITA SERNA ALZATE</v>
          </cell>
          <cell r="AL49" t="str">
            <v>PNN GORGONA</v>
          </cell>
          <cell r="AM49" t="str">
            <v>2 SUPERVISOR</v>
          </cell>
          <cell r="AN49" t="str">
            <v>3 CÉDULA DE CIUDADANÍA</v>
          </cell>
          <cell r="AO49">
            <v>6499218</v>
          </cell>
          <cell r="AP49" t="str">
            <v>ANDRES MAURICIO ROJAS CAÑAS</v>
          </cell>
          <cell r="AQ49">
            <v>325</v>
          </cell>
          <cell r="AR49" t="str">
            <v>3 NO PACTADOS</v>
          </cell>
          <cell r="AS49" t="str">
            <v>4 NO SE HA ADICIONADO NI EN VALOR y EN TIEMPO</v>
          </cell>
          <cell r="AT49">
            <v>0</v>
          </cell>
          <cell r="AU49">
            <v>0</v>
          </cell>
          <cell r="AV49" t="str">
            <v>-</v>
          </cell>
          <cell r="AW49">
            <v>0</v>
          </cell>
          <cell r="AX49"/>
          <cell r="AY49">
            <v>45694</v>
          </cell>
          <cell r="AZ49">
            <v>45694</v>
          </cell>
          <cell r="BA49">
            <v>45694</v>
          </cell>
          <cell r="BB49">
            <v>46022</v>
          </cell>
          <cell r="BC49"/>
          <cell r="BD49" t="str">
            <v>2. NO</v>
          </cell>
          <cell r="BE49" t="str">
            <v>-</v>
          </cell>
          <cell r="BF49" t="str">
            <v>-</v>
          </cell>
          <cell r="BG49" t="str">
            <v>2. NO</v>
          </cell>
          <cell r="BH49">
            <v>0</v>
          </cell>
          <cell r="BI49" t="str">
            <v>-</v>
          </cell>
          <cell r="BJ49" t="str">
            <v>-</v>
          </cell>
          <cell r="BK49"/>
          <cell r="BL49" t="str">
            <v>2025753501900013E</v>
          </cell>
          <cell r="BM49">
            <v>39768311</v>
          </cell>
          <cell r="BN49" t="str">
            <v>DIANA PATRICIA GUERRERO</v>
          </cell>
          <cell r="BO49" t="str">
            <v xml:space="preserve">https://community.secop.gov.co/Public/Tendering/ContractNoticePhases/View?PPI=CO1.PPI.37229809&amp;isFromPublicArea=True&amp;isModal=False </v>
          </cell>
          <cell r="BP49" t="str">
            <v>VIGENTE</v>
          </cell>
          <cell r="BQ49"/>
          <cell r="BR49" t="str">
            <v xml:space="preserve">https://community.secop.gov.co/Public/Tendering/ContractDetailView/Index?UniqueIdentifier=CO1.PCCNTR.7421546 </v>
          </cell>
          <cell r="BS49" t="str">
            <v>javier.mosquera</v>
          </cell>
          <cell r="BT49" t="str">
            <v>parquesnacionales.gov.co</v>
          </cell>
          <cell r="BU49" t="str">
            <v>gorgona@parquesnacionales.gov.co</v>
          </cell>
          <cell r="BV49" t="str">
            <v>PROFESIONAL</v>
          </cell>
          <cell r="BW49" t="str">
            <v>BANCOLOMBIA S.A.</v>
          </cell>
          <cell r="BX49" t="str">
            <v>Ahorro</v>
          </cell>
          <cell r="BY49">
            <v>26176871627</v>
          </cell>
          <cell r="BZ49"/>
          <cell r="CA49"/>
          <cell r="CB49"/>
          <cell r="CC49">
            <v>3059101</v>
          </cell>
          <cell r="CD49">
            <v>3670921</v>
          </cell>
          <cell r="CE49">
            <v>3670921</v>
          </cell>
          <cell r="CF49">
            <v>3670921</v>
          </cell>
          <cell r="CG49">
            <v>3670921</v>
          </cell>
          <cell r="CH49">
            <v>3670921</v>
          </cell>
          <cell r="CI49">
            <v>3670921</v>
          </cell>
          <cell r="CJ49">
            <v>3670921</v>
          </cell>
          <cell r="CK49">
            <v>3670921</v>
          </cell>
          <cell r="CL49">
            <v>3670921</v>
          </cell>
          <cell r="CM49">
            <v>3670921</v>
          </cell>
          <cell r="CN49">
            <v>0</v>
          </cell>
          <cell r="CO49"/>
          <cell r="CP49"/>
        </row>
        <row r="50">
          <cell r="A50" t="str">
            <v>CD-DTPA-049-2025</v>
          </cell>
          <cell r="B50" t="str">
            <v>2 NACION</v>
          </cell>
          <cell r="C50" t="str">
            <v>CPS-DTPA-49-2025</v>
          </cell>
          <cell r="D50" t="str">
            <v>JOSE ALBERTO CÓRDOBA BERMÚDEZ</v>
          </cell>
          <cell r="E50">
            <v>45694</v>
          </cell>
          <cell r="F50" t="str">
            <v>PA10-3202032-1-001 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ell>
          <cell r="G50" t="str">
            <v>APOYO A LA GESTIÓN</v>
          </cell>
          <cell r="H50" t="str">
            <v>2 CONTRATACIÓN DIRECTA</v>
          </cell>
          <cell r="I50" t="str">
            <v>14 PRESTACIÓN DE SERVICIOS</v>
          </cell>
          <cell r="J50" t="str">
            <v>N/A</v>
          </cell>
          <cell r="K50">
            <v>80111600</v>
          </cell>
          <cell r="L50" t="str">
            <v>10525</v>
          </cell>
          <cell r="M50" t="str">
            <v>7425</v>
          </cell>
          <cell r="N50">
            <v>45694</v>
          </cell>
          <cell r="O50">
            <v>2084129</v>
          </cell>
          <cell r="P50">
            <v>22578064</v>
          </cell>
          <cell r="Q50" t="str">
            <v>VEINTIDÓS MILLONES QUINIENTOS SETENTA Y OCHO MIL SESENTA Y CUATRO</v>
          </cell>
          <cell r="R50" t="str">
            <v>1 PERSONA NATURAL</v>
          </cell>
          <cell r="S50" t="str">
            <v>3 CÉDULA DE CIUDADANÍA</v>
          </cell>
          <cell r="T50">
            <v>1148194271</v>
          </cell>
          <cell r="U50">
            <v>2</v>
          </cell>
          <cell r="V50" t="str">
            <v>N-A</v>
          </cell>
          <cell r="W50" t="str">
            <v>11 NO SE DILIGENCIA INFORMACIÓN PARA ESTE FORMULARIO EN ESTE PERÍODO DE REPORTE</v>
          </cell>
          <cell r="X50" t="str">
            <v>MASCULINO</v>
          </cell>
          <cell r="Y50" t="str">
            <v>Chocó</v>
          </cell>
          <cell r="Z50" t="str">
            <v>Bahía Solano</v>
          </cell>
          <cell r="AA50" t="str">
            <v>JOSE</v>
          </cell>
          <cell r="AB50" t="str">
            <v>ALBERTO</v>
          </cell>
          <cell r="AC50" t="str">
            <v>CÓRDOBA</v>
          </cell>
          <cell r="AD50" t="str">
            <v>BERMÚDEZ</v>
          </cell>
          <cell r="AE50" t="str">
            <v>NO</v>
          </cell>
          <cell r="AF50" t="str">
            <v>6 NO CONSTITUYÓ GARANTÍAS</v>
          </cell>
          <cell r="AG50" t="str">
            <v>N-A</v>
          </cell>
          <cell r="AH50" t="str">
            <v>N-A</v>
          </cell>
          <cell r="AI50" t="str">
            <v>N-A</v>
          </cell>
          <cell r="AJ50" t="str">
            <v>N-A</v>
          </cell>
          <cell r="AK50" t="str">
            <v>GLORIA TERESITA SERNA ALZATE</v>
          </cell>
          <cell r="AL50" t="str">
            <v xml:space="preserve">PNN UTRÍA </v>
          </cell>
          <cell r="AM50" t="str">
            <v>2 SUPERVISOR</v>
          </cell>
          <cell r="AN50" t="str">
            <v>3 CÉDULA DE CIUDADANÍA</v>
          </cell>
          <cell r="AO50">
            <v>66848955</v>
          </cell>
          <cell r="AP50" t="str">
            <v>MARIA XIMENA ZORRILLA A.</v>
          </cell>
          <cell r="AQ50">
            <v>325</v>
          </cell>
          <cell r="AR50" t="str">
            <v>3 NO PACTADOS</v>
          </cell>
          <cell r="AS50" t="str">
            <v>4 NO SE HA ADICIONADO NI EN VALOR y EN TIEMPO</v>
          </cell>
          <cell r="AT50">
            <v>0</v>
          </cell>
          <cell r="AU50">
            <v>0</v>
          </cell>
          <cell r="AV50" t="str">
            <v>-</v>
          </cell>
          <cell r="AW50">
            <v>0</v>
          </cell>
          <cell r="AX50"/>
          <cell r="AY50">
            <v>45694</v>
          </cell>
          <cell r="AZ50" t="str">
            <v>N/A</v>
          </cell>
          <cell r="BA50">
            <v>45694</v>
          </cell>
          <cell r="BB50">
            <v>46022</v>
          </cell>
          <cell r="BC50"/>
          <cell r="BD50" t="str">
            <v>2. NO</v>
          </cell>
          <cell r="BE50" t="str">
            <v>-</v>
          </cell>
          <cell r="BF50" t="str">
            <v>-</v>
          </cell>
          <cell r="BG50" t="str">
            <v>2. NO</v>
          </cell>
          <cell r="BH50">
            <v>0</v>
          </cell>
          <cell r="BI50" t="str">
            <v>-</v>
          </cell>
          <cell r="BJ50" t="str">
            <v>-</v>
          </cell>
          <cell r="BK50"/>
          <cell r="BL50" t="str">
            <v>2025753501000034E</v>
          </cell>
          <cell r="BM50">
            <v>22578064</v>
          </cell>
          <cell r="BN50" t="str">
            <v>JULIANA ISABEL MONTES ROMERO</v>
          </cell>
          <cell r="BO50" t="str">
            <v xml:space="preserve">https://community.secop.gov.co/Public/Tendering/ContractNoticePhases/View?PPI=CO1.PPI.37249226&amp;isFromPublicArea=True&amp;isModal=False </v>
          </cell>
          <cell r="BP50" t="str">
            <v>VIGENTE</v>
          </cell>
          <cell r="BQ50"/>
          <cell r="BR50" t="str">
            <v xml:space="preserve">https://community.secop.gov.co/Public/Tendering/ContractDetailView/Index?UniqueIdentifier=CO1.PCCNTR.7423801 </v>
          </cell>
          <cell r="BS50" t="str">
            <v>jose.cordoba</v>
          </cell>
          <cell r="BT50" t="str">
            <v>parquesnacionales.gov.co</v>
          </cell>
          <cell r="BU50" t="str">
            <v>josecordobabermudez@gmail.com</v>
          </cell>
          <cell r="BV50" t="str">
            <v>OPERARIO</v>
          </cell>
          <cell r="BW50" t="str">
            <v>BANCOLOMBIA S.A.</v>
          </cell>
          <cell r="BX50" t="str">
            <v>Ahorro</v>
          </cell>
          <cell r="BY50">
            <v>76161714832</v>
          </cell>
          <cell r="BZ50"/>
          <cell r="CA50"/>
          <cell r="CB50"/>
          <cell r="CC50">
            <v>1736774</v>
          </cell>
          <cell r="CD50">
            <v>2084129</v>
          </cell>
          <cell r="CE50">
            <v>2084129</v>
          </cell>
          <cell r="CF50">
            <v>2084129</v>
          </cell>
          <cell r="CG50">
            <v>2084129</v>
          </cell>
          <cell r="CH50">
            <v>2084129</v>
          </cell>
          <cell r="CI50">
            <v>2084129</v>
          </cell>
          <cell r="CJ50">
            <v>2084129</v>
          </cell>
          <cell r="CK50">
            <v>2084129</v>
          </cell>
          <cell r="CL50">
            <v>2084129</v>
          </cell>
          <cell r="CM50">
            <v>2084129</v>
          </cell>
          <cell r="CN50">
            <v>0</v>
          </cell>
          <cell r="CO50"/>
          <cell r="CP50"/>
        </row>
        <row r="51">
          <cell r="A51" t="str">
            <v>CD-DTPA-050-2025</v>
          </cell>
          <cell r="B51" t="str">
            <v>1 FONAM</v>
          </cell>
          <cell r="C51" t="str">
            <v>CPS-DTPA-50-2025</v>
          </cell>
          <cell r="D51" t="str">
            <v>JESIKA RIVERO MORALES</v>
          </cell>
          <cell r="E51">
            <v>45694</v>
          </cell>
          <cell r="F51" t="str">
            <v>PA04-3202032-1-002 Prestar servicios profesionales con plena autonomía técnica y administrativa en el PNN Farallones de Cali para realizar las actividades necesarias en la implementación de las acciones de prevención, vigilancia y control, como la generación de conceptos técnicos ambientales del área protegida, especialmente en los ecosistemas andinos y de páramo, en el marco de la conservación de la diversidad biológica de las Áreas Protegidas del SINAP Nacional.</v>
          </cell>
          <cell r="G51" t="str">
            <v>PROFESIONAL</v>
          </cell>
          <cell r="H51" t="str">
            <v>2 CONTRATACIÓN DIRECTA</v>
          </cell>
          <cell r="I51" t="str">
            <v>14 PRESTACIÓN DE SERVICIOS</v>
          </cell>
          <cell r="J51" t="str">
            <v>N/A</v>
          </cell>
          <cell r="K51">
            <v>80111600</v>
          </cell>
          <cell r="L51" t="str">
            <v>3525</v>
          </cell>
          <cell r="M51" t="str">
            <v>3125</v>
          </cell>
          <cell r="N51">
            <v>45694</v>
          </cell>
          <cell r="O51">
            <v>4620818</v>
          </cell>
          <cell r="P51">
            <v>50058862</v>
          </cell>
          <cell r="Q51" t="str">
            <v>CINCUENTA MILLONES CINCUENTA Y OCHO MIL OCHOCIENTOS SESENTA Y DOS</v>
          </cell>
          <cell r="R51" t="str">
            <v>1 PERSONA NATURAL</v>
          </cell>
          <cell r="S51" t="str">
            <v>3 CÉDULA DE CIUDADANÍA</v>
          </cell>
          <cell r="T51">
            <v>1123629832</v>
          </cell>
          <cell r="U51">
            <v>2</v>
          </cell>
          <cell r="V51" t="str">
            <v>N-A</v>
          </cell>
          <cell r="W51" t="str">
            <v>11 NO SE DILIGENCIA INFORMACIÓN PARA ESTE FORMULARIO EN ESTE PERÍODO DE REPORTE</v>
          </cell>
          <cell r="X51" t="str">
            <v>FEMENINO</v>
          </cell>
          <cell r="Y51" t="str">
            <v>San Andrés</v>
          </cell>
          <cell r="Z51" t="str">
            <v>San Andrés</v>
          </cell>
          <cell r="AA51" t="str">
            <v>JESIKA</v>
          </cell>
          <cell r="AB51" t="str">
            <v>RIVERO</v>
          </cell>
          <cell r="AC51" t="str">
            <v>MORALES</v>
          </cell>
          <cell r="AD51"/>
          <cell r="AE51" t="str">
            <v>SI</v>
          </cell>
          <cell r="AF51" t="str">
            <v>1 PÓLIZA</v>
          </cell>
          <cell r="AG51" t="str">
            <v>12 SEGUROS DEL ESTADO</v>
          </cell>
          <cell r="AH51" t="str">
            <v>2 CUMPLIMIENTO</v>
          </cell>
          <cell r="AI51">
            <v>45694</v>
          </cell>
          <cell r="AJ51" t="str">
            <v>45-46-101029269</v>
          </cell>
          <cell r="AK51" t="str">
            <v>GLORIA TERESITA SERNA ALZATE</v>
          </cell>
          <cell r="AL51" t="str">
            <v>PNN FARALLONES DE CALI</v>
          </cell>
          <cell r="AM51" t="str">
            <v>2 SUPERVISOR</v>
          </cell>
          <cell r="AN51" t="str">
            <v>3 CÉDULA DE CIUDADANÍA</v>
          </cell>
          <cell r="AO51">
            <v>29120620</v>
          </cell>
          <cell r="AP51" t="str">
            <v>MARIA JULIANA CERON</v>
          </cell>
          <cell r="AQ51">
            <v>325</v>
          </cell>
          <cell r="AR51" t="str">
            <v>3 NO PACTADOS</v>
          </cell>
          <cell r="AS51" t="str">
            <v>4 NO SE HA ADICIONADO NI EN VALOR y EN TIEMPO</v>
          </cell>
          <cell r="AT51">
            <v>0</v>
          </cell>
          <cell r="AU51">
            <v>0</v>
          </cell>
          <cell r="AV51" t="str">
            <v>-</v>
          </cell>
          <cell r="AW51">
            <v>0</v>
          </cell>
          <cell r="AX51"/>
          <cell r="AY51">
            <v>45694</v>
          </cell>
          <cell r="AZ51">
            <v>45694</v>
          </cell>
          <cell r="BA51">
            <v>45694</v>
          </cell>
          <cell r="BB51">
            <v>46022</v>
          </cell>
          <cell r="BC51"/>
          <cell r="BD51" t="str">
            <v>2. NO</v>
          </cell>
          <cell r="BE51" t="str">
            <v>-</v>
          </cell>
          <cell r="BF51" t="str">
            <v>-</v>
          </cell>
          <cell r="BG51" t="str">
            <v>2. NO</v>
          </cell>
          <cell r="BH51">
            <v>0</v>
          </cell>
          <cell r="BI51" t="str">
            <v>-</v>
          </cell>
          <cell r="BJ51" t="str">
            <v>-</v>
          </cell>
          <cell r="BK51"/>
          <cell r="BL51" t="str">
            <v>2025753501900014E</v>
          </cell>
          <cell r="BM51">
            <v>50058862</v>
          </cell>
          <cell r="BN51" t="str">
            <v>WENDY ISABEL DAVID</v>
          </cell>
          <cell r="BO51" t="str">
            <v xml:space="preserve">https://community.secop.gov.co/Public/Tendering/ContractNoticePhases/View?PPI=CO1.PPI.37256571&amp;isFromPublicArea=True&amp;isModal=False </v>
          </cell>
          <cell r="BP51" t="str">
            <v>VIGENTE</v>
          </cell>
          <cell r="BQ51"/>
          <cell r="BR51" t="str">
            <v xml:space="preserve">https://community.secop.gov.co/Public/Tendering/ContractDetailView/Index?UniqueIdentifier=CO1.PCCNTR.7424376 </v>
          </cell>
          <cell r="BS51" t="str">
            <v>jesika.rivero</v>
          </cell>
          <cell r="BT51" t="str">
            <v>parquesnacionales.gov.co</v>
          </cell>
          <cell r="BU51" t="str">
            <v>conceptos.farallones@parquesnacionales.gov.co</v>
          </cell>
          <cell r="BV51" t="str">
            <v>PROFESIONAL</v>
          </cell>
          <cell r="BW51" t="str">
            <v>BANCOLOMBIA S.A.</v>
          </cell>
          <cell r="BX51" t="str">
            <v>Ahorro</v>
          </cell>
          <cell r="BY51">
            <v>42691275340</v>
          </cell>
          <cell r="BZ51"/>
          <cell r="CA51"/>
          <cell r="CB51"/>
          <cell r="CC51">
            <v>3850682</v>
          </cell>
          <cell r="CD51">
            <v>4620818</v>
          </cell>
          <cell r="CE51">
            <v>4620818</v>
          </cell>
          <cell r="CF51">
            <v>4620818</v>
          </cell>
          <cell r="CG51">
            <v>4620818</v>
          </cell>
          <cell r="CH51">
            <v>4620818</v>
          </cell>
          <cell r="CI51">
            <v>4620818</v>
          </cell>
          <cell r="CJ51">
            <v>4620818</v>
          </cell>
          <cell r="CK51">
            <v>4620818</v>
          </cell>
          <cell r="CL51">
            <v>4620818</v>
          </cell>
          <cell r="CM51">
            <v>4620818</v>
          </cell>
          <cell r="CN51">
            <v>0</v>
          </cell>
          <cell r="CO51"/>
          <cell r="CP51"/>
        </row>
        <row r="52">
          <cell r="A52" t="str">
            <v>CD-DTPA-051-2025</v>
          </cell>
          <cell r="B52" t="str">
            <v>2 NACION</v>
          </cell>
          <cell r="C52" t="str">
            <v>CPS-DTPA-51-2025</v>
          </cell>
          <cell r="D52" t="str">
            <v>CARLOS ALBERTO RENGIFO PAREDES</v>
          </cell>
          <cell r="E52">
            <v>45694</v>
          </cell>
          <cell r="F52" t="str">
            <v>PA08-3202032-1-003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ell>
          <cell r="G52" t="str">
            <v>APOYO A LA GESTIÓN</v>
          </cell>
          <cell r="H52" t="str">
            <v>2 CONTRATACIÓN DIRECTA</v>
          </cell>
          <cell r="I52" t="str">
            <v>14 PRESTACIÓN DE SERVICIOS</v>
          </cell>
          <cell r="J52" t="str">
            <v>N/A</v>
          </cell>
          <cell r="K52">
            <v>80111600</v>
          </cell>
          <cell r="L52" t="str">
            <v>9825</v>
          </cell>
          <cell r="M52" t="str">
            <v>7525</v>
          </cell>
          <cell r="N52">
            <v>45694</v>
          </cell>
          <cell r="O52">
            <v>1836237</v>
          </cell>
          <cell r="P52">
            <v>19892568</v>
          </cell>
          <cell r="Q52" t="str">
            <v>DIECINUEVE MILLONES OCHOCIENTOS NOVENTA Y DOS MIL QUINIENTOS SESENTA Y OCHO</v>
          </cell>
          <cell r="R52" t="str">
            <v>1 PERSONA NATURAL</v>
          </cell>
          <cell r="S52" t="str">
            <v>3 CÉDULA DE CIUDADANÍA</v>
          </cell>
          <cell r="T52">
            <v>14474574</v>
          </cell>
          <cell r="U52">
            <v>2</v>
          </cell>
          <cell r="V52" t="str">
            <v>N-A</v>
          </cell>
          <cell r="W52" t="str">
            <v>11 NO SE DILIGENCIA INFORMACIÓN PARA ESTE FORMULARIO EN ESTE PERÍODO DE REPORTE</v>
          </cell>
          <cell r="X52" t="str">
            <v>MASCULINO</v>
          </cell>
          <cell r="Y52" t="str">
            <v>Valle del Cauca</v>
          </cell>
          <cell r="Z52" t="str">
            <v>Buenaventura</v>
          </cell>
          <cell r="AA52" t="str">
            <v>CARLOS</v>
          </cell>
          <cell r="AB52" t="str">
            <v>ALBERTO</v>
          </cell>
          <cell r="AC52" t="str">
            <v>RENGIFO</v>
          </cell>
          <cell r="AD52" t="str">
            <v>PAREDES</v>
          </cell>
          <cell r="AE52" t="str">
            <v>NO</v>
          </cell>
          <cell r="AF52" t="str">
            <v>6 NO CONSTITUYÓ GARANTÍAS</v>
          </cell>
          <cell r="AG52" t="str">
            <v>N-A</v>
          </cell>
          <cell r="AH52" t="str">
            <v>N-A</v>
          </cell>
          <cell r="AI52" t="str">
            <v>N-A</v>
          </cell>
          <cell r="AJ52" t="str">
            <v>N-A</v>
          </cell>
          <cell r="AK52" t="str">
            <v>GLORIA TERESITA SERNA ALZATE</v>
          </cell>
          <cell r="AL52" t="str">
            <v>PNN SANQUIANGA</v>
          </cell>
          <cell r="AM52" t="str">
            <v>2 SUPERVISOR</v>
          </cell>
          <cell r="AN52" t="str">
            <v>3 CÉDULA DE CIUDADANÍA</v>
          </cell>
          <cell r="AO52">
            <v>16279020</v>
          </cell>
          <cell r="AP52" t="str">
            <v>GUSTAVO ADOLFO MAYOR A</v>
          </cell>
          <cell r="AQ52">
            <v>325</v>
          </cell>
          <cell r="AR52" t="str">
            <v>3 NO PACTADOS</v>
          </cell>
          <cell r="AS52" t="str">
            <v>4 NO SE HA ADICIONADO NI EN VALOR y EN TIEMPO</v>
          </cell>
          <cell r="AT52">
            <v>0</v>
          </cell>
          <cell r="AU52">
            <v>0</v>
          </cell>
          <cell r="AV52" t="str">
            <v>-</v>
          </cell>
          <cell r="AW52">
            <v>0</v>
          </cell>
          <cell r="AX52"/>
          <cell r="AY52">
            <v>45694</v>
          </cell>
          <cell r="AZ52" t="str">
            <v>N/A</v>
          </cell>
          <cell r="BA52">
            <v>45694</v>
          </cell>
          <cell r="BB52">
            <v>46022</v>
          </cell>
          <cell r="BC52"/>
          <cell r="BD52" t="str">
            <v>2. NO</v>
          </cell>
          <cell r="BE52" t="str">
            <v>-</v>
          </cell>
          <cell r="BF52" t="str">
            <v>-</v>
          </cell>
          <cell r="BG52" t="str">
            <v>2. NO</v>
          </cell>
          <cell r="BH52">
            <v>0</v>
          </cell>
          <cell r="BI52" t="str">
            <v>-</v>
          </cell>
          <cell r="BJ52" t="str">
            <v>-</v>
          </cell>
          <cell r="BK52"/>
          <cell r="BL52" t="str">
            <v>2025753501000035E</v>
          </cell>
          <cell r="BM52">
            <v>19892568</v>
          </cell>
          <cell r="BN52" t="str">
            <v>MARGARITA E VICTORIA ACOSTA</v>
          </cell>
          <cell r="BO52" t="str">
            <v xml:space="preserve">https://community.secop.gov.co/Public/Tendering/ContractNoticePhases/View?PPI=CO1.PPI.37261577&amp;isFromPublicArea=True&amp;isModal=False </v>
          </cell>
          <cell r="BP52" t="str">
            <v>VIGENTE</v>
          </cell>
          <cell r="BQ52"/>
          <cell r="BR52" t="str">
            <v xml:space="preserve">https://community.secop.gov.co/Public/Tendering/ContractDetailView/Index?UniqueIdentifier=CO1.PCCNTR.7424441 </v>
          </cell>
          <cell r="BS52" t="str">
            <v>carlos.rengifo</v>
          </cell>
          <cell r="BT52" t="str">
            <v>parquesnacionales.gov.co</v>
          </cell>
          <cell r="BU52" t="str">
            <v>albertorp574@gmail.com</v>
          </cell>
          <cell r="BV52" t="str">
            <v>OPERARIO</v>
          </cell>
          <cell r="BW52" t="str">
            <v>BANCOLOMBIA S.A.</v>
          </cell>
          <cell r="BX52" t="str">
            <v>Ahorro</v>
          </cell>
          <cell r="BY52">
            <v>84319691650</v>
          </cell>
          <cell r="BZ52"/>
          <cell r="CA52"/>
          <cell r="CB52"/>
          <cell r="CC52">
            <v>1530198</v>
          </cell>
          <cell r="CD52">
            <v>1836237</v>
          </cell>
          <cell r="CE52">
            <v>1836237</v>
          </cell>
          <cell r="CF52">
            <v>1836237</v>
          </cell>
          <cell r="CG52">
            <v>1836237</v>
          </cell>
          <cell r="CH52">
            <v>1836237</v>
          </cell>
          <cell r="CI52">
            <v>1836237</v>
          </cell>
          <cell r="CJ52">
            <v>1836237</v>
          </cell>
          <cell r="CK52">
            <v>1836237</v>
          </cell>
          <cell r="CL52">
            <v>1836237</v>
          </cell>
          <cell r="CM52">
            <v>1836237</v>
          </cell>
          <cell r="CN52">
            <v>0</v>
          </cell>
          <cell r="CO52"/>
          <cell r="CP52"/>
        </row>
        <row r="53">
          <cell r="A53" t="str">
            <v>CD-DTPA-052-2025</v>
          </cell>
          <cell r="B53" t="str">
            <v>2 NACION</v>
          </cell>
          <cell r="C53" t="str">
            <v>CPS-DTPA-52-2025</v>
          </cell>
          <cell r="D53" t="str">
            <v>MARTHA ELENA MUÑOZ ORDOÑEZ</v>
          </cell>
          <cell r="E53">
            <v>45695</v>
          </cell>
          <cell r="F53" t="str">
            <v xml:space="preserve">PA07-3202060-19-1-004 Prestar servicios profesionales con plena autonomía técnica y administrativa para implementar el proceso de restauración en las zonas degradadas y/o alteradas del PNN Munchique y/o zonas de influencia en el marco de la conservación de diversidad biológica de las áreas del SINAP nacional. </v>
          </cell>
          <cell r="G53" t="str">
            <v>PROFESIONAL</v>
          </cell>
          <cell r="H53" t="str">
            <v>2 CONTRATACIÓN DIRECTA</v>
          </cell>
          <cell r="I53" t="str">
            <v>14 PRESTACIÓN DE SERVICIOS</v>
          </cell>
          <cell r="J53" t="str">
            <v>N/A</v>
          </cell>
          <cell r="K53">
            <v>80111600</v>
          </cell>
          <cell r="L53" t="str">
            <v>10225</v>
          </cell>
          <cell r="M53" t="str">
            <v>7725</v>
          </cell>
          <cell r="N53">
            <v>45695</v>
          </cell>
          <cell r="O53">
            <v>5106004</v>
          </cell>
          <cell r="P53">
            <v>55144843</v>
          </cell>
          <cell r="Q53" t="str">
            <v>CINCUENTA Y CINCO MILLONES CIENTO CUARENTA Y CUATRO MIL OCHOCIENTOS CUARENTA Y TRES</v>
          </cell>
          <cell r="R53" t="str">
            <v>1 PERSONA NATURAL</v>
          </cell>
          <cell r="S53" t="str">
            <v>3 CÉDULA DE CIUDADANÍA</v>
          </cell>
          <cell r="T53">
            <v>25287573</v>
          </cell>
          <cell r="U53">
            <v>2</v>
          </cell>
          <cell r="V53" t="str">
            <v>N-A</v>
          </cell>
          <cell r="W53" t="str">
            <v>11 NO SE DILIGENCIA INFORMACIÓN PARA ESTE FORMULARIO EN ESTE PERÍODO DE REPORTE</v>
          </cell>
          <cell r="X53" t="str">
            <v>FEMENINO</v>
          </cell>
          <cell r="Y53" t="str">
            <v>Cauca</v>
          </cell>
          <cell r="Z53" t="str">
            <v>Popayan</v>
          </cell>
          <cell r="AA53" t="str">
            <v>MARTHA</v>
          </cell>
          <cell r="AB53" t="str">
            <v>ELENA</v>
          </cell>
          <cell r="AC53" t="str">
            <v>MUÑOZ</v>
          </cell>
          <cell r="AD53" t="str">
            <v>ORDOÑEZ</v>
          </cell>
          <cell r="AE53" t="str">
            <v>SI</v>
          </cell>
          <cell r="AF53" t="str">
            <v>1 PÓLIZA</v>
          </cell>
          <cell r="AG53" t="str">
            <v>12 SEGUROS DEL ESTADO</v>
          </cell>
          <cell r="AH53" t="str">
            <v>2 CUMPLIMIENTO</v>
          </cell>
          <cell r="AI53">
            <v>45695</v>
          </cell>
          <cell r="AJ53" t="str">
            <v>45-46-101029287</v>
          </cell>
          <cell r="AK53" t="str">
            <v>GLORIA TERESITA SERNA ALZATE</v>
          </cell>
          <cell r="AL53" t="str">
            <v>PNN MUNCHIQUE</v>
          </cell>
          <cell r="AM53" t="str">
            <v>2 SUPERVISOR</v>
          </cell>
          <cell r="AN53" t="str">
            <v>3 CÉDULA DE CIUDADANÍA</v>
          </cell>
          <cell r="AO53">
            <v>16738049</v>
          </cell>
          <cell r="AP53" t="str">
            <v>JAIME ALBERTO CELIS PERDOMO</v>
          </cell>
          <cell r="AQ53">
            <v>324</v>
          </cell>
          <cell r="AR53" t="str">
            <v>3 NO PACTADOS</v>
          </cell>
          <cell r="AS53" t="str">
            <v>4 NO SE HA ADICIONADO NI EN VALOR y EN TIEMPO</v>
          </cell>
          <cell r="AT53">
            <v>0</v>
          </cell>
          <cell r="AU53">
            <v>0</v>
          </cell>
          <cell r="AV53" t="str">
            <v>-</v>
          </cell>
          <cell r="AW53">
            <v>0</v>
          </cell>
          <cell r="AX53"/>
          <cell r="AY53">
            <v>45695</v>
          </cell>
          <cell r="AZ53">
            <v>45695</v>
          </cell>
          <cell r="BA53">
            <v>45695</v>
          </cell>
          <cell r="BB53">
            <v>46022</v>
          </cell>
          <cell r="BC53"/>
          <cell r="BD53" t="str">
            <v>2. NO</v>
          </cell>
          <cell r="BE53" t="str">
            <v>-</v>
          </cell>
          <cell r="BF53" t="str">
            <v>-</v>
          </cell>
          <cell r="BG53" t="str">
            <v>2. NO</v>
          </cell>
          <cell r="BH53">
            <v>0</v>
          </cell>
          <cell r="BI53" t="str">
            <v>-</v>
          </cell>
          <cell r="BJ53" t="str">
            <v>-</v>
          </cell>
          <cell r="BK53"/>
          <cell r="BL53" t="str">
            <v>2025753501000036E</v>
          </cell>
          <cell r="BM53">
            <v>55144843</v>
          </cell>
          <cell r="BN53" t="str">
            <v>ALLISON ROJAS CALDERON</v>
          </cell>
          <cell r="BO53" t="str">
            <v xml:space="preserve">https://community.secop.gov.co/Public/Tendering/ContractNoticePhases/View?PPI=CO1.PPI.37266021&amp;isFromPublicArea=True&amp;isModal=False </v>
          </cell>
          <cell r="BP53" t="str">
            <v>VIGENTE</v>
          </cell>
          <cell r="BQ53"/>
          <cell r="BR53" t="str">
            <v xml:space="preserve">https://community.secop.gov.co/Public/Tendering/ContractDetailView/Index?UniqueIdentifier=CO1.PCCNTR.7428758 </v>
          </cell>
          <cell r="BS53" t="str">
            <v>martha.munoz</v>
          </cell>
          <cell r="BT53" t="str">
            <v>parquesnacionales.gov.co</v>
          </cell>
          <cell r="BU53" t="str">
            <v>uot.munchique@parquesnacionales.gov.co</v>
          </cell>
          <cell r="BV53" t="str">
            <v>PROFESIONAL</v>
          </cell>
          <cell r="BW53" t="str">
            <v>BANCO POPULAR S. A.</v>
          </cell>
          <cell r="BX53" t="str">
            <v>Ahorro</v>
          </cell>
          <cell r="BY53">
            <v>230290180025</v>
          </cell>
          <cell r="BZ53"/>
          <cell r="CA53"/>
          <cell r="CB53"/>
          <cell r="CC53">
            <v>4084803</v>
          </cell>
          <cell r="CD53">
            <v>5106004</v>
          </cell>
          <cell r="CE53">
            <v>5106004</v>
          </cell>
          <cell r="CF53">
            <v>5106004</v>
          </cell>
          <cell r="CG53">
            <v>5106004</v>
          </cell>
          <cell r="CH53">
            <v>5106004</v>
          </cell>
          <cell r="CI53">
            <v>5106004</v>
          </cell>
          <cell r="CJ53">
            <v>5106004</v>
          </cell>
          <cell r="CK53">
            <v>5106004</v>
          </cell>
          <cell r="CL53">
            <v>5106004</v>
          </cell>
          <cell r="CM53">
            <v>5106004</v>
          </cell>
          <cell r="CN53">
            <v>0</v>
          </cell>
          <cell r="CO53"/>
          <cell r="CP53"/>
        </row>
        <row r="54">
          <cell r="A54" t="str">
            <v>CD-DTPA-053-2025</v>
          </cell>
          <cell r="B54" t="str">
            <v>2 NACION</v>
          </cell>
          <cell r="C54" t="str">
            <v>CPS-DTPA-53-2025</v>
          </cell>
          <cell r="D54" t="str">
            <v>JHON JAIRO CORDOBA PADILLA</v>
          </cell>
          <cell r="E54">
            <v>45694</v>
          </cell>
          <cell r="F54" t="str">
            <v>PA06-3202008-9-015 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ell>
          <cell r="G54" t="str">
            <v>APOYO A LA GESTIÓN</v>
          </cell>
          <cell r="H54" t="str">
            <v>2 CONTRATACIÓN DIRECTA</v>
          </cell>
          <cell r="I54" t="str">
            <v>14 PRESTACIÓN DE SERVICIOS</v>
          </cell>
          <cell r="J54" t="str">
            <v>N/A</v>
          </cell>
          <cell r="K54">
            <v>80111600</v>
          </cell>
          <cell r="L54">
            <v>9425</v>
          </cell>
          <cell r="M54" t="str">
            <v>7625</v>
          </cell>
          <cell r="N54">
            <v>45694</v>
          </cell>
          <cell r="O54">
            <v>1836237</v>
          </cell>
          <cell r="P54">
            <v>19892568</v>
          </cell>
          <cell r="Q54" t="str">
            <v>DIECINUEVE MILLONES OCHOCIENTOS NOVENTA Y DOS MIL QUINIENTOS SESENTA Y OCHO</v>
          </cell>
          <cell r="R54" t="str">
            <v>1 PERSONA NATURAL</v>
          </cell>
          <cell r="S54" t="str">
            <v>3 CÉDULA DE CIUDADANÍA</v>
          </cell>
          <cell r="T54">
            <v>1074713574</v>
          </cell>
          <cell r="U54">
            <v>2</v>
          </cell>
          <cell r="V54" t="str">
            <v>N-A</v>
          </cell>
          <cell r="W54" t="str">
            <v>11 NO SE DILIGENCIA INFORMACIÓN PARA ESTE FORMULARIO EN ESTE PERÍODO DE REPORTE</v>
          </cell>
          <cell r="X54" t="str">
            <v>MASCULINO</v>
          </cell>
          <cell r="Y54" t="str">
            <v>Chocó</v>
          </cell>
          <cell r="Z54" t="str">
            <v>Unguia</v>
          </cell>
          <cell r="AA54" t="str">
            <v>JHON</v>
          </cell>
          <cell r="AB54" t="str">
            <v>JAIRO</v>
          </cell>
          <cell r="AC54" t="str">
            <v>CORDOBA</v>
          </cell>
          <cell r="AD54" t="str">
            <v>PADILLA</v>
          </cell>
          <cell r="AE54" t="str">
            <v>NO</v>
          </cell>
          <cell r="AF54" t="str">
            <v>6 NO CONSTITUYÓ GARANTÍAS</v>
          </cell>
          <cell r="AG54" t="str">
            <v>N-A</v>
          </cell>
          <cell r="AH54" t="str">
            <v>N-A</v>
          </cell>
          <cell r="AI54" t="str">
            <v>N-A</v>
          </cell>
          <cell r="AJ54" t="str">
            <v>N-A</v>
          </cell>
          <cell r="AK54" t="str">
            <v>GLORIA TERESITA SERNA ALZATE</v>
          </cell>
          <cell r="AL54" t="str">
            <v>PNN LOS KATIOS</v>
          </cell>
          <cell r="AM54" t="str">
            <v>2 SUPERVISOR</v>
          </cell>
          <cell r="AN54" t="str">
            <v>3 CÉDULA DE CIUDADANÍA</v>
          </cell>
          <cell r="AO54">
            <v>12563768</v>
          </cell>
          <cell r="AP54" t="str">
            <v>NELSON DE LA ROSA MANJARRES</v>
          </cell>
          <cell r="AQ54">
            <v>325</v>
          </cell>
          <cell r="AR54" t="str">
            <v>3 NO PACTADOS</v>
          </cell>
          <cell r="AS54" t="str">
            <v>4 NO SE HA ADICIONADO NI EN VALOR y EN TIEMPO</v>
          </cell>
          <cell r="AT54">
            <v>0</v>
          </cell>
          <cell r="AU54">
            <v>0</v>
          </cell>
          <cell r="AV54" t="str">
            <v>-</v>
          </cell>
          <cell r="AW54">
            <v>0</v>
          </cell>
          <cell r="AX54"/>
          <cell r="AY54">
            <v>45694</v>
          </cell>
          <cell r="AZ54" t="str">
            <v>N/A</v>
          </cell>
          <cell r="BA54">
            <v>45694</v>
          </cell>
          <cell r="BB54">
            <v>46022</v>
          </cell>
          <cell r="BC54"/>
          <cell r="BD54" t="str">
            <v>2. NO</v>
          </cell>
          <cell r="BE54" t="str">
            <v>-</v>
          </cell>
          <cell r="BF54" t="str">
            <v>-</v>
          </cell>
          <cell r="BG54" t="str">
            <v>2. NO</v>
          </cell>
          <cell r="BH54">
            <v>0</v>
          </cell>
          <cell r="BI54" t="str">
            <v>-</v>
          </cell>
          <cell r="BJ54" t="str">
            <v>-</v>
          </cell>
          <cell r="BK54"/>
          <cell r="BL54" t="str">
            <v>2025753501000037E</v>
          </cell>
          <cell r="BM54">
            <v>19892568</v>
          </cell>
          <cell r="BN54" t="str">
            <v>KHAREM CARABALI MARULANDA</v>
          </cell>
          <cell r="BO54" t="str">
            <v xml:space="preserve">https://community.secop.gov.co/Public/Tendering/ContractNoticePhases/View?PPI=CO1.PPI.37263290&amp;isFromPublicArea=True&amp;isModal=False </v>
          </cell>
          <cell r="BP54" t="str">
            <v>VIGENTE</v>
          </cell>
          <cell r="BQ54"/>
          <cell r="BR54" t="str">
            <v xml:space="preserve">https://community.secop.gov.co/Public/Tendering/ContractDetailView/Index?UniqueIdentifier=CO1.PCCNTR.7424982 </v>
          </cell>
          <cell r="BS54" t="str">
            <v>jhon.cordoba</v>
          </cell>
          <cell r="BT54" t="str">
            <v>parquesnacionales.gov.co</v>
          </cell>
          <cell r="BU54" t="str">
            <v>jjcordobapadilla@gmail.com</v>
          </cell>
          <cell r="BV54" t="str">
            <v>OPERARIO</v>
          </cell>
          <cell r="BW54" t="str">
            <v>BANCOLOMBIA S.A.</v>
          </cell>
          <cell r="BX54" t="str">
            <v>Ahorro</v>
          </cell>
          <cell r="BY54">
            <v>95977746630</v>
          </cell>
          <cell r="BZ54"/>
          <cell r="CA54"/>
          <cell r="CB54"/>
          <cell r="CC54">
            <v>1530198</v>
          </cell>
          <cell r="CD54">
            <v>1836237</v>
          </cell>
          <cell r="CE54">
            <v>1836237</v>
          </cell>
          <cell r="CF54">
            <v>1836237</v>
          </cell>
          <cell r="CG54">
            <v>1836237</v>
          </cell>
          <cell r="CH54">
            <v>1836237</v>
          </cell>
          <cell r="CI54">
            <v>1836237</v>
          </cell>
          <cell r="CJ54">
            <v>1836237</v>
          </cell>
          <cell r="CK54">
            <v>1836237</v>
          </cell>
          <cell r="CL54">
            <v>1836237</v>
          </cell>
          <cell r="CM54">
            <v>1836237</v>
          </cell>
          <cell r="CN54">
            <v>0</v>
          </cell>
          <cell r="CO54"/>
          <cell r="CP54"/>
        </row>
        <row r="55">
          <cell r="A55" t="str">
            <v>CD-DTPA-054-2025</v>
          </cell>
          <cell r="B55" t="str">
            <v>2 NACION</v>
          </cell>
          <cell r="C55" t="str">
            <v>CPS-DTPA-54-2025</v>
          </cell>
          <cell r="D55" t="str">
            <v xml:space="preserve">WILSON ENRIQUE VARELA PALOMEQUE </v>
          </cell>
          <cell r="E55">
            <v>45695</v>
          </cell>
          <cell r="F55" t="str">
            <v>PA06-3202060-19-1-019 Prestar servicios de apoyo a la gestión con plena autonomía técnica y administrativa en el PNN Los Katíos para el desarrollo de las actividades técnicas de la implementación del proceso de restauración en zonas degradadas y/o alteradas en el área protegida y/o zonas de influencia en el marco de la conservación de la diversidad biológica de las áreas protegidas del SINAP.</v>
          </cell>
          <cell r="G55" t="str">
            <v>APOYO A LA GESTIÓN</v>
          </cell>
          <cell r="H55" t="str">
            <v>2 CONTRATACIÓN DIRECTA</v>
          </cell>
          <cell r="I55" t="str">
            <v>14 PRESTACIÓN DE SERVICIOS</v>
          </cell>
          <cell r="J55" t="str">
            <v>N/A</v>
          </cell>
          <cell r="K55">
            <v>80111600</v>
          </cell>
          <cell r="L55" t="str">
            <v>10625</v>
          </cell>
          <cell r="M55" t="str">
            <v>7825</v>
          </cell>
          <cell r="N55">
            <v>45695</v>
          </cell>
          <cell r="O55">
            <v>3670920</v>
          </cell>
          <cell r="P55">
            <v>39645936</v>
          </cell>
          <cell r="Q55" t="str">
            <v>TREINTA Y NUEVE MILLONES SEISCIENTOS CUARENTA Y CINCO MIL NOVECIENTOS TREINTA Y SEIS</v>
          </cell>
          <cell r="R55" t="str">
            <v>1 PERSONA NATURAL</v>
          </cell>
          <cell r="S55" t="str">
            <v>3 CÉDULA DE CIUDADANÍA</v>
          </cell>
          <cell r="T55">
            <v>1045503911</v>
          </cell>
          <cell r="U55">
            <v>2</v>
          </cell>
          <cell r="V55" t="str">
            <v>N-A</v>
          </cell>
          <cell r="W55" t="str">
            <v>11 NO SE DILIGENCIA INFORMACIÓN PARA ESTE FORMULARIO EN ESTE PERÍODO DE REPORTE</v>
          </cell>
          <cell r="X55" t="str">
            <v>MASCULINO</v>
          </cell>
          <cell r="Y55" t="str">
            <v>Antioquia</v>
          </cell>
          <cell r="Z55" t="str">
            <v>Turbo</v>
          </cell>
          <cell r="AA55" t="str">
            <v>WILSON</v>
          </cell>
          <cell r="AB55" t="str">
            <v>ENRIQUE</v>
          </cell>
          <cell r="AC55" t="str">
            <v>VARELA</v>
          </cell>
          <cell r="AD55" t="str">
            <v>PALOMEQUE</v>
          </cell>
          <cell r="AE55" t="str">
            <v>NO</v>
          </cell>
          <cell r="AF55" t="str">
            <v>6 NO CONSTITUYÓ GARANTÍAS</v>
          </cell>
          <cell r="AG55" t="str">
            <v>N-A</v>
          </cell>
          <cell r="AH55" t="str">
            <v>N-A</v>
          </cell>
          <cell r="AI55" t="str">
            <v>N-A</v>
          </cell>
          <cell r="AJ55" t="str">
            <v>N-A</v>
          </cell>
          <cell r="AK55" t="str">
            <v>GLORIA TERESITA SERNA ALZATE</v>
          </cell>
          <cell r="AL55" t="str">
            <v>PNN LOS KATIOS</v>
          </cell>
          <cell r="AM55" t="str">
            <v>2 SUPERVISOR</v>
          </cell>
          <cell r="AN55" t="str">
            <v>3 CÉDULA DE CIUDADANÍA</v>
          </cell>
          <cell r="AO55">
            <v>12563768</v>
          </cell>
          <cell r="AP55" t="str">
            <v>NELSON DE LA ROSA MANJARRES</v>
          </cell>
          <cell r="AQ55">
            <v>324</v>
          </cell>
          <cell r="AR55" t="str">
            <v>3 NO PACTADOS</v>
          </cell>
          <cell r="AS55" t="str">
            <v>4 NO SE HA ADICIONADO NI EN VALOR y EN TIEMPO</v>
          </cell>
          <cell r="AT55">
            <v>0</v>
          </cell>
          <cell r="AU55">
            <v>0</v>
          </cell>
          <cell r="AV55" t="str">
            <v>-</v>
          </cell>
          <cell r="AW55">
            <v>0</v>
          </cell>
          <cell r="AX55"/>
          <cell r="AY55">
            <v>45695</v>
          </cell>
          <cell r="AZ55" t="str">
            <v>N/A</v>
          </cell>
          <cell r="BA55">
            <v>45695</v>
          </cell>
          <cell r="BB55">
            <v>46022</v>
          </cell>
          <cell r="BC55"/>
          <cell r="BD55" t="str">
            <v>2. NO</v>
          </cell>
          <cell r="BE55" t="str">
            <v>-</v>
          </cell>
          <cell r="BF55" t="str">
            <v>-</v>
          </cell>
          <cell r="BG55" t="str">
            <v>2. NO</v>
          </cell>
          <cell r="BH55">
            <v>0</v>
          </cell>
          <cell r="BI55" t="str">
            <v>-</v>
          </cell>
          <cell r="BJ55" t="str">
            <v>-</v>
          </cell>
          <cell r="BK55"/>
          <cell r="BL55" t="str">
            <v>2025753501000038E</v>
          </cell>
          <cell r="BM55">
            <v>39645936</v>
          </cell>
          <cell r="BN55" t="str">
            <v>KHAREM CARABALI MARULANDA</v>
          </cell>
          <cell r="BO55" t="str">
            <v>https://community.secop.gov.co/Public/Tendering/ContractNoticePhases/View?PPI=CO1.PPI.37268381&amp;isFromPublicArea=True&amp;isModal=False</v>
          </cell>
          <cell r="BP55" t="str">
            <v>VIGENTE</v>
          </cell>
          <cell r="BQ55"/>
          <cell r="BR55" t="str">
            <v xml:space="preserve">https://community.secop.gov.co/Public/Tendering/ContractDetailView/Index?UniqueIdentifier=CO1.PCCNTR.7434897 </v>
          </cell>
          <cell r="BS55" t="str">
            <v>wilson.varela</v>
          </cell>
          <cell r="BT55" t="str">
            <v>parquesnacionales.gov.co</v>
          </cell>
          <cell r="BU55" t="str">
            <v>wilsonvarela.18@hotmail.com</v>
          </cell>
          <cell r="BV55" t="str">
            <v>TECNICO</v>
          </cell>
          <cell r="BW55" t="str">
            <v>BANCOLOMBIA S.A.</v>
          </cell>
          <cell r="BX55" t="str">
            <v>Ahorro</v>
          </cell>
          <cell r="BY55">
            <v>54968814225</v>
          </cell>
          <cell r="BZ55"/>
          <cell r="CA55"/>
          <cell r="CB55"/>
          <cell r="CC55">
            <v>2936736</v>
          </cell>
          <cell r="CD55">
            <v>3670920</v>
          </cell>
          <cell r="CE55">
            <v>3670920</v>
          </cell>
          <cell r="CF55">
            <v>3670920</v>
          </cell>
          <cell r="CG55">
            <v>3670920</v>
          </cell>
          <cell r="CH55">
            <v>3670920</v>
          </cell>
          <cell r="CI55">
            <v>3670920</v>
          </cell>
          <cell r="CJ55">
            <v>3670920</v>
          </cell>
          <cell r="CK55">
            <v>3670920</v>
          </cell>
          <cell r="CL55">
            <v>3670920</v>
          </cell>
          <cell r="CM55">
            <v>3670920</v>
          </cell>
          <cell r="CN55">
            <v>0</v>
          </cell>
          <cell r="CO55"/>
          <cell r="CP55"/>
        </row>
        <row r="56">
          <cell r="A56" t="str">
            <v>CD-DTPA-055-2025</v>
          </cell>
          <cell r="B56" t="str">
            <v>1 FONAM</v>
          </cell>
          <cell r="C56" t="str">
            <v>CPS-DTPA-55-2025</v>
          </cell>
          <cell r="D56" t="str">
            <v>ÁLVARO LIBREROS PATIÑO</v>
          </cell>
          <cell r="E56">
            <v>45695</v>
          </cell>
          <cell r="F56" t="str">
            <v>PA04-3202032-1-003 Prestar servicios profesionales con plena autonomía técnica y administrativa en el PNN Farallones de Cali para realizar las actividades necesarias en la implementación de acciones de prevención, vigilancia y control asociadas, como generar la información espacial y geográfica en el área protegida, especialmente en los ecosistemas andinos y de páramo, en el marco de la conservación de la diversidad biológica de las Áreas Protegidas del SINAP NacionaL</v>
          </cell>
          <cell r="G56" t="str">
            <v>PROFESIONAL</v>
          </cell>
          <cell r="H56" t="str">
            <v>2 CONTRATACIÓN DIRECTA</v>
          </cell>
          <cell r="I56" t="str">
            <v>14 PRESTACIÓN DE SERVICIOS</v>
          </cell>
          <cell r="J56" t="str">
            <v>N/A</v>
          </cell>
          <cell r="K56">
            <v>80111600</v>
          </cell>
          <cell r="L56" t="str">
            <v>3425</v>
          </cell>
          <cell r="M56" t="str">
            <v>3225</v>
          </cell>
          <cell r="N56">
            <v>45695</v>
          </cell>
          <cell r="O56">
            <v>4620818</v>
          </cell>
          <cell r="P56">
            <v>49904834</v>
          </cell>
          <cell r="Q56" t="str">
            <v>CUARENTA Y NUEVE MILLONES NOVECIENTOS CUATRO MIL OCHOCIENTOS TREINTA Y CUATRO</v>
          </cell>
          <cell r="R56" t="str">
            <v>1 PERSONA NATURAL</v>
          </cell>
          <cell r="S56" t="str">
            <v>3 CÉDULA DE CIUDADANÍA</v>
          </cell>
          <cell r="T56">
            <v>94228832</v>
          </cell>
          <cell r="U56">
            <v>2</v>
          </cell>
          <cell r="V56" t="str">
            <v>N-A</v>
          </cell>
          <cell r="W56" t="str">
            <v>11 NO SE DILIGENCIA INFORMACIÓN PARA ESTE FORMULARIO EN ESTE PERÍODO DE REPORTE</v>
          </cell>
          <cell r="X56" t="str">
            <v>MASCULINO</v>
          </cell>
          <cell r="Y56" t="str">
            <v>Valle del Cauca</v>
          </cell>
          <cell r="Z56" t="str">
            <v>Zarzal</v>
          </cell>
          <cell r="AA56" t="str">
            <v>ÁLVARO</v>
          </cell>
          <cell r="AB56" t="str">
            <v>LIBREROS</v>
          </cell>
          <cell r="AC56" t="str">
            <v>PATIÑO</v>
          </cell>
          <cell r="AD56"/>
          <cell r="AE56" t="str">
            <v>SI</v>
          </cell>
          <cell r="AF56" t="str">
            <v>1 PÓLIZA</v>
          </cell>
          <cell r="AG56" t="str">
            <v>12 SEGUROS DEL ESTADO</v>
          </cell>
          <cell r="AH56" t="str">
            <v>2 CUMPLIMIENTO</v>
          </cell>
          <cell r="AI56">
            <v>45695</v>
          </cell>
          <cell r="AJ56" t="str">
            <v>45-46-101029300</v>
          </cell>
          <cell r="AK56" t="str">
            <v>GLORIA TERESITA SERNA ALZATE</v>
          </cell>
          <cell r="AL56" t="str">
            <v>PNN FARALLONES DE CALI</v>
          </cell>
          <cell r="AM56" t="str">
            <v>2 SUPERVISOR</v>
          </cell>
          <cell r="AN56" t="str">
            <v>3 CÉDULA DE CIUDADANÍA</v>
          </cell>
          <cell r="AO56">
            <v>29120620</v>
          </cell>
          <cell r="AP56" t="str">
            <v>MARIA JULIANA CERON</v>
          </cell>
          <cell r="AQ56">
            <v>324</v>
          </cell>
          <cell r="AR56" t="str">
            <v>3 NO PACTADOS</v>
          </cell>
          <cell r="AS56" t="str">
            <v>4 NO SE HA ADICIONADO NI EN VALOR y EN TIEMPO</v>
          </cell>
          <cell r="AT56">
            <v>0</v>
          </cell>
          <cell r="AU56">
            <v>0</v>
          </cell>
          <cell r="AV56" t="str">
            <v>-</v>
          </cell>
          <cell r="AW56">
            <v>0</v>
          </cell>
          <cell r="AX56"/>
          <cell r="AY56">
            <v>45695</v>
          </cell>
          <cell r="AZ56">
            <v>45695</v>
          </cell>
          <cell r="BA56">
            <v>45695</v>
          </cell>
          <cell r="BB56">
            <v>46022</v>
          </cell>
          <cell r="BC56"/>
          <cell r="BD56" t="str">
            <v>2. NO</v>
          </cell>
          <cell r="BE56" t="str">
            <v>-</v>
          </cell>
          <cell r="BF56" t="str">
            <v>-</v>
          </cell>
          <cell r="BG56" t="str">
            <v>2. NO</v>
          </cell>
          <cell r="BH56">
            <v>0</v>
          </cell>
          <cell r="BI56" t="str">
            <v>-</v>
          </cell>
          <cell r="BJ56" t="str">
            <v>-</v>
          </cell>
          <cell r="BK56"/>
          <cell r="BL56" t="str">
            <v>2025753501900015E</v>
          </cell>
          <cell r="BM56">
            <v>49904834</v>
          </cell>
          <cell r="BN56" t="str">
            <v>WENDY ISABEL DAVID</v>
          </cell>
          <cell r="BO56" t="str">
            <v xml:space="preserve">https://community.secop.gov.co/Public/Tendering/ContractNoticePhases/View?PPI=CO1.PPI.37270602&amp;isFromPublicArea=True&amp;isModal=False </v>
          </cell>
          <cell r="BP56" t="str">
            <v>VIGENTE</v>
          </cell>
          <cell r="BQ56"/>
          <cell r="BR56" t="str">
            <v xml:space="preserve">https://community.secop.gov.co/Public/Tendering/ContractDetailView/Index?UniqueIdentifier=CO1.PCCNTR.7432136 </v>
          </cell>
          <cell r="BS56" t="str">
            <v>alvaro.libreros</v>
          </cell>
          <cell r="BT56" t="str">
            <v>parquesnacionales.gov.co</v>
          </cell>
          <cell r="BU56" t="str">
            <v>sig.farallones@parquesnacionales.gov.co</v>
          </cell>
          <cell r="BV56" t="str">
            <v>PROFESIONAL</v>
          </cell>
          <cell r="BW56" t="str">
            <v>BANCO CAJA SOCIAL S.A.</v>
          </cell>
          <cell r="BX56" t="str">
            <v>Ahorro</v>
          </cell>
          <cell r="BY56">
            <v>24059242648</v>
          </cell>
          <cell r="BZ56"/>
          <cell r="CA56"/>
          <cell r="CB56"/>
          <cell r="CC56">
            <v>3696654</v>
          </cell>
          <cell r="CD56">
            <v>4620818</v>
          </cell>
          <cell r="CE56">
            <v>4620818</v>
          </cell>
          <cell r="CF56">
            <v>4620818</v>
          </cell>
          <cell r="CG56">
            <v>4620818</v>
          </cell>
          <cell r="CH56">
            <v>4620818</v>
          </cell>
          <cell r="CI56">
            <v>4620818</v>
          </cell>
          <cell r="CJ56">
            <v>4620818</v>
          </cell>
          <cell r="CK56">
            <v>4620818</v>
          </cell>
          <cell r="CL56">
            <v>4620818</v>
          </cell>
          <cell r="CM56">
            <v>4620818</v>
          </cell>
          <cell r="CN56">
            <v>0</v>
          </cell>
          <cell r="CO56"/>
          <cell r="CP56"/>
        </row>
        <row r="57">
          <cell r="A57" t="str">
            <v>CD-DTPA-056-2025</v>
          </cell>
          <cell r="B57" t="str">
            <v>1 FONAM</v>
          </cell>
          <cell r="C57" t="str">
            <v>CPS-DTPA-56-2025</v>
          </cell>
          <cell r="D57" t="str">
            <v>JOHN FERNANDO COBALEDA BARRETO</v>
          </cell>
          <cell r="E57">
            <v>45695</v>
          </cell>
          <cell r="F57" t="str">
            <v>PA04-3202060-19-1-072 Prestar servicios profesionales con plena autonomía técnica y administrativa en el PNN Farallones de Cali en larealización de las actividades necesarias para Implementar tratamientos de restauración, rehabitación y sistemas sostenibles en las zonas degradadas y/o alteradas del PNN Farallones de Cali, especialmente en los ecosistemas andinos y de páramo, en el marco de la conservación de la diversidad biológica de las Áreas Protegidas del SINAP Nacional.</v>
          </cell>
          <cell r="G57" t="str">
            <v>PROFESIONAL</v>
          </cell>
          <cell r="H57" t="str">
            <v>2 CONTRATACIÓN DIRECTA</v>
          </cell>
          <cell r="I57" t="str">
            <v>14 PRESTACIÓN DE SERVICIOS</v>
          </cell>
          <cell r="J57" t="str">
            <v>N/A</v>
          </cell>
          <cell r="K57">
            <v>80111600</v>
          </cell>
          <cell r="L57" t="str">
            <v>4225</v>
          </cell>
          <cell r="M57" t="str">
            <v>3425</v>
          </cell>
          <cell r="N57">
            <v>45695</v>
          </cell>
          <cell r="O57">
            <v>4620818</v>
          </cell>
          <cell r="P57">
            <v>49904834</v>
          </cell>
          <cell r="Q57" t="str">
            <v>CUARENTA Y SIETE MILLONES QUINIENTOS NOVENTA Y CUATRO MIL CUATROCIENTOS VEINTICINCO</v>
          </cell>
          <cell r="R57" t="str">
            <v>1 PERSONA NATURAL</v>
          </cell>
          <cell r="S57" t="str">
            <v>3 CÉDULA DE CIUDADANÍA</v>
          </cell>
          <cell r="T57">
            <v>1144028988</v>
          </cell>
          <cell r="U57">
            <v>2</v>
          </cell>
          <cell r="V57" t="str">
            <v>N-A</v>
          </cell>
          <cell r="W57" t="str">
            <v>11 NO SE DILIGENCIA INFORMACIÓN PARA ESTE FORMULARIO EN ESTE PERÍODO DE REPORTE</v>
          </cell>
          <cell r="X57" t="str">
            <v>MASCULINO</v>
          </cell>
          <cell r="Y57" t="str">
            <v>Valle del Cauca</v>
          </cell>
          <cell r="Z57" t="str">
            <v>Santiago de Cali</v>
          </cell>
          <cell r="AA57" t="str">
            <v>JOHN</v>
          </cell>
          <cell r="AB57" t="str">
            <v>FERNANDO</v>
          </cell>
          <cell r="AC57" t="str">
            <v>COBALEDA</v>
          </cell>
          <cell r="AD57" t="str">
            <v>BARRETO</v>
          </cell>
          <cell r="AE57" t="str">
            <v>SI</v>
          </cell>
          <cell r="AF57" t="str">
            <v>1 PÓLIZA</v>
          </cell>
          <cell r="AG57" t="str">
            <v>12 SEGUROS DEL ESTADO</v>
          </cell>
          <cell r="AH57" t="str">
            <v>2 CUMPLIMIENTO</v>
          </cell>
          <cell r="AI57">
            <v>45695</v>
          </cell>
          <cell r="AJ57" t="str">
            <v>45-46-101029293</v>
          </cell>
          <cell r="AK57" t="str">
            <v>GLORIA TERESITA SERNA ALZATE</v>
          </cell>
          <cell r="AL57" t="str">
            <v>PNN FARALLONES DE CALI</v>
          </cell>
          <cell r="AM57" t="str">
            <v>2 SUPERVISOR</v>
          </cell>
          <cell r="AN57" t="str">
            <v>3 CÉDULA DE CIUDADANÍA</v>
          </cell>
          <cell r="AO57">
            <v>29120620</v>
          </cell>
          <cell r="AP57" t="str">
            <v>MARIA JULIANA CERON</v>
          </cell>
          <cell r="AQ57">
            <v>324</v>
          </cell>
          <cell r="AR57" t="str">
            <v>3 NO PACTADOS</v>
          </cell>
          <cell r="AS57" t="str">
            <v>4 NO SE HA ADICIONADO NI EN VALOR y EN TIEMPO</v>
          </cell>
          <cell r="AT57">
            <v>1</v>
          </cell>
          <cell r="AU57">
            <v>2310409</v>
          </cell>
          <cell r="AV57">
            <v>45929</v>
          </cell>
          <cell r="AW57">
            <v>15</v>
          </cell>
          <cell r="AX57">
            <v>45929</v>
          </cell>
          <cell r="AY57">
            <v>45695</v>
          </cell>
          <cell r="AZ57">
            <v>45695</v>
          </cell>
          <cell r="BA57">
            <v>45695</v>
          </cell>
          <cell r="BB57">
            <v>46022</v>
          </cell>
          <cell r="BC57"/>
          <cell r="BD57" t="str">
            <v>2. NO</v>
          </cell>
          <cell r="BE57" t="str">
            <v>-</v>
          </cell>
          <cell r="BF57" t="str">
            <v>-</v>
          </cell>
          <cell r="BG57" t="str">
            <v>2. NO</v>
          </cell>
          <cell r="BH57">
            <v>0</v>
          </cell>
          <cell r="BI57" t="str">
            <v>-</v>
          </cell>
          <cell r="BJ57" t="str">
            <v>-</v>
          </cell>
          <cell r="BK57" t="str">
            <v>ADICIONADO Y PRORROGADO</v>
          </cell>
          <cell r="BL57" t="str">
            <v>2025753501900016E</v>
          </cell>
          <cell r="BM57">
            <v>52215243</v>
          </cell>
          <cell r="BN57" t="str">
            <v>WENDY ISABEL DAVID</v>
          </cell>
          <cell r="BO57" t="str">
            <v>https://community.secop.gov.co/Public/Tendering/ContractNoticePhases/View?PPI=CO1.PPI.37266087&amp;isFromPublicArea=True&amp;isModal=False</v>
          </cell>
          <cell r="BP57" t="str">
            <v>VIGENTE</v>
          </cell>
          <cell r="BQ57"/>
          <cell r="BR57" t="str">
            <v>https://community.secop.gov.co/Public/Tendering/ContractDetailView/Index?UniqueIdentifier=CO1.PCCNTR.7432802</v>
          </cell>
          <cell r="BS57" t="str">
            <v>john.cobaleda</v>
          </cell>
          <cell r="BT57" t="str">
            <v>parquesnacionales.gov.co</v>
          </cell>
          <cell r="BU57" t="str">
            <v>uot.farallones@parquesnacionales.gov.co</v>
          </cell>
          <cell r="BV57" t="str">
            <v>PROFESIONAL</v>
          </cell>
          <cell r="BW57" t="str">
            <v>BANCOOMEVA</v>
          </cell>
          <cell r="BX57" t="str">
            <v>Ahorro</v>
          </cell>
          <cell r="BY57">
            <v>10714285101</v>
          </cell>
          <cell r="BZ57"/>
          <cell r="CA57"/>
          <cell r="CB57"/>
          <cell r="CC57">
            <v>3696654</v>
          </cell>
          <cell r="CD57">
            <v>4620818</v>
          </cell>
          <cell r="CE57">
            <v>4620818</v>
          </cell>
          <cell r="CF57">
            <v>4620818</v>
          </cell>
          <cell r="CG57">
            <v>4620818</v>
          </cell>
          <cell r="CH57">
            <v>4620818</v>
          </cell>
          <cell r="CI57">
            <v>4620818</v>
          </cell>
          <cell r="CJ57">
            <v>4620818</v>
          </cell>
          <cell r="CK57">
            <v>4620818</v>
          </cell>
          <cell r="CL57">
            <v>4620818</v>
          </cell>
          <cell r="CM57">
            <v>2310409</v>
          </cell>
          <cell r="CN57">
            <v>4620818</v>
          </cell>
          <cell r="CO57"/>
          <cell r="CP57"/>
        </row>
        <row r="58">
          <cell r="A58" t="str">
            <v>CD-DTPA-057-2025</v>
          </cell>
          <cell r="B58" t="str">
            <v>1 FONAM</v>
          </cell>
          <cell r="C58" t="str">
            <v>CPS-DTPA-57-2025</v>
          </cell>
          <cell r="D58" t="str">
            <v>LUISA FERNANDA GARZÓN VANEGAS</v>
          </cell>
          <cell r="E58">
            <v>45695</v>
          </cell>
          <cell r="F58" t="str">
            <v>PA04-3202053-26-082 Prestar servicios profesionales con plena autonomía técnica y administrativa en el PNN Farallones de Cali en la realización de las actividades de caracterización de los usos, coberturas, la ocupación y la tenencia de pobladores campesinos, necesarias para la firma de acuerdos de conservación, especialmente en los ecosistemas andinos y de páramo, en el marco de la conservación de la diversidad biológica de las Áreas Protegidas del SINAP Nacional.</v>
          </cell>
          <cell r="G58" t="str">
            <v>PROFESIONAL</v>
          </cell>
          <cell r="H58" t="str">
            <v>2 CONTRATACIÓN DIRECTA</v>
          </cell>
          <cell r="I58" t="str">
            <v>14 PRESTACIÓN DE SERVICIOS</v>
          </cell>
          <cell r="J58" t="str">
            <v>N/A</v>
          </cell>
          <cell r="K58">
            <v>80111600</v>
          </cell>
          <cell r="L58" t="str">
            <v>3925</v>
          </cell>
          <cell r="M58" t="str">
            <v>3325</v>
          </cell>
          <cell r="N58">
            <v>45695</v>
          </cell>
          <cell r="O58">
            <v>4620818</v>
          </cell>
          <cell r="P58">
            <v>49904834</v>
          </cell>
          <cell r="Q58" t="str">
            <v>CUARENTA Y NUEVE MILLONES NOVECIENTOS CUATRO MIL OCHOCIENTOS TREINTA Y CUATRO</v>
          </cell>
          <cell r="R58" t="str">
            <v>1 PERSONA NATURAL</v>
          </cell>
          <cell r="S58" t="str">
            <v>3 CÉDULA DE CIUDADANÍA</v>
          </cell>
          <cell r="T58">
            <v>1118559079</v>
          </cell>
          <cell r="U58">
            <v>2</v>
          </cell>
          <cell r="V58" t="str">
            <v>N-A</v>
          </cell>
          <cell r="W58" t="str">
            <v>11 NO SE DILIGENCIA INFORMACIÓN PARA ESTE FORMULARIO EN ESTE PERÍODO DE REPORTE</v>
          </cell>
          <cell r="X58" t="str">
            <v>FEMENINO</v>
          </cell>
          <cell r="Y58" t="str">
            <v>Casanare</v>
          </cell>
          <cell r="Z58" t="str">
            <v>Yopal</v>
          </cell>
          <cell r="AA58" t="str">
            <v>LUISA</v>
          </cell>
          <cell r="AB58" t="str">
            <v>FERNANDA</v>
          </cell>
          <cell r="AC58" t="str">
            <v>GARZÓN</v>
          </cell>
          <cell r="AD58" t="str">
            <v>VANEGAS</v>
          </cell>
          <cell r="AE58" t="str">
            <v>SI</v>
          </cell>
          <cell r="AF58" t="str">
            <v>1 PÓLIZA</v>
          </cell>
          <cell r="AG58" t="str">
            <v>12 SEGUROS DEL ESTADO</v>
          </cell>
          <cell r="AH58" t="str">
            <v>2 CUMPLIMIENTO</v>
          </cell>
          <cell r="AI58">
            <v>45695</v>
          </cell>
          <cell r="AJ58" t="str">
            <v>45-46-101029305</v>
          </cell>
          <cell r="AK58" t="str">
            <v>GLORIA TERESITA SERNA ALZATE</v>
          </cell>
          <cell r="AL58" t="str">
            <v>PNN FARALLONES DE CALI</v>
          </cell>
          <cell r="AM58" t="str">
            <v>2 SUPERVISOR</v>
          </cell>
          <cell r="AN58" t="str">
            <v>3 CÉDULA DE CIUDADANÍA</v>
          </cell>
          <cell r="AO58">
            <v>29120620</v>
          </cell>
          <cell r="AP58" t="str">
            <v>MARIA JULIANA CERON</v>
          </cell>
          <cell r="AQ58">
            <v>324</v>
          </cell>
          <cell r="AR58" t="str">
            <v>3 NO PACTADOS</v>
          </cell>
          <cell r="AS58" t="str">
            <v>4 NO SE HA ADICIONADO NI EN VALOR y EN TIEMPO</v>
          </cell>
          <cell r="AT58">
            <v>0</v>
          </cell>
          <cell r="AU58">
            <v>0</v>
          </cell>
          <cell r="AV58" t="str">
            <v>-</v>
          </cell>
          <cell r="AW58">
            <v>0</v>
          </cell>
          <cell r="AX58"/>
          <cell r="AY58">
            <v>45695</v>
          </cell>
          <cell r="AZ58">
            <v>45695</v>
          </cell>
          <cell r="BA58">
            <v>45695</v>
          </cell>
          <cell r="BB58">
            <v>46022</v>
          </cell>
          <cell r="BC58"/>
          <cell r="BD58" t="str">
            <v>2. NO</v>
          </cell>
          <cell r="BE58" t="str">
            <v>-</v>
          </cell>
          <cell r="BF58" t="str">
            <v>-</v>
          </cell>
          <cell r="BG58" t="str">
            <v>2. NO</v>
          </cell>
          <cell r="BH58">
            <v>0</v>
          </cell>
          <cell r="BI58" t="str">
            <v>-</v>
          </cell>
          <cell r="BJ58" t="str">
            <v>-</v>
          </cell>
          <cell r="BK58"/>
          <cell r="BL58" t="str">
            <v>2025753501900017E</v>
          </cell>
          <cell r="BM58">
            <v>49904834</v>
          </cell>
          <cell r="BN58" t="str">
            <v>WENDY ISABEL DAVID</v>
          </cell>
          <cell r="BO58" t="str">
            <v xml:space="preserve">https://community.secop.gov.co/Public/Tendering/ContractNoticePhases/View?PPI=CO1.PPI.37272491&amp;isFromPublicArea=True&amp;isModal=False </v>
          </cell>
          <cell r="BP58" t="str">
            <v>VIGENTE</v>
          </cell>
          <cell r="BQ58"/>
          <cell r="BR58" t="str">
            <v>https://community.secop.gov.co/Public/Tendering/ContractDetailView/Index?UniqueIdentifier=CO1.PCCNTR.7432829</v>
          </cell>
          <cell r="BS58" t="str">
            <v>luisa.garzon</v>
          </cell>
          <cell r="BT58" t="str">
            <v>parquesnacionales.gov.co</v>
          </cell>
          <cell r="BU58" t="str">
            <v>ingambientaluisagarzon@gmail.com</v>
          </cell>
          <cell r="BV58" t="str">
            <v>PROFESIONAL</v>
          </cell>
          <cell r="BW58" t="str">
            <v>BANCO BILBAO VIZCAYA ARGENTARIA COLOMBIA S.A. BBVA</v>
          </cell>
          <cell r="BX58" t="str">
            <v>Ahorro</v>
          </cell>
          <cell r="BY58">
            <v>981607385</v>
          </cell>
          <cell r="BZ58"/>
          <cell r="CA58"/>
          <cell r="CB58"/>
          <cell r="CC58">
            <v>3696654</v>
          </cell>
          <cell r="CD58">
            <v>4620818</v>
          </cell>
          <cell r="CE58">
            <v>4620818</v>
          </cell>
          <cell r="CF58">
            <v>4620818</v>
          </cell>
          <cell r="CG58">
            <v>4620818</v>
          </cell>
          <cell r="CH58">
            <v>4620818</v>
          </cell>
          <cell r="CI58">
            <v>4620818</v>
          </cell>
          <cell r="CJ58">
            <v>4620818</v>
          </cell>
          <cell r="CK58">
            <v>4620818</v>
          </cell>
          <cell r="CL58">
            <v>4620818</v>
          </cell>
          <cell r="CM58">
            <v>4620818</v>
          </cell>
          <cell r="CN58">
            <v>0</v>
          </cell>
          <cell r="CO58"/>
          <cell r="CP58"/>
        </row>
        <row r="59">
          <cell r="A59" t="str">
            <v>CD-DTPA-058-2025</v>
          </cell>
          <cell r="B59" t="str">
            <v>2 NACION</v>
          </cell>
          <cell r="C59" t="str">
            <v>CPS-DTPA-58-2025</v>
          </cell>
          <cell r="D59" t="str">
            <v>ELISANA ESTUPIÑAN SALAS</v>
          </cell>
          <cell r="E59">
            <v>45695</v>
          </cell>
          <cell r="F59" t="str">
            <v>PA08-3202038-17-011 Prestar servicios de apoyo a la gestión con plena autonomía técnica y administrativa en el PNN Sanquianga para desarrollar las acciones operativas en el montaje y mantenimiento de viveros para la producción de plántulas en el marco de la conservación de la diversidad biológica de las áreas protegidas del SINAP nacional.</v>
          </cell>
          <cell r="G59" t="str">
            <v>APOYO A LA GESTIÓN</v>
          </cell>
          <cell r="H59" t="str">
            <v>2 CONTRATACIÓN DIRECTA</v>
          </cell>
          <cell r="I59" t="str">
            <v>14 PRESTACIÓN DE SERVICIOS</v>
          </cell>
          <cell r="J59" t="str">
            <v>N/A</v>
          </cell>
          <cell r="K59">
            <v>80111600</v>
          </cell>
          <cell r="L59" t="str">
            <v>11125</v>
          </cell>
          <cell r="M59" t="str">
            <v>7925</v>
          </cell>
          <cell r="N59">
            <v>45695</v>
          </cell>
          <cell r="O59">
            <v>1836237</v>
          </cell>
          <cell r="P59">
            <v>19831360</v>
          </cell>
          <cell r="Q59" t="str">
            <v>DIECINUEVE MILLONES OCHOCIENTOS TREINTA Y UN MIL TRESCIENTOS SESENTA</v>
          </cell>
          <cell r="R59" t="str">
            <v>1 PERSONA NATURAL</v>
          </cell>
          <cell r="S59" t="str">
            <v>3 CÉDULA DE CIUDADANÍA</v>
          </cell>
          <cell r="T59">
            <v>38471380</v>
          </cell>
          <cell r="U59">
            <v>2</v>
          </cell>
          <cell r="V59" t="str">
            <v>N-A</v>
          </cell>
          <cell r="W59" t="str">
            <v>11 NO SE DILIGENCIA INFORMACIÓN PARA ESTE FORMULARIO EN ESTE PERÍODO DE REPORTE</v>
          </cell>
          <cell r="X59" t="str">
            <v>FEMENINO</v>
          </cell>
          <cell r="Y59" t="str">
            <v>Valle del Cauca</v>
          </cell>
          <cell r="Z59" t="str">
            <v>Buenaventura</v>
          </cell>
          <cell r="AA59" t="str">
            <v>ELISANA</v>
          </cell>
          <cell r="AB59" t="str">
            <v>ESTUPIÑAN</v>
          </cell>
          <cell r="AC59" t="str">
            <v>SALAS</v>
          </cell>
          <cell r="AD59"/>
          <cell r="AE59" t="str">
            <v>NO</v>
          </cell>
          <cell r="AF59" t="str">
            <v>6 NO CONSTITUYÓ GARANTÍAS</v>
          </cell>
          <cell r="AG59" t="str">
            <v>N-A</v>
          </cell>
          <cell r="AH59" t="str">
            <v>N-A</v>
          </cell>
          <cell r="AI59" t="str">
            <v>N-A</v>
          </cell>
          <cell r="AJ59" t="str">
            <v>N-A</v>
          </cell>
          <cell r="AK59" t="str">
            <v>GLORIA TERESITA SERNA ALZATE</v>
          </cell>
          <cell r="AL59" t="str">
            <v>PNN SANQUIANGA</v>
          </cell>
          <cell r="AM59" t="str">
            <v>2 SUPERVISOR</v>
          </cell>
          <cell r="AN59" t="str">
            <v>3 CÉDULA DE CIUDADANÍA</v>
          </cell>
          <cell r="AO59">
            <v>16279020</v>
          </cell>
          <cell r="AP59" t="str">
            <v>GUSTAVO ADOLFO MAYOR A</v>
          </cell>
          <cell r="AQ59">
            <v>324</v>
          </cell>
          <cell r="AR59" t="str">
            <v>3 NO PACTADOS</v>
          </cell>
          <cell r="AS59" t="str">
            <v>4 NO SE HA ADICIONADO NI EN VALOR y EN TIEMPO</v>
          </cell>
          <cell r="AT59">
            <v>0</v>
          </cell>
          <cell r="AU59">
            <v>0</v>
          </cell>
          <cell r="AV59" t="str">
            <v>-</v>
          </cell>
          <cell r="AW59">
            <v>0</v>
          </cell>
          <cell r="AX59"/>
          <cell r="AY59">
            <v>45695</v>
          </cell>
          <cell r="AZ59" t="str">
            <v>N/A</v>
          </cell>
          <cell r="BA59">
            <v>45695</v>
          </cell>
          <cell r="BB59">
            <v>46022</v>
          </cell>
          <cell r="BC59"/>
          <cell r="BD59" t="str">
            <v>2. NO</v>
          </cell>
          <cell r="BE59" t="str">
            <v>-</v>
          </cell>
          <cell r="BF59" t="str">
            <v>-</v>
          </cell>
          <cell r="BG59" t="str">
            <v>2. NO</v>
          </cell>
          <cell r="BH59">
            <v>0</v>
          </cell>
          <cell r="BI59" t="str">
            <v>-</v>
          </cell>
          <cell r="BJ59" t="str">
            <v>-</v>
          </cell>
          <cell r="BK59"/>
          <cell r="BL59" t="str">
            <v>2025753501000039E</v>
          </cell>
          <cell r="BM59">
            <v>19831360</v>
          </cell>
          <cell r="BN59" t="str">
            <v>MARGARITA E VICTORIA ACOSTA</v>
          </cell>
          <cell r="BO59" t="str">
            <v xml:space="preserve">https://community.secop.gov.co/Public/Tendering/ContractNoticePhases/View?PPI=CO1.PPI.37297409&amp;isFromPublicArea=True&amp;isModal=False </v>
          </cell>
          <cell r="BP59" t="str">
            <v>VIGENTE</v>
          </cell>
          <cell r="BQ59"/>
          <cell r="BR59" t="str">
            <v xml:space="preserve">https://community.secop.gov.co/Public/Tendering/ContractDetailView/Index?UniqueIdentifier=CO1.PCCNTR.7435669 </v>
          </cell>
          <cell r="BS59" t="str">
            <v>ELISANA.ESTUPINAN</v>
          </cell>
          <cell r="BT59" t="str">
            <v>parquesnacionales.gov.co</v>
          </cell>
          <cell r="BU59" t="str">
            <v>elisanaestupinan.salas380@gmail.com</v>
          </cell>
          <cell r="BV59" t="str">
            <v>OPERARIO</v>
          </cell>
          <cell r="BW59" t="str">
            <v>BANCOLOMBIA S.A.</v>
          </cell>
          <cell r="BX59" t="str">
            <v>Ahorro</v>
          </cell>
          <cell r="BY59">
            <v>84350024033</v>
          </cell>
          <cell r="BZ59"/>
          <cell r="CA59"/>
          <cell r="CB59"/>
          <cell r="CC59">
            <v>1468990</v>
          </cell>
          <cell r="CD59">
            <v>1836237</v>
          </cell>
          <cell r="CE59">
            <v>1836237</v>
          </cell>
          <cell r="CF59">
            <v>1836237</v>
          </cell>
          <cell r="CG59">
            <v>1836237</v>
          </cell>
          <cell r="CH59">
            <v>1836237</v>
          </cell>
          <cell r="CI59">
            <v>1836237</v>
          </cell>
          <cell r="CJ59">
            <v>1836237</v>
          </cell>
          <cell r="CK59">
            <v>1836237</v>
          </cell>
          <cell r="CL59">
            <v>1836237</v>
          </cell>
          <cell r="CM59">
            <v>1836237</v>
          </cell>
          <cell r="CN59">
            <v>0</v>
          </cell>
          <cell r="CO59"/>
          <cell r="CP59"/>
        </row>
        <row r="60">
          <cell r="A60" t="str">
            <v>CD-DTPA-059-2025</v>
          </cell>
          <cell r="B60" t="str">
            <v>1 FONAM</v>
          </cell>
          <cell r="C60" t="str">
            <v>CPS-DTPA-59-2025</v>
          </cell>
          <cell r="D60" t="str">
            <v>MÓNICA PATRICIA RAMÍREZ LÓPEZ</v>
          </cell>
          <cell r="E60">
            <v>45698</v>
          </cell>
          <cell r="F60" t="str">
            <v>PA04-3202008-15-058 Prestar servicios profesionales con plena autonomía técnica y administrativa en el PNN Farallones de Cali en la realización de las actividades necesarias para Fortalecer los procesos administrativos de las áreas de SPNNC, para el monitoreo y seguimiento a los instrumentos de planeación estratégica institucional especialmente en los ecosistemas andinos y de páramo, en el marco de la conservación de la diversidad biológica de las Áreas Protegidas del SINAP Nacional.</v>
          </cell>
          <cell r="G60" t="str">
            <v>PROFESIONAL</v>
          </cell>
          <cell r="H60" t="str">
            <v>2 CONTRATACIÓN DIRECTA</v>
          </cell>
          <cell r="I60" t="str">
            <v>14 PRESTACIÓN DE SERVICIOS</v>
          </cell>
          <cell r="J60" t="str">
            <v>N/A</v>
          </cell>
          <cell r="K60">
            <v>80111600</v>
          </cell>
          <cell r="L60" t="str">
            <v>3725</v>
          </cell>
          <cell r="M60" t="str">
            <v>3525</v>
          </cell>
          <cell r="N60">
            <v>45698</v>
          </cell>
          <cell r="O60">
            <v>7014443</v>
          </cell>
          <cell r="P60">
            <v>75054540</v>
          </cell>
          <cell r="Q60" t="str">
            <v>SETENTA Y CINCO MILLONES CINCUENTA Y CUATRO MIL QUINIENTOS CUARENTA</v>
          </cell>
          <cell r="R60" t="str">
            <v>1 PERSONA NATURAL</v>
          </cell>
          <cell r="S60" t="str">
            <v>3 CÉDULA DE CIUDADANÍA</v>
          </cell>
          <cell r="T60">
            <v>41945866</v>
          </cell>
          <cell r="U60">
            <v>2</v>
          </cell>
          <cell r="V60" t="str">
            <v>N-A</v>
          </cell>
          <cell r="W60" t="str">
            <v>11 NO SE DILIGENCIA INFORMACIÓN PARA ESTE FORMULARIO EN ESTE PERÍODO DE REPORTE</v>
          </cell>
          <cell r="X60" t="str">
            <v>FEMENINO</v>
          </cell>
          <cell r="Y60" t="str">
            <v>Quindio</v>
          </cell>
          <cell r="Z60" t="str">
            <v>Armenia</v>
          </cell>
          <cell r="AA60" t="str">
            <v>MÓNICA</v>
          </cell>
          <cell r="AB60" t="str">
            <v>PATRICIA</v>
          </cell>
          <cell r="AC60" t="str">
            <v>RAMÍREZ</v>
          </cell>
          <cell r="AD60" t="str">
            <v>LÓPEZ</v>
          </cell>
          <cell r="AE60" t="str">
            <v>SI</v>
          </cell>
          <cell r="AF60" t="str">
            <v>1 PÓLIZA</v>
          </cell>
          <cell r="AG60" t="str">
            <v>12 SEGUROS DEL ESTADO</v>
          </cell>
          <cell r="AH60" t="str">
            <v>2 CUMPLIMIENTO</v>
          </cell>
          <cell r="AI60">
            <v>45698</v>
          </cell>
          <cell r="AJ60" t="str">
            <v>45-46-101029415</v>
          </cell>
          <cell r="AK60" t="str">
            <v>GLORIA TERESITA SERNA ALZATE</v>
          </cell>
          <cell r="AL60" t="str">
            <v>PNN FARALLONES DE CALI</v>
          </cell>
          <cell r="AM60" t="str">
            <v>2 SUPERVISOR</v>
          </cell>
          <cell r="AN60" t="str">
            <v>3 CÉDULA DE CIUDADANÍA</v>
          </cell>
          <cell r="AO60">
            <v>29120620</v>
          </cell>
          <cell r="AP60" t="str">
            <v>MARIA JULIANA CERON</v>
          </cell>
          <cell r="AQ60">
            <v>322</v>
          </cell>
          <cell r="AR60" t="str">
            <v>3 NO PACTADOS</v>
          </cell>
          <cell r="AS60" t="str">
            <v>4 NO SE HA ADICIONADO NI EN VALOR y EN TIEMPO</v>
          </cell>
          <cell r="AT60">
            <v>0</v>
          </cell>
          <cell r="AU60">
            <v>0</v>
          </cell>
          <cell r="AV60" t="str">
            <v>-</v>
          </cell>
          <cell r="AW60">
            <v>0</v>
          </cell>
          <cell r="AX60"/>
          <cell r="AY60">
            <v>45698</v>
          </cell>
          <cell r="AZ60">
            <v>45698</v>
          </cell>
          <cell r="BA60">
            <v>45698</v>
          </cell>
          <cell r="BB60">
            <v>46022</v>
          </cell>
          <cell r="BC60"/>
          <cell r="BD60" t="str">
            <v>2. NO</v>
          </cell>
          <cell r="BE60" t="str">
            <v>-</v>
          </cell>
          <cell r="BF60" t="str">
            <v>-</v>
          </cell>
          <cell r="BG60" t="str">
            <v>2. NO</v>
          </cell>
          <cell r="BH60">
            <v>0</v>
          </cell>
          <cell r="BI60" t="str">
            <v>-</v>
          </cell>
          <cell r="BJ60" t="str">
            <v>-</v>
          </cell>
          <cell r="BK60"/>
          <cell r="BL60" t="str">
            <v>2025753501900018E</v>
          </cell>
          <cell r="BM60">
            <v>75054540</v>
          </cell>
          <cell r="BN60" t="str">
            <v>WENDY ISABEL DAVID</v>
          </cell>
          <cell r="BO60" t="str">
            <v xml:space="preserve">https://community.secop.gov.co/Public/Tendering/ContractNoticePhases/View?PPI=CO1.PPI.37307452&amp;isFromPublicArea=True&amp;isModal=False </v>
          </cell>
          <cell r="BP60" t="str">
            <v>VIGENTE</v>
          </cell>
          <cell r="BQ60"/>
          <cell r="BR60" t="str">
            <v>https://community.secop.gov.co/Public/Tendering/ContractDetailView/Index?UniqueIdentifier=CO1.PCCNTR.7450369</v>
          </cell>
          <cell r="BS60" t="str">
            <v>monica.ramirez</v>
          </cell>
          <cell r="BT60" t="str">
            <v>parquesnacionales.gov.co</v>
          </cell>
          <cell r="BU60" t="str">
            <v>planeacion.farallones@parquesnacionales.gov.co</v>
          </cell>
          <cell r="BV60" t="str">
            <v>PROFESIONAL</v>
          </cell>
          <cell r="BW60" t="str">
            <v>BANCO DAVIVIENDA S.A.</v>
          </cell>
          <cell r="BX60" t="str">
            <v>Ahorro</v>
          </cell>
          <cell r="BY60">
            <v>550136200065318</v>
          </cell>
          <cell r="BZ60"/>
          <cell r="CA60"/>
          <cell r="CB60"/>
          <cell r="CC60">
            <v>4910110</v>
          </cell>
          <cell r="CD60">
            <v>7014443</v>
          </cell>
          <cell r="CE60">
            <v>7014443</v>
          </cell>
          <cell r="CF60">
            <v>7014443</v>
          </cell>
          <cell r="CG60">
            <v>7014443</v>
          </cell>
          <cell r="CH60">
            <v>7014443</v>
          </cell>
          <cell r="CI60">
            <v>7014443</v>
          </cell>
          <cell r="CJ60">
            <v>7014443</v>
          </cell>
          <cell r="CK60">
            <v>7014443</v>
          </cell>
          <cell r="CL60">
            <v>7014443</v>
          </cell>
          <cell r="CM60">
            <v>7014443</v>
          </cell>
          <cell r="CN60">
            <v>0</v>
          </cell>
          <cell r="CO60"/>
          <cell r="CP60"/>
        </row>
        <row r="61">
          <cell r="A61" t="str">
            <v>CD-DTPA-060-2025</v>
          </cell>
          <cell r="B61" t="str">
            <v>1 FONAM</v>
          </cell>
          <cell r="C61" t="str">
            <v>CPS-DTPA-60-2025</v>
          </cell>
          <cell r="D61" t="str">
            <v>JUAN SEBASTIAN PAZ SEPULVEDA</v>
          </cell>
          <cell r="E61">
            <v>45698</v>
          </cell>
          <cell r="F61" t="str">
            <v>PA04-3202032-1-004 Prestar servicios profesionales con plena autonomía técnica y administrativa en el PNN Farallones de Cali para realizar las actividades necesarias en la Implementación de las acciones de prevención, vigilancia y control en las áreas protegidas administradas por PNNC, relacionadas con del proceso sancionatorio ambiental, especialmente en los ecosistemas andinos y de páramo, en el marco de la conservación de la diversidad biológica de las Áreas Protegidas del SINAP Nacional.</v>
          </cell>
          <cell r="G61" t="str">
            <v>PROFESIONAL</v>
          </cell>
          <cell r="H61" t="str">
            <v>2 CONTRATACIÓN DIRECTA</v>
          </cell>
          <cell r="I61" t="str">
            <v>14 PRESTACIÓN DE SERVICIOS</v>
          </cell>
          <cell r="J61" t="str">
            <v>N/A</v>
          </cell>
          <cell r="K61">
            <v>80111600</v>
          </cell>
          <cell r="L61" t="str">
            <v>4425</v>
          </cell>
          <cell r="M61" t="str">
            <v>3625</v>
          </cell>
          <cell r="N61">
            <v>45698</v>
          </cell>
          <cell r="O61">
            <v>4200744</v>
          </cell>
          <cell r="P61">
            <v>44947961</v>
          </cell>
          <cell r="Q61" t="str">
            <v>CUARENTA Y CUATRO MILLONES NOVECIENTOS CUARENTA Y SIETE MIL NOVECIENTOS SESENTA Y UNO</v>
          </cell>
          <cell r="R61" t="str">
            <v>1 PERSONA NATURAL</v>
          </cell>
          <cell r="S61" t="str">
            <v>3 CÉDULA DE CIUDADANÍA</v>
          </cell>
          <cell r="T61">
            <v>1144071002</v>
          </cell>
          <cell r="U61">
            <v>2</v>
          </cell>
          <cell r="V61" t="str">
            <v>N-A</v>
          </cell>
          <cell r="W61" t="str">
            <v>11 NO SE DILIGENCIA INFORMACIÓN PARA ESTE FORMULARIO EN ESTE PERÍODO DE REPORTE</v>
          </cell>
          <cell r="X61" t="str">
            <v>MASCULINO</v>
          </cell>
          <cell r="Y61" t="str">
            <v>Valle del Cauca</v>
          </cell>
          <cell r="Z61" t="str">
            <v>Santiago de Cali</v>
          </cell>
          <cell r="AA61" t="str">
            <v>JUAN</v>
          </cell>
          <cell r="AB61" t="str">
            <v>SEBASTIAN</v>
          </cell>
          <cell r="AC61" t="str">
            <v>PAZ</v>
          </cell>
          <cell r="AD61" t="str">
            <v>SEPULVEDA</v>
          </cell>
          <cell r="AE61" t="str">
            <v>SI</v>
          </cell>
          <cell r="AF61" t="str">
            <v>1 PÓLIZA</v>
          </cell>
          <cell r="AG61" t="str">
            <v>12 SEGUROS DEL ESTADO</v>
          </cell>
          <cell r="AH61" t="str">
            <v>2 CUMPLIMIENTO</v>
          </cell>
          <cell r="AI61">
            <v>45698</v>
          </cell>
          <cell r="AJ61" t="str">
            <v>45-46-101029419</v>
          </cell>
          <cell r="AK61" t="str">
            <v>GLORIA TERESITA SERNA ALZATE</v>
          </cell>
          <cell r="AL61" t="str">
            <v>PNN FARALLONES DE CALI</v>
          </cell>
          <cell r="AM61" t="str">
            <v>2 SUPERVISOR</v>
          </cell>
          <cell r="AN61" t="str">
            <v>3 CÉDULA DE CIUDADANÍA</v>
          </cell>
          <cell r="AO61">
            <v>25292225</v>
          </cell>
          <cell r="AP61" t="str">
            <v>CAROL JOHANNA ORTEGA SANCHEZ</v>
          </cell>
          <cell r="AQ61">
            <v>321</v>
          </cell>
          <cell r="AR61" t="str">
            <v>3 NO PACTADOS</v>
          </cell>
          <cell r="AS61" t="str">
            <v>4 NO SE HA ADICIONADO NI EN VALOR y EN TIEMPO</v>
          </cell>
          <cell r="AT61">
            <v>0</v>
          </cell>
          <cell r="AU61">
            <v>0</v>
          </cell>
          <cell r="AV61" t="str">
            <v>-</v>
          </cell>
          <cell r="AW61">
            <v>0</v>
          </cell>
          <cell r="AX61"/>
          <cell r="AY61">
            <v>45698</v>
          </cell>
          <cell r="AZ61">
            <v>45698</v>
          </cell>
          <cell r="BA61">
            <v>45698</v>
          </cell>
          <cell r="BB61">
            <v>46022</v>
          </cell>
          <cell r="BC61"/>
          <cell r="BD61" t="str">
            <v>2. NO</v>
          </cell>
          <cell r="BE61" t="str">
            <v>-</v>
          </cell>
          <cell r="BF61" t="str">
            <v>-</v>
          </cell>
          <cell r="BG61" t="str">
            <v>2. NO</v>
          </cell>
          <cell r="BH61">
            <v>0</v>
          </cell>
          <cell r="BI61" t="str">
            <v>-</v>
          </cell>
          <cell r="BJ61" t="str">
            <v>-</v>
          </cell>
          <cell r="BK61"/>
          <cell r="BL61" t="str">
            <v>2025753501900019E</v>
          </cell>
          <cell r="BM61">
            <v>44947961</v>
          </cell>
          <cell r="BN61" t="str">
            <v>WENDY ISABEL DAVID</v>
          </cell>
          <cell r="BO61" t="str">
            <v xml:space="preserve">https://community.secop.gov.co/Public/Tendering/ContractNoticePhases/View?PPI=CO1.PPI.37311856&amp;isFromPublicArea=True&amp;isModal=False </v>
          </cell>
          <cell r="BP61" t="str">
            <v>VIGENTE</v>
          </cell>
          <cell r="BQ61"/>
          <cell r="BR61" t="str">
            <v>https://community.secop.gov.co/Public/Tendering/ContractDetailView/Index?UniqueIdentifier=CO1.PCCNTR.7449462</v>
          </cell>
          <cell r="BS61" t="str">
            <v>juan.paz</v>
          </cell>
          <cell r="BT61" t="str">
            <v>parquesnacionales.gov.co</v>
          </cell>
          <cell r="BU61" t="str">
            <v>autoridadambiental.dtpa@parquesnacionales.gov.co</v>
          </cell>
          <cell r="BV61" t="str">
            <v>PROFESIONAL</v>
          </cell>
          <cell r="BW61" t="str">
            <v>BANCO COMERCIAL AV VILLAS S.A.</v>
          </cell>
          <cell r="BX61" t="str">
            <v>Ahorro</v>
          </cell>
          <cell r="BY61">
            <v>145882572</v>
          </cell>
          <cell r="BZ61"/>
          <cell r="CA61"/>
          <cell r="CB61"/>
          <cell r="CC61">
            <v>2940521</v>
          </cell>
          <cell r="CD61">
            <v>4200744</v>
          </cell>
          <cell r="CE61">
            <v>4200744</v>
          </cell>
          <cell r="CF61">
            <v>4200744</v>
          </cell>
          <cell r="CG61">
            <v>4200744</v>
          </cell>
          <cell r="CH61">
            <v>4200744</v>
          </cell>
          <cell r="CI61">
            <v>4200744</v>
          </cell>
          <cell r="CJ61">
            <v>4200744</v>
          </cell>
          <cell r="CK61">
            <v>4200744</v>
          </cell>
          <cell r="CL61">
            <v>4200744</v>
          </cell>
          <cell r="CM61">
            <v>4200744</v>
          </cell>
          <cell r="CN61">
            <v>0</v>
          </cell>
          <cell r="CO61"/>
          <cell r="CP61"/>
        </row>
        <row r="62">
          <cell r="A62" t="str">
            <v>CD-DTPA-061-2025</v>
          </cell>
          <cell r="B62" t="str">
            <v>1 FONAM</v>
          </cell>
          <cell r="C62" t="str">
            <v>CPS-DTPA-61-2025</v>
          </cell>
          <cell r="D62" t="str">
            <v>SAMUEL ALEXANDER BARONA SANCHEZ</v>
          </cell>
          <cell r="E62">
            <v>45698</v>
          </cell>
          <cell r="F62" t="str">
            <v>PA04-3202038-17-062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62" t="str">
            <v>APOYO A LA GESTIÓN</v>
          </cell>
          <cell r="H62" t="str">
            <v>2 CONTRATACIÓN DIRECTA</v>
          </cell>
          <cell r="I62" t="str">
            <v>14 PRESTACIÓN DE SERVICIOS</v>
          </cell>
          <cell r="J62" t="str">
            <v>N/A</v>
          </cell>
          <cell r="K62">
            <v>80111600</v>
          </cell>
          <cell r="L62" t="str">
            <v>4025</v>
          </cell>
          <cell r="M62" t="str">
            <v>3725</v>
          </cell>
          <cell r="N62">
            <v>45698</v>
          </cell>
          <cell r="O62">
            <v>2436451</v>
          </cell>
          <cell r="P62">
            <v>26070026</v>
          </cell>
          <cell r="Q62" t="str">
            <v>VEINTISÉIS MILLONES SETENTA MIL VEINTISÉIS</v>
          </cell>
          <cell r="R62" t="str">
            <v>1 PERSONA NATURAL</v>
          </cell>
          <cell r="S62" t="str">
            <v>3 CÉDULA DE CIUDADANÍA</v>
          </cell>
          <cell r="T62">
            <v>94522599</v>
          </cell>
          <cell r="U62">
            <v>2</v>
          </cell>
          <cell r="V62" t="str">
            <v>N-A</v>
          </cell>
          <cell r="W62" t="str">
            <v>11 NO SE DILIGENCIA INFORMACIÓN PARA ESTE FORMULARIO EN ESTE PERÍODO DE REPORTE</v>
          </cell>
          <cell r="X62" t="str">
            <v>MASCULINO</v>
          </cell>
          <cell r="Y62" t="str">
            <v>Valle del Cauca</v>
          </cell>
          <cell r="Z62" t="str">
            <v>Santiago de Cali</v>
          </cell>
          <cell r="AA62" t="str">
            <v>SAMUEL</v>
          </cell>
          <cell r="AB62" t="str">
            <v>ALEXANDER</v>
          </cell>
          <cell r="AC62" t="str">
            <v>BARONA</v>
          </cell>
          <cell r="AD62" t="str">
            <v>SANCHEZ</v>
          </cell>
          <cell r="AE62" t="str">
            <v>NO</v>
          </cell>
          <cell r="AF62" t="str">
            <v>6 NO CONSTITUYÓ GARANTÍAS</v>
          </cell>
          <cell r="AG62" t="str">
            <v>N-A</v>
          </cell>
          <cell r="AH62" t="str">
            <v>N-A</v>
          </cell>
          <cell r="AI62" t="str">
            <v>N-A</v>
          </cell>
          <cell r="AJ62" t="str">
            <v>N-A</v>
          </cell>
          <cell r="AK62" t="str">
            <v>GLORIA TERESITA SERNA ALZATE</v>
          </cell>
          <cell r="AL62" t="str">
            <v>PNN FARALLONES DE CALI</v>
          </cell>
          <cell r="AM62" t="str">
            <v>2 SUPERVISOR</v>
          </cell>
          <cell r="AN62" t="str">
            <v>3 CÉDULA DE CIUDADANÍA</v>
          </cell>
          <cell r="AO62">
            <v>29120620</v>
          </cell>
          <cell r="AP62" t="str">
            <v>MARIA JULIANA CERON</v>
          </cell>
          <cell r="AQ62">
            <v>322</v>
          </cell>
          <cell r="AR62" t="str">
            <v>3 NO PACTADOS</v>
          </cell>
          <cell r="AS62" t="str">
            <v>4 NO SE HA ADICIONADO NI EN VALOR y EN TIEMPO</v>
          </cell>
          <cell r="AT62">
            <v>0</v>
          </cell>
          <cell r="AU62">
            <v>0</v>
          </cell>
          <cell r="AV62" t="str">
            <v>-</v>
          </cell>
          <cell r="AW62">
            <v>0</v>
          </cell>
          <cell r="AX62"/>
          <cell r="AY62">
            <v>45698</v>
          </cell>
          <cell r="AZ62" t="str">
            <v>N/A</v>
          </cell>
          <cell r="BA62">
            <v>45698</v>
          </cell>
          <cell r="BB62">
            <v>46022</v>
          </cell>
          <cell r="BC62"/>
          <cell r="BD62" t="str">
            <v>2. NO</v>
          </cell>
          <cell r="BE62" t="str">
            <v>-</v>
          </cell>
          <cell r="BF62" t="str">
            <v>-</v>
          </cell>
          <cell r="BG62" t="str">
            <v>2. NO</v>
          </cell>
          <cell r="BH62">
            <v>0</v>
          </cell>
          <cell r="BI62" t="str">
            <v>-</v>
          </cell>
          <cell r="BJ62" t="str">
            <v>-</v>
          </cell>
          <cell r="BK62"/>
          <cell r="BL62" t="str">
            <v>2025753501900020E</v>
          </cell>
          <cell r="BM62">
            <v>26070026</v>
          </cell>
          <cell r="BN62" t="str">
            <v>WENDY ISABEL DAVID</v>
          </cell>
          <cell r="BO62" t="str">
            <v xml:space="preserve">https://community.secop.gov.co/Public/Tendering/ContractNoticePhases/View?PPI=CO1.PPI.37312809&amp;isFromPublicArea=True&amp;isModal=False </v>
          </cell>
          <cell r="BP62" t="str">
            <v>VIGENTE</v>
          </cell>
          <cell r="BQ62"/>
          <cell r="BR62" t="str">
            <v>https://community.secop.gov.co/Public/Tendering/ContractDetailView/Index?UniqueIdentifier=CO1.PCCNTR.7449467</v>
          </cell>
          <cell r="BS62" t="str">
            <v>samuel.barona</v>
          </cell>
          <cell r="BT62" t="str">
            <v>parquesnacionales.gov.co</v>
          </cell>
          <cell r="BU62" t="str">
            <v>samuel.barona.sanchez@gmail.com</v>
          </cell>
          <cell r="BV62" t="str">
            <v>OPERARIO</v>
          </cell>
          <cell r="BW62" t="str">
            <v>BANCOLOMBIA S.A.</v>
          </cell>
          <cell r="BX62" t="str">
            <v>Ahorro</v>
          </cell>
          <cell r="BY62">
            <v>74100045889</v>
          </cell>
          <cell r="BZ62"/>
          <cell r="CA62"/>
          <cell r="CB62"/>
          <cell r="CC62">
            <v>1705516</v>
          </cell>
          <cell r="CD62">
            <v>2436451</v>
          </cell>
          <cell r="CE62">
            <v>2436451</v>
          </cell>
          <cell r="CF62">
            <v>2436451</v>
          </cell>
          <cell r="CG62">
            <v>2436451</v>
          </cell>
          <cell r="CH62">
            <v>2436451</v>
          </cell>
          <cell r="CI62">
            <v>2436451</v>
          </cell>
          <cell r="CJ62">
            <v>2436451</v>
          </cell>
          <cell r="CK62">
            <v>2436451</v>
          </cell>
          <cell r="CL62">
            <v>2436451</v>
          </cell>
          <cell r="CM62">
            <v>2436451</v>
          </cell>
          <cell r="CN62">
            <v>0</v>
          </cell>
          <cell r="CO62"/>
          <cell r="CP62"/>
        </row>
        <row r="63">
          <cell r="A63" t="str">
            <v>CD-DTPA-063-2025</v>
          </cell>
          <cell r="B63" t="str">
            <v>1 FONAM</v>
          </cell>
          <cell r="C63" t="str">
            <v>CPS-DTPA-63-2025</v>
          </cell>
          <cell r="D63" t="str">
            <v>LIBARDO TORRES URBANO</v>
          </cell>
          <cell r="E63">
            <v>45698</v>
          </cell>
          <cell r="F63" t="str">
            <v>PA04-3202060-19-1-073 Prestar servicio de apoyo a la gestión con plena autonomía técnica y administrativa en los procedimientos requeridos del PNN Farallones de Cali para Implementar el proceso de restauración en las zonas degradadas y/o alteradas de las áreas protegidas nacionales y/o zonas de influencia en especialmente en los ecosistemas andinos y de páramo, en el marco de la conservación de la diversidad biológica de las Áreas Protegidas del SINAP Nacional.</v>
          </cell>
          <cell r="G63" t="str">
            <v>APOYO A LA GESTIÓN</v>
          </cell>
          <cell r="H63" t="str">
            <v>2 CONTRATACIÓN DIRECTA</v>
          </cell>
          <cell r="I63" t="str">
            <v>14 PRESTACIÓN DE SERVICIOS</v>
          </cell>
          <cell r="J63" t="str">
            <v>N/A</v>
          </cell>
          <cell r="K63">
            <v>80111600</v>
          </cell>
          <cell r="L63" t="str">
            <v>4625</v>
          </cell>
          <cell r="M63" t="str">
            <v>3825</v>
          </cell>
          <cell r="N63">
            <v>45698</v>
          </cell>
          <cell r="O63">
            <v>1836238</v>
          </cell>
          <cell r="P63">
            <v>19647747</v>
          </cell>
          <cell r="Q63" t="str">
            <v>DIECINUEVE MILLONES SEISCIENTOS CUARENTA Y SIETE MIL SETECIENTOS CUARENTA Y SIETE</v>
          </cell>
          <cell r="R63" t="str">
            <v>1 PERSONA NATURAL</v>
          </cell>
          <cell r="S63" t="str">
            <v>3 CÉDULA DE CIUDADANÍA</v>
          </cell>
          <cell r="T63">
            <v>94540419</v>
          </cell>
          <cell r="U63">
            <v>2</v>
          </cell>
          <cell r="V63" t="str">
            <v>N-A</v>
          </cell>
          <cell r="W63" t="str">
            <v>11 NO SE DILIGENCIA INFORMACIÓN PARA ESTE FORMULARIO EN ESTE PERÍODO DE REPORTE</v>
          </cell>
          <cell r="X63" t="str">
            <v>MASCULINO</v>
          </cell>
          <cell r="Y63" t="str">
            <v>Valle del Cauca</v>
          </cell>
          <cell r="Z63" t="str">
            <v>Santiago de Cali</v>
          </cell>
          <cell r="AA63" t="str">
            <v>LIBARDO</v>
          </cell>
          <cell r="AB63" t="str">
            <v>TORRES</v>
          </cell>
          <cell r="AC63" t="str">
            <v>URBANO</v>
          </cell>
          <cell r="AD63"/>
          <cell r="AE63" t="str">
            <v>NO</v>
          </cell>
          <cell r="AF63" t="str">
            <v>6 NO CONSTITUYÓ GARANTÍAS</v>
          </cell>
          <cell r="AG63" t="str">
            <v>N-A</v>
          </cell>
          <cell r="AH63" t="str">
            <v>N-A</v>
          </cell>
          <cell r="AI63" t="str">
            <v>N-A</v>
          </cell>
          <cell r="AJ63" t="str">
            <v>N-A</v>
          </cell>
          <cell r="AK63" t="str">
            <v>GLORIA TERESITA SERNA ALZATE</v>
          </cell>
          <cell r="AL63" t="str">
            <v>PNN FARALLONES DE CALI</v>
          </cell>
          <cell r="AM63" t="str">
            <v>2 SUPERVISOR</v>
          </cell>
          <cell r="AN63" t="str">
            <v>3 CÉDULA DE CIUDADANÍA</v>
          </cell>
          <cell r="AO63">
            <v>29120620</v>
          </cell>
          <cell r="AP63" t="str">
            <v>MARIA JULIANA CERON</v>
          </cell>
          <cell r="AQ63">
            <v>322</v>
          </cell>
          <cell r="AR63" t="str">
            <v>3 NO PACTADOS</v>
          </cell>
          <cell r="AS63" t="str">
            <v>4 NO SE HA ADICIONADO NI EN VALOR y EN TIEMPO</v>
          </cell>
          <cell r="AT63">
            <v>0</v>
          </cell>
          <cell r="AU63">
            <v>0</v>
          </cell>
          <cell r="AV63" t="str">
            <v>-</v>
          </cell>
          <cell r="AW63">
            <v>0</v>
          </cell>
          <cell r="AX63"/>
          <cell r="AY63">
            <v>45698</v>
          </cell>
          <cell r="AZ63" t="str">
            <v>N/A</v>
          </cell>
          <cell r="BA63">
            <v>45698</v>
          </cell>
          <cell r="BB63">
            <v>46022</v>
          </cell>
          <cell r="BC63"/>
          <cell r="BD63" t="str">
            <v>2. NO</v>
          </cell>
          <cell r="BE63" t="str">
            <v>-</v>
          </cell>
          <cell r="BF63" t="str">
            <v>-</v>
          </cell>
          <cell r="BG63" t="str">
            <v>2. NO</v>
          </cell>
          <cell r="BH63">
            <v>0</v>
          </cell>
          <cell r="BI63" t="str">
            <v>-</v>
          </cell>
          <cell r="BJ63" t="str">
            <v>-</v>
          </cell>
          <cell r="BK63" t="str">
            <v>TERMINACIÓN ANTICIPADA</v>
          </cell>
          <cell r="BL63" t="str">
            <v>2025753501900021E</v>
          </cell>
          <cell r="BM63">
            <v>19647747</v>
          </cell>
          <cell r="BN63" t="str">
            <v>WENDY ISABEL DAVID</v>
          </cell>
          <cell r="BO63" t="str">
            <v xml:space="preserve">https://community.secop.gov.co/Public/Tendering/ContractNoticePhases/View?PPI=CO1.PPI.37341175&amp;isFromPublicArea=True&amp;isModal=False </v>
          </cell>
          <cell r="BP63" t="str">
            <v>VIGENTE</v>
          </cell>
          <cell r="BQ63"/>
          <cell r="BR63" t="str">
            <v xml:space="preserve">https://community.secop.gov.co/Public/Tendering/ContractDetailView/Index?UniqueIdentifier=CO1.PCCNTR.7451032 </v>
          </cell>
          <cell r="BS63" t="str">
            <v>libardo.torres</v>
          </cell>
          <cell r="BT63" t="str">
            <v>parquesnacionales.gov.co</v>
          </cell>
          <cell r="BU63" t="str">
            <v>libardo1985@hotmail.com</v>
          </cell>
          <cell r="BV63" t="str">
            <v>OPERARIO</v>
          </cell>
          <cell r="BW63" t="str">
            <v>BANCO DE BOGOTA</v>
          </cell>
          <cell r="BX63" t="str">
            <v>Ahorro</v>
          </cell>
          <cell r="BY63">
            <v>295052476</v>
          </cell>
          <cell r="BZ63"/>
          <cell r="CA63"/>
          <cell r="CB63"/>
          <cell r="CC63">
            <v>1285367</v>
          </cell>
          <cell r="CD63">
            <v>1836238</v>
          </cell>
          <cell r="CE63">
            <v>1836238</v>
          </cell>
          <cell r="CF63">
            <v>1836238</v>
          </cell>
          <cell r="CG63">
            <v>1836238</v>
          </cell>
          <cell r="CH63">
            <v>1836238</v>
          </cell>
          <cell r="CI63">
            <v>1836238</v>
          </cell>
          <cell r="CJ63">
            <v>1836238</v>
          </cell>
          <cell r="CK63">
            <v>1836238</v>
          </cell>
          <cell r="CL63">
            <v>1836238</v>
          </cell>
          <cell r="CM63">
            <v>1836238</v>
          </cell>
          <cell r="CN63">
            <v>0</v>
          </cell>
          <cell r="CO63"/>
          <cell r="CP63"/>
        </row>
        <row r="64">
          <cell r="A64" t="str">
            <v>CD-DTPA-064-2025</v>
          </cell>
          <cell r="B64" t="str">
            <v>2 NACION</v>
          </cell>
          <cell r="C64" t="str">
            <v>CPS-DTPA-64-2025</v>
          </cell>
          <cell r="D64" t="str">
            <v>JUAN CARLOS CASTRILLON RODRÍGUEZ</v>
          </cell>
          <cell r="E64">
            <v>45698</v>
          </cell>
          <cell r="F64" t="str">
            <v>PA08-3202008-9-007 Prestar servicios de apoyo a la gestión con plena autonomía técnica y administrativa en el PNN Sanquianga para el desarrollo de las actividades operativas relacionadas con la implementación de la estrategia de investigación y monitoreo en el área protegida el marco de la conservación de la diversidad biológica de las áreas protegidas del SINAP nacional.</v>
          </cell>
          <cell r="G64" t="str">
            <v>APOYO A LA GESTIÓN</v>
          </cell>
          <cell r="H64" t="str">
            <v>2 CONTRATACIÓN DIRECTA</v>
          </cell>
          <cell r="I64" t="str">
            <v>14 PRESTACIÓN DE SERVICIOS</v>
          </cell>
          <cell r="J64" t="str">
            <v>N/A</v>
          </cell>
          <cell r="K64">
            <v>80111600</v>
          </cell>
          <cell r="L64" t="str">
            <v>9925</v>
          </cell>
          <cell r="M64" t="str">
            <v>8025</v>
          </cell>
          <cell r="N64">
            <v>45698</v>
          </cell>
          <cell r="O64">
            <v>1836237</v>
          </cell>
          <cell r="P64">
            <v>19647736</v>
          </cell>
          <cell r="Q64" t="str">
            <v>DIECINUEVE MILLONES SEISCIENTOS CUARENTA Y SIETE MIL SETECIENTOS TREINTA Y SEIS</v>
          </cell>
          <cell r="R64" t="str">
            <v>1 PERSONA NATURAL</v>
          </cell>
          <cell r="S64" t="str">
            <v>3 CÉDULA DE CIUDADANÍA</v>
          </cell>
          <cell r="T64">
            <v>93401085</v>
          </cell>
          <cell r="U64">
            <v>2</v>
          </cell>
          <cell r="V64" t="str">
            <v>N-A</v>
          </cell>
          <cell r="W64" t="str">
            <v>11 NO SE DILIGENCIA INFORMACIÓN PARA ESTE FORMULARIO EN ESTE PERÍODO DE REPORTE</v>
          </cell>
          <cell r="X64" t="str">
            <v>MASCULINO</v>
          </cell>
          <cell r="Y64" t="str">
            <v>Tolima</v>
          </cell>
          <cell r="Z64" t="str">
            <v>Ibague</v>
          </cell>
          <cell r="AA64" t="str">
            <v>JUAN</v>
          </cell>
          <cell r="AB64" t="str">
            <v>CARLOS</v>
          </cell>
          <cell r="AC64" t="str">
            <v>CASTRILLON</v>
          </cell>
          <cell r="AD64" t="str">
            <v>RODRÍGUEZ</v>
          </cell>
          <cell r="AE64" t="str">
            <v>NO</v>
          </cell>
          <cell r="AF64" t="str">
            <v>6 NO CONSTITUYÓ GARANTÍAS</v>
          </cell>
          <cell r="AG64" t="str">
            <v>N-A</v>
          </cell>
          <cell r="AH64" t="str">
            <v>N-A</v>
          </cell>
          <cell r="AI64" t="str">
            <v>N-A</v>
          </cell>
          <cell r="AJ64" t="str">
            <v>N-A</v>
          </cell>
          <cell r="AK64" t="str">
            <v>GLORIA TERESITA SERNA ALZATE</v>
          </cell>
          <cell r="AL64" t="str">
            <v>PNN SANQUIANGA</v>
          </cell>
          <cell r="AM64" t="str">
            <v>2 SUPERVISOR</v>
          </cell>
          <cell r="AN64" t="str">
            <v>3 CÉDULA DE CIUDADANÍA</v>
          </cell>
          <cell r="AO64">
            <v>16279020</v>
          </cell>
          <cell r="AP64" t="str">
            <v>GUSTAVO ADOLFO MAYOR A</v>
          </cell>
          <cell r="AQ64">
            <v>321</v>
          </cell>
          <cell r="AR64" t="str">
            <v>3 NO PACTADOS</v>
          </cell>
          <cell r="AS64" t="str">
            <v>4 NO SE HA ADICIONADO NI EN VALOR y EN TIEMPO</v>
          </cell>
          <cell r="AT64">
            <v>0</v>
          </cell>
          <cell r="AU64">
            <v>0</v>
          </cell>
          <cell r="AV64" t="str">
            <v>-</v>
          </cell>
          <cell r="AW64">
            <v>0</v>
          </cell>
          <cell r="AX64"/>
          <cell r="AY64">
            <v>45698</v>
          </cell>
          <cell r="AZ64" t="str">
            <v>N/A</v>
          </cell>
          <cell r="BA64">
            <v>45698</v>
          </cell>
          <cell r="BB64">
            <v>46022</v>
          </cell>
          <cell r="BC64"/>
          <cell r="BD64" t="str">
            <v>2. NO</v>
          </cell>
          <cell r="BE64" t="str">
            <v>-</v>
          </cell>
          <cell r="BF64" t="str">
            <v>-</v>
          </cell>
          <cell r="BG64" t="str">
            <v>2. NO</v>
          </cell>
          <cell r="BH64">
            <v>0</v>
          </cell>
          <cell r="BI64" t="str">
            <v>-</v>
          </cell>
          <cell r="BJ64" t="str">
            <v>-</v>
          </cell>
          <cell r="BK64"/>
          <cell r="BL64" t="str">
            <v>2025753501000040E</v>
          </cell>
          <cell r="BM64">
            <v>19647736</v>
          </cell>
          <cell r="BN64" t="str">
            <v>MARGARITA E VICTORIA ACOSTA</v>
          </cell>
          <cell r="BO64" t="str">
            <v xml:space="preserve">https://community.secop.gov.co/Public/Tendering/ContractNoticePhases/View?PPI=CO1.PPI.37339557&amp;isFromPublicArea=True&amp;isModal=False </v>
          </cell>
          <cell r="BP64" t="str">
            <v>VIGENTE</v>
          </cell>
          <cell r="BQ64"/>
          <cell r="BR64" t="str">
            <v xml:space="preserve">https://community.secop.gov.co/Public/Tendering/ContractDetailView/Index?UniqueIdentifier=CO1.PCCNTR.7450492 </v>
          </cell>
          <cell r="BS64" t="str">
            <v>juan.castrillon</v>
          </cell>
          <cell r="BT64" t="str">
            <v>parquesnacionales.gov.co</v>
          </cell>
          <cell r="BU64" t="str">
            <v>juancarloscastrillon407@gmail.com</v>
          </cell>
          <cell r="BV64" t="str">
            <v>OPERARIO</v>
          </cell>
          <cell r="BW64" t="str">
            <v>BANCO CAJA SOCIAL S.A.</v>
          </cell>
          <cell r="BX64" t="str">
            <v>Ahorro</v>
          </cell>
          <cell r="BY64">
            <v>24081034231</v>
          </cell>
          <cell r="BZ64"/>
          <cell r="CA64"/>
          <cell r="CB64"/>
          <cell r="CC64">
            <v>1285366</v>
          </cell>
          <cell r="CD64">
            <v>1836237</v>
          </cell>
          <cell r="CE64">
            <v>1836237</v>
          </cell>
          <cell r="CF64">
            <v>1836237</v>
          </cell>
          <cell r="CG64">
            <v>1836237</v>
          </cell>
          <cell r="CH64">
            <v>1836237</v>
          </cell>
          <cell r="CI64">
            <v>1836237</v>
          </cell>
          <cell r="CJ64">
            <v>1836237</v>
          </cell>
          <cell r="CK64">
            <v>1836237</v>
          </cell>
          <cell r="CL64">
            <v>1836237</v>
          </cell>
          <cell r="CM64">
            <v>1836237</v>
          </cell>
          <cell r="CN64">
            <v>0</v>
          </cell>
          <cell r="CO64"/>
          <cell r="CP64"/>
        </row>
        <row r="65">
          <cell r="A65" t="str">
            <v>CD-DTPA-065-2025</v>
          </cell>
          <cell r="B65" t="str">
            <v>2 NACION</v>
          </cell>
          <cell r="C65" t="str">
            <v>CPS-DTPA-65-2025</v>
          </cell>
          <cell r="D65" t="str">
            <v>MONICA ALEXANDRA CASTILLO CUBILLOS</v>
          </cell>
          <cell r="E65">
            <v>45699</v>
          </cell>
          <cell r="F65" t="str">
            <v>PA00-3202056-5-034 Prestar servicios profesionales con plena autonomía técnica y administrativa en Dirección Territorial Pacífico para adelantar procesos de comunicación y educación ambiental con actores priorizados y vinculados a la gestión territorial de las áreas protegidas adscritas, en el marco de la conservación de la diversidad biológica de las áreas protegidas del SINAP Nacional.</v>
          </cell>
          <cell r="G65" t="str">
            <v>PROFESIONAL</v>
          </cell>
          <cell r="H65" t="str">
            <v>2 CONTRATACIÓN DIRECTA</v>
          </cell>
          <cell r="I65" t="str">
            <v>14 PRESTACIÓN DE SERVICIOS</v>
          </cell>
          <cell r="J65" t="str">
            <v>N/A</v>
          </cell>
          <cell r="K65">
            <v>80111600</v>
          </cell>
          <cell r="L65" t="str">
            <v>7625</v>
          </cell>
          <cell r="M65" t="str">
            <v>8825</v>
          </cell>
          <cell r="N65">
            <v>45699</v>
          </cell>
          <cell r="O65">
            <v>6347913</v>
          </cell>
          <cell r="P65">
            <v>67711072</v>
          </cell>
          <cell r="Q65" t="str">
            <v>SESENTA Y SIETE MILLONES SETECIENTOS ONCE MIL SETENTA Y DOS</v>
          </cell>
          <cell r="R65" t="str">
            <v>1 PERSONA NATURAL</v>
          </cell>
          <cell r="S65" t="str">
            <v>3 CÉDULA DE CIUDADANÍA</v>
          </cell>
          <cell r="T65">
            <v>1143829409</v>
          </cell>
          <cell r="U65">
            <v>2</v>
          </cell>
          <cell r="V65" t="str">
            <v>N-A</v>
          </cell>
          <cell r="W65" t="str">
            <v>11 NO SE DILIGENCIA INFORMACIÓN PARA ESTE FORMULARIO EN ESTE PERÍODO DE REPORTE</v>
          </cell>
          <cell r="X65" t="str">
            <v>FEMENINO</v>
          </cell>
          <cell r="Y65" t="str">
            <v>Valle del Cauca</v>
          </cell>
          <cell r="Z65" t="str">
            <v>Santiago de Cali</v>
          </cell>
          <cell r="AA65" t="str">
            <v>MONICA</v>
          </cell>
          <cell r="AB65" t="str">
            <v>ALEXANDRA</v>
          </cell>
          <cell r="AC65" t="str">
            <v>CASTILLO</v>
          </cell>
          <cell r="AD65" t="str">
            <v>CUBILLOS</v>
          </cell>
          <cell r="AE65" t="str">
            <v>SI</v>
          </cell>
          <cell r="AF65" t="str">
            <v>1 PÓLIZA</v>
          </cell>
          <cell r="AG65" t="str">
            <v>12 SEGUROS DEL ESTADO</v>
          </cell>
          <cell r="AH65" t="str">
            <v>2 CUMPLIMIENTO</v>
          </cell>
          <cell r="AI65">
            <v>45699</v>
          </cell>
          <cell r="AJ65" t="str">
            <v>45-46-101029445</v>
          </cell>
          <cell r="AK65" t="str">
            <v>GLORIA TERESITA SERNA ALZATE</v>
          </cell>
          <cell r="AL65" t="str">
            <v>DTPA</v>
          </cell>
          <cell r="AM65" t="str">
            <v>2 SUPERVISOR</v>
          </cell>
          <cell r="AN65" t="str">
            <v>3 CÉDULA DE CIUDADANÍA</v>
          </cell>
          <cell r="AO65">
            <v>29664613</v>
          </cell>
          <cell r="AP65" t="str">
            <v>DIANA ISABEL ZUÑIGA</v>
          </cell>
          <cell r="AQ65">
            <v>320</v>
          </cell>
          <cell r="AR65" t="str">
            <v>3 NO PACTADOS</v>
          </cell>
          <cell r="AS65" t="str">
            <v>4 NO SE HA ADICIONADO NI EN VALOR y EN TIEMPO</v>
          </cell>
          <cell r="AT65">
            <v>0</v>
          </cell>
          <cell r="AU65">
            <v>0</v>
          </cell>
          <cell r="AV65" t="str">
            <v>-</v>
          </cell>
          <cell r="AW65">
            <v>0</v>
          </cell>
          <cell r="AX65"/>
          <cell r="AY65">
            <v>45699</v>
          </cell>
          <cell r="AZ65">
            <v>45699</v>
          </cell>
          <cell r="BA65">
            <v>45699</v>
          </cell>
          <cell r="BB65">
            <v>46022</v>
          </cell>
          <cell r="BC65"/>
          <cell r="BD65" t="str">
            <v>2. NO</v>
          </cell>
          <cell r="BE65" t="str">
            <v>-</v>
          </cell>
          <cell r="BF65" t="str">
            <v>-</v>
          </cell>
          <cell r="BG65" t="str">
            <v>2. NO</v>
          </cell>
          <cell r="BH65">
            <v>0</v>
          </cell>
          <cell r="BI65" t="str">
            <v>-</v>
          </cell>
          <cell r="BJ65" t="str">
            <v>-</v>
          </cell>
          <cell r="BK65"/>
          <cell r="BL65" t="str">
            <v>2025753501000041E</v>
          </cell>
          <cell r="BM65">
            <v>67711072</v>
          </cell>
          <cell r="BN65" t="str">
            <v>JULIANA ISABEL MONTES ROMERO</v>
          </cell>
          <cell r="BO65" t="str">
            <v xml:space="preserve">https://community.secop.gov.co/Public/Tendering/ContractNoticePhases/View?PPI=CO1.PPI.37348802&amp;isFromPublicArea=True&amp;isModal=False </v>
          </cell>
          <cell r="BP65" t="str">
            <v>VIGENTE</v>
          </cell>
          <cell r="BQ65"/>
          <cell r="BR65" t="str">
            <v xml:space="preserve">https://community.secop.gov.co/Public/Tendering/ContractDetailView/Index?UniqueIdentifier=CO1.PCCNTR.7451890 </v>
          </cell>
          <cell r="BS65" t="str">
            <v>monica.castillo</v>
          </cell>
          <cell r="BT65" t="str">
            <v>parquesnacionales.gov.co</v>
          </cell>
          <cell r="BU65" t="str">
            <v>eduambiental.dtpa@parquesnacionales.gov.co</v>
          </cell>
          <cell r="BV65" t="str">
            <v>PROFESIONAL</v>
          </cell>
          <cell r="BW65" t="str">
            <v>BANCOLOMBIA S.A.</v>
          </cell>
          <cell r="BX65" t="str">
            <v>Ahorro</v>
          </cell>
          <cell r="BY65">
            <v>91205886449</v>
          </cell>
          <cell r="BZ65"/>
          <cell r="CA65"/>
          <cell r="CB65"/>
          <cell r="CC65">
            <v>4231942</v>
          </cell>
          <cell r="CD65">
            <v>6347913</v>
          </cell>
          <cell r="CE65">
            <v>6347913</v>
          </cell>
          <cell r="CF65">
            <v>6347913</v>
          </cell>
          <cell r="CG65">
            <v>6347913</v>
          </cell>
          <cell r="CH65">
            <v>6347913</v>
          </cell>
          <cell r="CI65">
            <v>6347913</v>
          </cell>
          <cell r="CJ65">
            <v>6347913</v>
          </cell>
          <cell r="CK65">
            <v>6347913</v>
          </cell>
          <cell r="CL65">
            <v>6347913</v>
          </cell>
          <cell r="CM65">
            <v>6347913</v>
          </cell>
          <cell r="CN65">
            <v>0</v>
          </cell>
          <cell r="CO65"/>
          <cell r="CP65"/>
        </row>
        <row r="66">
          <cell r="A66" t="str">
            <v>CD-DTPA-066-2025</v>
          </cell>
          <cell r="B66" t="str">
            <v>1 FONAM</v>
          </cell>
          <cell r="C66" t="str">
            <v>CPS-DTPA-66-2025</v>
          </cell>
          <cell r="D66" t="str">
            <v>CLAISON MENA PEREZ</v>
          </cell>
          <cell r="E66">
            <v>45699</v>
          </cell>
          <cell r="F66" t="str">
            <v xml:space="preserve">PA06-3202032-1-001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 </v>
          </cell>
          <cell r="G66" t="str">
            <v>APOYO A LA GESTIÓN</v>
          </cell>
          <cell r="H66" t="str">
            <v>2 CONTRATACIÓN DIRECTA</v>
          </cell>
          <cell r="I66" t="str">
            <v>14 PRESTACIÓN DE SERVICIOS</v>
          </cell>
          <cell r="J66" t="str">
            <v>N/A</v>
          </cell>
          <cell r="K66">
            <v>80111600</v>
          </cell>
          <cell r="L66" t="str">
            <v>5025</v>
          </cell>
          <cell r="M66" t="str">
            <v>4125</v>
          </cell>
          <cell r="N66">
            <v>45699</v>
          </cell>
          <cell r="O66">
            <v>1836237</v>
          </cell>
          <cell r="P66">
            <v>19586528</v>
          </cell>
          <cell r="Q66" t="str">
            <v>DIECINUEVE MILLONES QUINIENTOS OCHENTA Y SEIS MIL QUINIENTOS VEINTIOCHO</v>
          </cell>
          <cell r="R66" t="str">
            <v>1 PERSONA NATURAL</v>
          </cell>
          <cell r="S66" t="str">
            <v>3 CÉDULA DE CIUDADANÍA</v>
          </cell>
          <cell r="T66">
            <v>1045491823</v>
          </cell>
          <cell r="U66">
            <v>2</v>
          </cell>
          <cell r="V66" t="str">
            <v>N-A</v>
          </cell>
          <cell r="W66" t="str">
            <v>11 NO SE DILIGENCIA INFORMACIÓN PARA ESTE FORMULARIO EN ESTE PERÍODO DE REPORTE</v>
          </cell>
          <cell r="X66" t="str">
            <v>MASCULINO</v>
          </cell>
          <cell r="Y66" t="str">
            <v>Antioquia</v>
          </cell>
          <cell r="Z66" t="str">
            <v>Turbo</v>
          </cell>
          <cell r="AA66" t="str">
            <v>CLAISON</v>
          </cell>
          <cell r="AB66" t="str">
            <v>MENA</v>
          </cell>
          <cell r="AC66" t="str">
            <v>PEREZ</v>
          </cell>
          <cell r="AD66"/>
          <cell r="AE66" t="str">
            <v>NO</v>
          </cell>
          <cell r="AF66" t="str">
            <v>6 NO CONSTITUYÓ GARANTÍAS</v>
          </cell>
          <cell r="AG66" t="str">
            <v>N-A</v>
          </cell>
          <cell r="AH66" t="str">
            <v>N-A</v>
          </cell>
          <cell r="AI66" t="str">
            <v>N-A</v>
          </cell>
          <cell r="AJ66" t="str">
            <v>N-A</v>
          </cell>
          <cell r="AK66" t="str">
            <v>GLORIA TERESITA SERNA ALZATE</v>
          </cell>
          <cell r="AL66" t="str">
            <v>PNN LOS KATIOS</v>
          </cell>
          <cell r="AM66" t="str">
            <v>2 SUPERVISOR</v>
          </cell>
          <cell r="AN66" t="str">
            <v>3 CÉDULA DE CIUDADANÍA</v>
          </cell>
          <cell r="AO66">
            <v>12563768</v>
          </cell>
          <cell r="AP66" t="str">
            <v>NELSON DE LA ROSA MANJARRES</v>
          </cell>
          <cell r="AQ66">
            <v>320</v>
          </cell>
          <cell r="AR66" t="str">
            <v>3 NO PACTADOS</v>
          </cell>
          <cell r="AS66" t="str">
            <v>4 NO SE HA ADICIONADO NI EN VALOR y EN TIEMPO</v>
          </cell>
          <cell r="AT66">
            <v>0</v>
          </cell>
          <cell r="AU66">
            <v>0</v>
          </cell>
          <cell r="AV66" t="str">
            <v>-</v>
          </cell>
          <cell r="AW66">
            <v>0</v>
          </cell>
          <cell r="AX66"/>
          <cell r="AY66">
            <v>45699</v>
          </cell>
          <cell r="AZ66" t="str">
            <v>N/A</v>
          </cell>
          <cell r="BA66">
            <v>45699</v>
          </cell>
          <cell r="BB66">
            <v>46022</v>
          </cell>
          <cell r="BC66"/>
          <cell r="BD66" t="str">
            <v>2. NO</v>
          </cell>
          <cell r="BE66" t="str">
            <v>-</v>
          </cell>
          <cell r="BF66" t="str">
            <v>-</v>
          </cell>
          <cell r="BG66" t="str">
            <v>2. NO</v>
          </cell>
          <cell r="BH66">
            <v>0</v>
          </cell>
          <cell r="BI66" t="str">
            <v>-</v>
          </cell>
          <cell r="BJ66" t="str">
            <v>-</v>
          </cell>
          <cell r="BK66"/>
          <cell r="BL66" t="str">
            <v>2025753501900022E</v>
          </cell>
          <cell r="BM66">
            <v>19586528</v>
          </cell>
          <cell r="BN66" t="str">
            <v>KHAREM CARABALI MARULANDA</v>
          </cell>
          <cell r="BO66" t="str">
            <v xml:space="preserve">https://community.secop.gov.co/Public/Tendering/ContractNoticePhases/View?PPI=CO1.PPI.37364294&amp;isFromPublicArea=True&amp;isModal=False </v>
          </cell>
          <cell r="BP66" t="str">
            <v>VIGENTE</v>
          </cell>
          <cell r="BQ66"/>
          <cell r="BR66" t="str">
            <v xml:space="preserve">https://community.secop.gov.co/Public/Tendering/ContractDetailView/Index?UniqueIdentifier=CO1.PCCNTR.7457406 </v>
          </cell>
          <cell r="BS66" t="str">
            <v>claison.mena</v>
          </cell>
          <cell r="BT66" t="str">
            <v>parquesnacionales.gov.co</v>
          </cell>
          <cell r="BU66" t="str">
            <v>perezmenaclaison@gmail.com</v>
          </cell>
          <cell r="BV66" t="str">
            <v>OPERARIO</v>
          </cell>
          <cell r="BW66" t="str">
            <v>BANCOLOMBIA S.A.</v>
          </cell>
          <cell r="BX66" t="str">
            <v>Ahorro</v>
          </cell>
          <cell r="BY66">
            <v>95930981789</v>
          </cell>
          <cell r="BZ66"/>
          <cell r="CA66"/>
          <cell r="CB66"/>
          <cell r="CC66">
            <v>1224158</v>
          </cell>
          <cell r="CD66">
            <v>1836237</v>
          </cell>
          <cell r="CE66">
            <v>1836237</v>
          </cell>
          <cell r="CF66">
            <v>1836237</v>
          </cell>
          <cell r="CG66">
            <v>1836237</v>
          </cell>
          <cell r="CH66">
            <v>1836237</v>
          </cell>
          <cell r="CI66">
            <v>1836237</v>
          </cell>
          <cell r="CJ66">
            <v>1836237</v>
          </cell>
          <cell r="CK66">
            <v>1836237</v>
          </cell>
          <cell r="CL66">
            <v>1836237</v>
          </cell>
          <cell r="CM66">
            <v>1836237</v>
          </cell>
          <cell r="CN66">
            <v>0</v>
          </cell>
          <cell r="CO66"/>
          <cell r="CP66"/>
        </row>
        <row r="67">
          <cell r="A67" t="str">
            <v>CD-DTPA-067-2025</v>
          </cell>
          <cell r="B67" t="str">
            <v>2 NACION</v>
          </cell>
          <cell r="C67" t="str">
            <v>CPS-DTPA-67-2025</v>
          </cell>
          <cell r="D67" t="str">
            <v>PAMELA MEIRELES GUERRERO</v>
          </cell>
          <cell r="E67">
            <v>45699</v>
          </cell>
          <cell r="F67" t="str">
            <v>PA00-3202032-1-024 Prestar servicios profesionales con plena autonomía técnica y administrativa en la Dirección Territorial Pacifico, en el desarrollo del procedimiento jurídico de saneamiento predial, en el marco de la conservación de la diversidad biológica de las áreas protegidas del SINAP nacional</v>
          </cell>
          <cell r="G67" t="str">
            <v>PROFESIONAL</v>
          </cell>
          <cell r="H67" t="str">
            <v>2 CONTRATACIÓN DIRECTA</v>
          </cell>
          <cell r="I67" t="str">
            <v>14 PRESTACIÓN DE SERVICIOS</v>
          </cell>
          <cell r="J67" t="str">
            <v>N/A</v>
          </cell>
          <cell r="K67">
            <v>80111600</v>
          </cell>
          <cell r="L67" t="str">
            <v>7825</v>
          </cell>
          <cell r="M67" t="str">
            <v>8725</v>
          </cell>
          <cell r="N67">
            <v>45699</v>
          </cell>
          <cell r="O67">
            <v>7014443</v>
          </cell>
          <cell r="P67">
            <v>74820725</v>
          </cell>
          <cell r="Q67" t="str">
            <v>SETENTA Y CUATRO MILLONES OCHOCIENTOS VEINTE MIL SETECIENTOS VEINTICINCO</v>
          </cell>
          <cell r="R67" t="str">
            <v>1 PERSONA NATURAL</v>
          </cell>
          <cell r="S67" t="str">
            <v>3 CÉDULA DE CIUDADANÍA</v>
          </cell>
          <cell r="T67">
            <v>1085301502</v>
          </cell>
          <cell r="U67">
            <v>2</v>
          </cell>
          <cell r="V67" t="str">
            <v>N-A</v>
          </cell>
          <cell r="W67" t="str">
            <v>11 NO SE DILIGENCIA INFORMACIÓN PARA ESTE FORMULARIO EN ESTE PERÍODO DE REPORTE</v>
          </cell>
          <cell r="X67" t="str">
            <v>FEMENINO</v>
          </cell>
          <cell r="Y67" t="str">
            <v>Nariño</v>
          </cell>
          <cell r="Z67" t="str">
            <v>Pasto</v>
          </cell>
          <cell r="AA67" t="str">
            <v>PAMELA</v>
          </cell>
          <cell r="AB67" t="str">
            <v>MEIRELES</v>
          </cell>
          <cell r="AC67" t="str">
            <v>GUERRERO</v>
          </cell>
          <cell r="AD67"/>
          <cell r="AE67" t="str">
            <v>SI</v>
          </cell>
          <cell r="AF67" t="str">
            <v>1 PÓLIZA</v>
          </cell>
          <cell r="AG67" t="str">
            <v>12 SEGUROS DEL ESTADO</v>
          </cell>
          <cell r="AH67" t="str">
            <v>2 CUMPLIMIENTO</v>
          </cell>
          <cell r="AI67">
            <v>45699</v>
          </cell>
          <cell r="AJ67" t="str">
            <v>45-46-101029444</v>
          </cell>
          <cell r="AK67" t="str">
            <v>GLORIA TERESITA SERNA ALZATE</v>
          </cell>
          <cell r="AL67" t="str">
            <v>DTPA</v>
          </cell>
          <cell r="AM67" t="str">
            <v>2 SUPERVISOR</v>
          </cell>
          <cell r="AN67" t="str">
            <v>3 CÉDULA DE CIUDADANÍA</v>
          </cell>
          <cell r="AO67">
            <v>25292225</v>
          </cell>
          <cell r="AP67" t="str">
            <v>CAROL JOHANNA ORTEGA SANCHEZ</v>
          </cell>
          <cell r="AQ67">
            <v>320</v>
          </cell>
          <cell r="AR67" t="str">
            <v>3 NO PACTADOS</v>
          </cell>
          <cell r="AS67" t="str">
            <v>4 NO SE HA ADICIONADO NI EN VALOR y EN TIEMPO</v>
          </cell>
          <cell r="AT67">
            <v>0</v>
          </cell>
          <cell r="AU67">
            <v>0</v>
          </cell>
          <cell r="AV67" t="str">
            <v>-</v>
          </cell>
          <cell r="AW67">
            <v>0</v>
          </cell>
          <cell r="AX67"/>
          <cell r="AY67">
            <v>45699</v>
          </cell>
          <cell r="AZ67">
            <v>45699</v>
          </cell>
          <cell r="BA67">
            <v>45699</v>
          </cell>
          <cell r="BB67">
            <v>46022</v>
          </cell>
          <cell r="BC67"/>
          <cell r="BD67" t="str">
            <v>2. NO</v>
          </cell>
          <cell r="BE67" t="str">
            <v>-</v>
          </cell>
          <cell r="BF67" t="str">
            <v>-</v>
          </cell>
          <cell r="BG67" t="str">
            <v>2. NO</v>
          </cell>
          <cell r="BH67">
            <v>0</v>
          </cell>
          <cell r="BI67" t="str">
            <v>-</v>
          </cell>
          <cell r="BJ67" t="str">
            <v>-</v>
          </cell>
          <cell r="BK67"/>
          <cell r="BL67" t="str">
            <v>2025753501000042E</v>
          </cell>
          <cell r="BM67">
            <v>74820725</v>
          </cell>
          <cell r="BN67" t="str">
            <v>JULIANA ISABEL MONTES ROMERO</v>
          </cell>
          <cell r="BO67" t="str">
            <v xml:space="preserve">https://community.secop.gov.co/Public/Tendering/ContractNoticePhases/View?PPI=CO1.PPI.37366645&amp;isFromPublicArea=True&amp;isModal=False </v>
          </cell>
          <cell r="BP67" t="str">
            <v>VIGENTE</v>
          </cell>
          <cell r="BQ67"/>
          <cell r="BR67" t="str">
            <v xml:space="preserve">https://community.secop.gov.co/Public/Tendering/ContractDetailView/Index?UniqueIdentifier=CO1.PCCNTR.7457334 </v>
          </cell>
          <cell r="BS67" t="str">
            <v>pamela.meireles</v>
          </cell>
          <cell r="BT67" t="str">
            <v>parquesnacionales.gov.co</v>
          </cell>
          <cell r="BU67" t="str">
            <v>predial.dtpa@parquesnacionales.gov.co</v>
          </cell>
          <cell r="BV67" t="str">
            <v>PROFESIONAL</v>
          </cell>
          <cell r="BW67" t="str">
            <v>BANCOLOMBIA S.A.</v>
          </cell>
          <cell r="BX67" t="str">
            <v>Ahorro</v>
          </cell>
          <cell r="BY67">
            <v>82973418307</v>
          </cell>
          <cell r="BZ67"/>
          <cell r="CA67"/>
          <cell r="CB67"/>
          <cell r="CC67">
            <v>4676295</v>
          </cell>
          <cell r="CD67">
            <v>7014443</v>
          </cell>
          <cell r="CE67">
            <v>7014443</v>
          </cell>
          <cell r="CF67">
            <v>7014443</v>
          </cell>
          <cell r="CG67">
            <v>7014443</v>
          </cell>
          <cell r="CH67">
            <v>7014443</v>
          </cell>
          <cell r="CI67">
            <v>7014443</v>
          </cell>
          <cell r="CJ67">
            <v>7014443</v>
          </cell>
          <cell r="CK67">
            <v>7014443</v>
          </cell>
          <cell r="CL67">
            <v>7014443</v>
          </cell>
          <cell r="CM67">
            <v>7014443</v>
          </cell>
          <cell r="CN67">
            <v>0</v>
          </cell>
          <cell r="CO67"/>
          <cell r="CP67"/>
        </row>
        <row r="68">
          <cell r="A68" t="str">
            <v>CD-DTPA-068-2025</v>
          </cell>
          <cell r="B68" t="str">
            <v>2 NACION</v>
          </cell>
          <cell r="C68" t="str">
            <v>CPS-DTPA-68-2025</v>
          </cell>
          <cell r="D68" t="str">
            <v>ANGELICA MARIA HERNANDEZ PALMA</v>
          </cell>
          <cell r="E68">
            <v>45699</v>
          </cell>
          <cell r="F68" t="str">
            <v>PA00-3202008-15-018 Prestar servicios profesionales con plena autonomía técnica y administrativa para apoyar a la Dirección Territorial Pacifico, en la formulación, implementación y seguimiento a planes, programas, proyectos, estrategias, acuerdos y alianzas en lo referente a los asuntos internacionales y la cooperación establecidos por la entidad en el marco de la conservación de la diversidad biológica de las áreas protegidas del SINAP nacional.</v>
          </cell>
          <cell r="G68" t="str">
            <v>PROFESIONAL</v>
          </cell>
          <cell r="H68" t="str">
            <v>2 CONTRATACIÓN DIRECTA</v>
          </cell>
          <cell r="I68" t="str">
            <v>14 PRESTACIÓN DE SERVICIOS</v>
          </cell>
          <cell r="J68" t="str">
            <v>N/A</v>
          </cell>
          <cell r="K68">
            <v>80111600</v>
          </cell>
          <cell r="L68">
            <v>7725</v>
          </cell>
          <cell r="M68">
            <v>8625</v>
          </cell>
          <cell r="N68">
            <v>45699</v>
          </cell>
          <cell r="O68">
            <v>6347912</v>
          </cell>
          <cell r="P68">
            <v>67711061</v>
          </cell>
          <cell r="Q68" t="str">
            <v>SESENTA Y SIETE MILLONES SETECIENTOS ONCE MIL SESENTA Y UNO</v>
          </cell>
          <cell r="R68" t="str">
            <v>1 PERSONA NATURAL</v>
          </cell>
          <cell r="S68" t="str">
            <v>3 CÉDULA DE CIUDADANÍA</v>
          </cell>
          <cell r="T68">
            <v>1130604226</v>
          </cell>
          <cell r="U68">
            <v>2</v>
          </cell>
          <cell r="V68" t="str">
            <v>N-A</v>
          </cell>
          <cell r="W68" t="str">
            <v>11 NO SE DILIGENCIA INFORMACIÓN PARA ESTE FORMULARIO EN ESTE PERÍODO DE REPORTE</v>
          </cell>
          <cell r="X68" t="str">
            <v>FEMENINO</v>
          </cell>
          <cell r="Y68" t="str">
            <v xml:space="preserve">Santiago de Cali </v>
          </cell>
          <cell r="Z68" t="str">
            <v xml:space="preserve">Valle del Cauca </v>
          </cell>
          <cell r="AA68" t="str">
            <v xml:space="preserve">ANGELICA </v>
          </cell>
          <cell r="AB68" t="str">
            <v xml:space="preserve">MARIA </v>
          </cell>
          <cell r="AC68" t="str">
            <v>HERNANDEZ</v>
          </cell>
          <cell r="AD68" t="str">
            <v>PALMA</v>
          </cell>
          <cell r="AE68" t="str">
            <v>SI</v>
          </cell>
          <cell r="AF68" t="str">
            <v>1 PÓLIZA</v>
          </cell>
          <cell r="AG68" t="str">
            <v>12 SEGUROS DEL ESTADO</v>
          </cell>
          <cell r="AH68" t="str">
            <v>2 CUMPLIMIENTO</v>
          </cell>
          <cell r="AI68">
            <v>45699</v>
          </cell>
          <cell r="AJ68" t="str">
            <v>45-46-101029436</v>
          </cell>
          <cell r="AK68" t="str">
            <v>GLORIA TERESITA SERNA ALZATE</v>
          </cell>
          <cell r="AL68" t="str">
            <v>DTPA</v>
          </cell>
          <cell r="AM68" t="str">
            <v>2 SUPERVISOR</v>
          </cell>
          <cell r="AN68" t="str">
            <v>3 CÉDULA DE CIUDADANÍA</v>
          </cell>
          <cell r="AO68">
            <v>79307788</v>
          </cell>
          <cell r="AP68" t="str">
            <v>JUAN IVAN SANCHEZ BERNAL</v>
          </cell>
          <cell r="AQ68">
            <v>320</v>
          </cell>
          <cell r="AR68" t="str">
            <v>4 NO PACTADOS</v>
          </cell>
          <cell r="AS68" t="str">
            <v>4 NO SE HA ADICIONADO NI EN VALOR y EN TIEMPO</v>
          </cell>
          <cell r="AT68">
            <v>0</v>
          </cell>
          <cell r="AU68">
            <v>0</v>
          </cell>
          <cell r="AV68" t="str">
            <v>-</v>
          </cell>
          <cell r="AW68">
            <v>0</v>
          </cell>
          <cell r="AX68"/>
          <cell r="AY68">
            <v>45699</v>
          </cell>
          <cell r="AZ68">
            <v>45699</v>
          </cell>
          <cell r="BA68">
            <v>45699</v>
          </cell>
          <cell r="BB68">
            <v>46022</v>
          </cell>
          <cell r="BC68"/>
          <cell r="BD68" t="str">
            <v>2. NO</v>
          </cell>
          <cell r="BE68" t="str">
            <v>-</v>
          </cell>
          <cell r="BF68" t="str">
            <v>-</v>
          </cell>
          <cell r="BG68" t="str">
            <v>2. NO</v>
          </cell>
          <cell r="BH68">
            <v>0</v>
          </cell>
          <cell r="BI68" t="str">
            <v>-</v>
          </cell>
          <cell r="BJ68" t="str">
            <v>-</v>
          </cell>
          <cell r="BK68"/>
          <cell r="BL68" t="str">
            <v>2025753501000043E</v>
          </cell>
          <cell r="BM68">
            <v>67711061</v>
          </cell>
          <cell r="BN68" t="str">
            <v>JULIANA ISABEL MONTES ROMERO</v>
          </cell>
          <cell r="BO68" t="str">
            <v xml:space="preserve">https://community.secop.gov.co/Public/Tendering/ContractNoticePhases/View?PPI=CO1.PPI.37367015&amp;isFromPublicArea=True&amp;isModal=False  </v>
          </cell>
          <cell r="BP68" t="str">
            <v>VIGENTE</v>
          </cell>
          <cell r="BQ68"/>
          <cell r="BR68" t="str">
            <v>https://community.secop.gov.co/Public/Tendering/ContractDetailView/Index?UniqueIdentifier=CO1.PCCNTR.7457710</v>
          </cell>
          <cell r="BS68" t="str">
            <v>angelica.hernandez</v>
          </cell>
          <cell r="BT68" t="str">
            <v>parquesnacionales.gov.co</v>
          </cell>
          <cell r="BU68" t="str">
            <v>cooperacion.dtpa@parquesnacionales.gov.co</v>
          </cell>
          <cell r="BV68" t="str">
            <v>PROFESIONAL</v>
          </cell>
          <cell r="BW68" t="str">
            <v>BANCOLOMBIA S.A.</v>
          </cell>
          <cell r="BX68" t="str">
            <v>Ahorro</v>
          </cell>
          <cell r="BY68">
            <v>82981819230</v>
          </cell>
          <cell r="BZ68"/>
          <cell r="CA68"/>
          <cell r="CB68"/>
          <cell r="CC68">
            <v>4231941</v>
          </cell>
          <cell r="CD68">
            <v>6347912</v>
          </cell>
          <cell r="CE68">
            <v>6347912</v>
          </cell>
          <cell r="CF68">
            <v>6347912</v>
          </cell>
          <cell r="CG68">
            <v>6347912</v>
          </cell>
          <cell r="CH68">
            <v>6347912</v>
          </cell>
          <cell r="CI68">
            <v>6347912</v>
          </cell>
          <cell r="CJ68">
            <v>6347912</v>
          </cell>
          <cell r="CK68">
            <v>6347912</v>
          </cell>
          <cell r="CL68">
            <v>6347912</v>
          </cell>
          <cell r="CM68">
            <v>6347912</v>
          </cell>
          <cell r="CN68">
            <v>0</v>
          </cell>
          <cell r="CO68"/>
          <cell r="CP68"/>
        </row>
        <row r="69">
          <cell r="A69" t="str">
            <v>CD-DTPA-069-2025</v>
          </cell>
          <cell r="B69" t="str">
            <v>2 NACION</v>
          </cell>
          <cell r="C69" t="str">
            <v>CPS-DTPA-69-2025</v>
          </cell>
          <cell r="D69" t="str">
            <v>MARGARITA MARÍA MARÍN RESTREPO</v>
          </cell>
          <cell r="E69">
            <v>45699</v>
          </cell>
          <cell r="F69" t="str">
            <v>PA00-3202032-1-028 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ell>
          <cell r="G69" t="str">
            <v>PROFESIONAL</v>
          </cell>
          <cell r="H69" t="str">
            <v>2 CONTRATACIÓN DIRECTA</v>
          </cell>
          <cell r="I69" t="str">
            <v>14 PRESTACIÓN DE SERVICIOS</v>
          </cell>
          <cell r="J69" t="str">
            <v>N/A</v>
          </cell>
          <cell r="K69">
            <v>80111600</v>
          </cell>
          <cell r="L69">
            <v>3725</v>
          </cell>
          <cell r="M69">
            <v>9625</v>
          </cell>
          <cell r="N69">
            <v>45699</v>
          </cell>
          <cell r="O69">
            <v>5106004</v>
          </cell>
          <cell r="P69">
            <v>54464043</v>
          </cell>
          <cell r="Q69" t="str">
            <v>CINCUENTA Y CUATRO MILLONES CUATROCIENTOS SESENTA Y CUATRO MIL CUARENTA Y TRES</v>
          </cell>
          <cell r="R69" t="str">
            <v>1 PERSONA NATURAL</v>
          </cell>
          <cell r="S69" t="str">
            <v>3 CÉDULA DE CIUDADANÍA</v>
          </cell>
          <cell r="T69">
            <v>66825047</v>
          </cell>
          <cell r="U69">
            <v>2</v>
          </cell>
          <cell r="V69" t="str">
            <v>N-A</v>
          </cell>
          <cell r="W69" t="str">
            <v>11 NO SE DILIGENCIA INFORMACIÓN PARA ESTE FORMULARIO EN ESTE PERÍODO DE REPORTE</v>
          </cell>
          <cell r="X69" t="str">
            <v>FEMENINO</v>
          </cell>
          <cell r="Y69" t="str">
            <v xml:space="preserve">Santiago de Cali </v>
          </cell>
          <cell r="Z69" t="str">
            <v xml:space="preserve">Valle del Cauca </v>
          </cell>
          <cell r="AA69" t="str">
            <v xml:space="preserve">MARGARITA </v>
          </cell>
          <cell r="AB69" t="str">
            <v xml:space="preserve">MARÍA </v>
          </cell>
          <cell r="AC69" t="str">
            <v>MARÍN</v>
          </cell>
          <cell r="AD69" t="str">
            <v>RESTREPO</v>
          </cell>
          <cell r="AE69" t="str">
            <v>SI</v>
          </cell>
          <cell r="AF69" t="str">
            <v>1 PÓLIZA</v>
          </cell>
          <cell r="AG69" t="str">
            <v>12 SEGUROS DEL ESTADO</v>
          </cell>
          <cell r="AH69" t="str">
            <v>2 CUMPLIMIENTO</v>
          </cell>
          <cell r="AI69">
            <v>45699</v>
          </cell>
          <cell r="AJ69" t="str">
            <v>45-46-101029492</v>
          </cell>
          <cell r="AK69" t="str">
            <v>GLORIA TERESITA SERNA ALZATE</v>
          </cell>
          <cell r="AL69" t="str">
            <v>DTPA</v>
          </cell>
          <cell r="AM69" t="str">
            <v>2 SUPERVISOR</v>
          </cell>
          <cell r="AN69" t="str">
            <v>3 CÉDULA DE CIUDADANÍA</v>
          </cell>
          <cell r="AO69">
            <v>24344682</v>
          </cell>
          <cell r="AP69" t="str">
            <v>DIANA CAROLINA GOMEZ</v>
          </cell>
          <cell r="AQ69">
            <v>320</v>
          </cell>
          <cell r="AR69" t="str">
            <v>3 NO PACTADOS</v>
          </cell>
          <cell r="AS69" t="str">
            <v>4 NO SE HA ADICIONADO NI EN VALOR y EN TIEMPO</v>
          </cell>
          <cell r="AT69">
            <v>0</v>
          </cell>
          <cell r="AU69">
            <v>0</v>
          </cell>
          <cell r="AV69" t="str">
            <v>-</v>
          </cell>
          <cell r="AW69">
            <v>0</v>
          </cell>
          <cell r="AX69"/>
          <cell r="AY69">
            <v>45699</v>
          </cell>
          <cell r="AZ69">
            <v>45699</v>
          </cell>
          <cell r="BA69">
            <v>45699</v>
          </cell>
          <cell r="BB69">
            <v>46022</v>
          </cell>
          <cell r="BC69"/>
          <cell r="BD69" t="str">
            <v>2. NO</v>
          </cell>
          <cell r="BE69" t="str">
            <v>-</v>
          </cell>
          <cell r="BF69" t="str">
            <v>-</v>
          </cell>
          <cell r="BG69" t="str">
            <v>2. NO</v>
          </cell>
          <cell r="BH69">
            <v>0</v>
          </cell>
          <cell r="BI69" t="str">
            <v>-</v>
          </cell>
          <cell r="BJ69" t="str">
            <v>-</v>
          </cell>
          <cell r="BK69" t="str">
            <v>TERMINACIÓN ANTICIPADA</v>
          </cell>
          <cell r="BL69" t="str">
            <v>2025753501000044E</v>
          </cell>
          <cell r="BM69">
            <v>54464043</v>
          </cell>
          <cell r="BN69" t="str">
            <v>ALLISON ROJAS CALDERON</v>
          </cell>
          <cell r="BO69" t="str">
            <v xml:space="preserve">https://community.secop.gov.co/Public/Tendering/ContractNoticePhases/View?PPI=CO1.PPI.37354331&amp;isFromPublicArea=True&amp;isModal=False  </v>
          </cell>
          <cell r="BP69" t="str">
            <v>TERMINADO ANTICIPADAMENTE</v>
          </cell>
          <cell r="BQ69"/>
          <cell r="BR69" t="str">
            <v>https://community.secop.gov.co/Public/Tendering/ContractDetailView/Index?UniqueIdentifier=CO1.PCCNTR.7459566</v>
          </cell>
          <cell r="BS69" t="str">
            <v>margarita.marin</v>
          </cell>
          <cell r="BT69" t="str">
            <v>parquesnacionales.gov.co</v>
          </cell>
          <cell r="BU69" t="str">
            <v>margaritamarisrestrepo@gmail.com</v>
          </cell>
          <cell r="BV69" t="str">
            <v>PROFESIONAL</v>
          </cell>
          <cell r="BW69" t="str">
            <v>BANCO DAVIVIENDA S.A.</v>
          </cell>
          <cell r="BX69" t="str">
            <v>Ahorro</v>
          </cell>
          <cell r="BY69">
            <v>570016970084782</v>
          </cell>
          <cell r="BZ69"/>
          <cell r="CA69"/>
          <cell r="CB69"/>
          <cell r="CC69">
            <v>3404003</v>
          </cell>
          <cell r="CD69">
            <v>5106004</v>
          </cell>
          <cell r="CE69">
            <v>5106004</v>
          </cell>
          <cell r="CF69">
            <v>5106004</v>
          </cell>
          <cell r="CG69">
            <v>5106004</v>
          </cell>
          <cell r="CH69">
            <v>5106004</v>
          </cell>
          <cell r="CI69">
            <v>5106004</v>
          </cell>
          <cell r="CJ69">
            <v>5106004</v>
          </cell>
          <cell r="CK69">
            <v>5106004</v>
          </cell>
          <cell r="CL69">
            <v>5106004</v>
          </cell>
          <cell r="CM69">
            <v>5106004</v>
          </cell>
          <cell r="CN69">
            <v>0</v>
          </cell>
          <cell r="CO69"/>
          <cell r="CP69"/>
        </row>
        <row r="70">
          <cell r="A70" t="str">
            <v>CD-DTPA-070-2025</v>
          </cell>
          <cell r="B70" t="str">
            <v>2 NACION</v>
          </cell>
          <cell r="C70" t="str">
            <v>CPS-DTPA-70-2025</v>
          </cell>
          <cell r="D70" t="str">
            <v>DORICEL OSORIO VIDAL</v>
          </cell>
          <cell r="E70">
            <v>45699</v>
          </cell>
          <cell r="F70" t="str">
            <v>PA07-3202056-5-002 Prestar servicios profesionales con plena autonomía técnica y administrativa en el PNN Munchique para adelantar procesos de comunicación, de educación ambiental con actores priorizados en el marco de la conservación de diversidad biológica del área protegida del SINAP nacional.</v>
          </cell>
          <cell r="G70" t="str">
            <v>PROFESIONAL</v>
          </cell>
          <cell r="H70" t="str">
            <v>2 CONTRATACIÓN DIRECTA</v>
          </cell>
          <cell r="I70" t="str">
            <v>14 PRESTACIÓN DE SERVICIOS</v>
          </cell>
          <cell r="J70" t="str">
            <v>N/A</v>
          </cell>
          <cell r="K70">
            <v>80111600</v>
          </cell>
          <cell r="L70">
            <v>12225</v>
          </cell>
          <cell r="M70">
            <v>8925</v>
          </cell>
          <cell r="N70">
            <v>45699</v>
          </cell>
          <cell r="O70">
            <v>4200744</v>
          </cell>
          <cell r="P70">
            <v>44807936</v>
          </cell>
          <cell r="Q70" t="str">
            <v>CUARENTA Y CUATRO MILLONES OCHOCIENTOS SIETE MIL NOVECIENTOS TREINTA Y SEIS</v>
          </cell>
          <cell r="R70" t="str">
            <v>1 PERSONA NATURAL</v>
          </cell>
          <cell r="S70" t="str">
            <v>3 CÉDULA DE CIUDADANÍA</v>
          </cell>
          <cell r="T70">
            <v>1061686800</v>
          </cell>
          <cell r="U70">
            <v>2</v>
          </cell>
          <cell r="V70" t="str">
            <v>N-A</v>
          </cell>
          <cell r="W70" t="str">
            <v>11 NO SE DILIGENCIA INFORMACIÓN PARA ESTE FORMULARIO EN ESTE PERÍODO DE REPORTE</v>
          </cell>
          <cell r="X70" t="str">
            <v>FEMENINO</v>
          </cell>
          <cell r="Y70" t="str">
            <v>Cauca</v>
          </cell>
          <cell r="Z70" t="str">
            <v>Popayan</v>
          </cell>
          <cell r="AA70" t="str">
            <v>DORICEL</v>
          </cell>
          <cell r="AB70"/>
          <cell r="AC70" t="str">
            <v>OSORIO</v>
          </cell>
          <cell r="AD70" t="str">
            <v>VIDAL</v>
          </cell>
          <cell r="AE70" t="str">
            <v>SI</v>
          </cell>
          <cell r="AF70" t="str">
            <v>1 PÓLIZA</v>
          </cell>
          <cell r="AG70" t="str">
            <v>12 SEGUROS DEL ESTADO</v>
          </cell>
          <cell r="AH70" t="str">
            <v>2 CUMPLIMIENTO</v>
          </cell>
          <cell r="AI70">
            <v>45699</v>
          </cell>
          <cell r="AJ70" t="str">
            <v>45-46-101029443</v>
          </cell>
          <cell r="AK70" t="str">
            <v>GLORIA TERESITA SERNA ALZATE</v>
          </cell>
          <cell r="AL70" t="str">
            <v>PNN MUNCHIQUE</v>
          </cell>
          <cell r="AM70" t="str">
            <v>2 SUPERVISOR</v>
          </cell>
          <cell r="AN70" t="str">
            <v>3 CÉDULA DE CIUDADANÍA</v>
          </cell>
          <cell r="AO70">
            <v>16738049</v>
          </cell>
          <cell r="AP70" t="str">
            <v>JAIME ALBERTO CELIS PERDOMO</v>
          </cell>
          <cell r="AQ70">
            <v>320</v>
          </cell>
          <cell r="AR70" t="str">
            <v>3 NO PACTADOS</v>
          </cell>
          <cell r="AS70" t="str">
            <v>4 NO SE HA ADICIONADO NI EN VALOR y EN TIEMPO</v>
          </cell>
          <cell r="AT70">
            <v>0</v>
          </cell>
          <cell r="AU70">
            <v>0</v>
          </cell>
          <cell r="AV70" t="str">
            <v>-</v>
          </cell>
          <cell r="AW70">
            <v>0</v>
          </cell>
          <cell r="AX70"/>
          <cell r="AY70">
            <v>45699</v>
          </cell>
          <cell r="AZ70">
            <v>45699</v>
          </cell>
          <cell r="BA70">
            <v>45699</v>
          </cell>
          <cell r="BB70">
            <v>46022</v>
          </cell>
          <cell r="BC70"/>
          <cell r="BD70" t="str">
            <v>2. NO</v>
          </cell>
          <cell r="BE70" t="str">
            <v>-</v>
          </cell>
          <cell r="BF70" t="str">
            <v>-</v>
          </cell>
          <cell r="BG70" t="str">
            <v>2. NO</v>
          </cell>
          <cell r="BH70">
            <v>0</v>
          </cell>
          <cell r="BI70" t="str">
            <v>-</v>
          </cell>
          <cell r="BJ70" t="str">
            <v>-</v>
          </cell>
          <cell r="BK70"/>
          <cell r="BL70" t="str">
            <v>2025753501000045E</v>
          </cell>
          <cell r="BM70">
            <v>44807936</v>
          </cell>
          <cell r="BN70" t="str">
            <v>DIANA PATRICIA GUERRERO</v>
          </cell>
          <cell r="BO70" t="str">
            <v>https://community.secop.gov.co/Public/Tendering/ContractNoticePhases/View?PPI=CO1.PPI.37356199&amp;isFromPublicArea=True&amp;isModal=False</v>
          </cell>
          <cell r="BP70" t="str">
            <v>VIGENTE</v>
          </cell>
          <cell r="BQ70"/>
          <cell r="BR70" t="str">
            <v>https://community.secop.gov.co/Public/Tendering/ContractDetailView/Index?UniqueIdentifier=CO1.PCCNTR.7456984</v>
          </cell>
          <cell r="BS70" t="str">
            <v>doricel.osorio</v>
          </cell>
          <cell r="BT70" t="str">
            <v>parquesnacionales.gov.co</v>
          </cell>
          <cell r="BU70" t="str">
            <v>eduambiental.munchique@parquesnacionales.gov.co</v>
          </cell>
          <cell r="BV70" t="str">
            <v>PROFESIONAL</v>
          </cell>
          <cell r="BW70" t="str">
            <v>BANCO DAVIVIENDA S.A.</v>
          </cell>
          <cell r="BX70" t="str">
            <v>Ahorro</v>
          </cell>
          <cell r="BY70">
            <v>196000828349</v>
          </cell>
          <cell r="BZ70"/>
          <cell r="CA70"/>
          <cell r="CB70"/>
          <cell r="CC70">
            <v>2800496</v>
          </cell>
          <cell r="CD70">
            <v>4200744</v>
          </cell>
          <cell r="CE70">
            <v>4200744</v>
          </cell>
          <cell r="CF70">
            <v>4200744</v>
          </cell>
          <cell r="CG70">
            <v>4200744</v>
          </cell>
          <cell r="CH70">
            <v>4200744</v>
          </cell>
          <cell r="CI70">
            <v>4200744</v>
          </cell>
          <cell r="CJ70">
            <v>4200744</v>
          </cell>
          <cell r="CK70">
            <v>4200744</v>
          </cell>
          <cell r="CL70">
            <v>4200744</v>
          </cell>
          <cell r="CM70">
            <v>4200744</v>
          </cell>
          <cell r="CN70">
            <v>0</v>
          </cell>
          <cell r="CO70"/>
          <cell r="CP70"/>
        </row>
        <row r="71">
          <cell r="A71" t="str">
            <v>CD-DTPA-071-2025</v>
          </cell>
          <cell r="B71" t="str">
            <v>1 FONAM</v>
          </cell>
          <cell r="C71" t="str">
            <v>CPS-DTPA-71-2025</v>
          </cell>
          <cell r="D71" t="str">
            <v>DECIO MOSQUERA VALOYES</v>
          </cell>
          <cell r="E71">
            <v>45699</v>
          </cell>
          <cell r="F71" t="str">
            <v>PA06-3202032-1-005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71" t="str">
            <v>APOYO A LA GESTIÓN</v>
          </cell>
          <cell r="H71" t="str">
            <v>2 CONTRATACIÓN DIRECTA</v>
          </cell>
          <cell r="I71" t="str">
            <v>14 PRESTACIÓN DE SERVICIOS</v>
          </cell>
          <cell r="J71" t="str">
            <v>N/A</v>
          </cell>
          <cell r="K71">
            <v>80111600</v>
          </cell>
          <cell r="L71">
            <v>4925</v>
          </cell>
          <cell r="M71">
            <v>4025</v>
          </cell>
          <cell r="N71">
            <v>45699</v>
          </cell>
          <cell r="O71">
            <v>1836237</v>
          </cell>
          <cell r="P71">
            <v>19586528</v>
          </cell>
          <cell r="Q71" t="str">
            <v>DIECINUEVE MILLONES QUINIENTOS OCHENTA Y SEIS MIL QUINIENTOS VEINTIOCHO</v>
          </cell>
          <cell r="R71" t="str">
            <v>1 PERSONA NATURAL</v>
          </cell>
          <cell r="S71" t="str">
            <v>3 CÉDULA DE CIUDADANÍA</v>
          </cell>
          <cell r="T71">
            <v>1045493928</v>
          </cell>
          <cell r="U71">
            <v>2</v>
          </cell>
          <cell r="V71" t="str">
            <v>N-A</v>
          </cell>
          <cell r="W71" t="str">
            <v>11 NO SE DILIGENCIA INFORMACIÓN PARA ESTE FORMULARIO EN ESTE PERÍODO DE REPORTE</v>
          </cell>
          <cell r="X71" t="str">
            <v>MASCULINO</v>
          </cell>
          <cell r="Y71" t="str">
            <v>Antioquia</v>
          </cell>
          <cell r="Z71" t="str">
            <v>Turbo</v>
          </cell>
          <cell r="AA71" t="str">
            <v>DECIO</v>
          </cell>
          <cell r="AB71"/>
          <cell r="AC71" t="str">
            <v xml:space="preserve">MOSQUERA </v>
          </cell>
          <cell r="AD71" t="str">
            <v>VALOYES</v>
          </cell>
          <cell r="AE71" t="str">
            <v>NO</v>
          </cell>
          <cell r="AF71" t="str">
            <v>6 NO CONSTITUYÓ GARANTÍAS</v>
          </cell>
          <cell r="AG71" t="str">
            <v>N-A</v>
          </cell>
          <cell r="AH71" t="str">
            <v>N-A</v>
          </cell>
          <cell r="AI71" t="str">
            <v>N-A</v>
          </cell>
          <cell r="AJ71" t="str">
            <v>N-A</v>
          </cell>
          <cell r="AK71" t="str">
            <v>GLORIA TERESITA SERNA ALZATE</v>
          </cell>
          <cell r="AL71" t="str">
            <v>PNN LOS KATIOS</v>
          </cell>
          <cell r="AM71" t="str">
            <v>2 SUPERVISOR</v>
          </cell>
          <cell r="AN71" t="str">
            <v>3 CÉDULA DE CIUDADANÍA</v>
          </cell>
          <cell r="AO71">
            <v>12563768</v>
          </cell>
          <cell r="AP71" t="str">
            <v>NELSON DE LA ROSA MANJARRES</v>
          </cell>
          <cell r="AQ71">
            <v>320</v>
          </cell>
          <cell r="AR71" t="str">
            <v>3 NO PACTADOS</v>
          </cell>
          <cell r="AS71" t="str">
            <v>4 NO SE HA ADICIONADO NI EN VALOR y EN TIEMPO</v>
          </cell>
          <cell r="AT71">
            <v>0</v>
          </cell>
          <cell r="AU71">
            <v>0</v>
          </cell>
          <cell r="AV71" t="str">
            <v>-</v>
          </cell>
          <cell r="AW71">
            <v>0</v>
          </cell>
          <cell r="AX71"/>
          <cell r="AY71">
            <v>45699</v>
          </cell>
          <cell r="AZ71" t="str">
            <v>N/A</v>
          </cell>
          <cell r="BA71">
            <v>45699</v>
          </cell>
          <cell r="BB71">
            <v>46022</v>
          </cell>
          <cell r="BC71"/>
          <cell r="BD71" t="str">
            <v>2. NO</v>
          </cell>
          <cell r="BE71" t="str">
            <v>-</v>
          </cell>
          <cell r="BF71" t="str">
            <v>-</v>
          </cell>
          <cell r="BG71" t="str">
            <v>2. NO</v>
          </cell>
          <cell r="BH71">
            <v>0</v>
          </cell>
          <cell r="BI71" t="str">
            <v>-</v>
          </cell>
          <cell r="BJ71" t="str">
            <v>-</v>
          </cell>
          <cell r="BK71"/>
          <cell r="BL71" t="str">
            <v>2025753501900023E</v>
          </cell>
          <cell r="BM71">
            <v>19586528</v>
          </cell>
          <cell r="BN71" t="str">
            <v>KHAREM CARABALI MARULANDA</v>
          </cell>
          <cell r="BO71" t="str">
            <v xml:space="preserve">https://community.secop.gov.co/Public/Tendering/ContractNoticePhases/View?PPI=CO1.PPI.37366347&amp;isFromPublicArea=True&amp;isModal=False </v>
          </cell>
          <cell r="BP71" t="str">
            <v>VIGENTE</v>
          </cell>
          <cell r="BQ71"/>
          <cell r="BR71" t="str">
            <v>https://community.secop.gov.co/Public/Tendering/ContractDetailView/Index?UniqueIdentifier=CO1.PCCNTR.7457930</v>
          </cell>
          <cell r="BS71" t="str">
            <v>decio.mosquera</v>
          </cell>
          <cell r="BT71" t="str">
            <v>parquesnacionales.gov.co</v>
          </cell>
          <cell r="BU71" t="str">
            <v>deciomosqueravaloyes12@gmail.com</v>
          </cell>
          <cell r="BV71" t="str">
            <v>OPERARIO</v>
          </cell>
          <cell r="BW71" t="str">
            <v>BANCOLOMBIA S.A.</v>
          </cell>
          <cell r="BX71" t="str">
            <v>Ahorro</v>
          </cell>
          <cell r="BY71">
            <v>95998456780</v>
          </cell>
          <cell r="BZ71"/>
          <cell r="CA71"/>
          <cell r="CB71"/>
          <cell r="CC71">
            <v>1224158</v>
          </cell>
          <cell r="CD71">
            <v>1836237</v>
          </cell>
          <cell r="CE71">
            <v>1836237</v>
          </cell>
          <cell r="CF71">
            <v>1836237</v>
          </cell>
          <cell r="CG71">
            <v>1836237</v>
          </cell>
          <cell r="CH71">
            <v>1836237</v>
          </cell>
          <cell r="CI71">
            <v>1836237</v>
          </cell>
          <cell r="CJ71">
            <v>1836237</v>
          </cell>
          <cell r="CK71">
            <v>1836237</v>
          </cell>
          <cell r="CL71">
            <v>1836237</v>
          </cell>
          <cell r="CM71">
            <v>1836237</v>
          </cell>
          <cell r="CN71">
            <v>0</v>
          </cell>
          <cell r="CO71"/>
          <cell r="CP71"/>
        </row>
        <row r="72">
          <cell r="A72" t="str">
            <v>CD-DTPA-072-2025</v>
          </cell>
          <cell r="B72" t="str">
            <v>2 NACION</v>
          </cell>
          <cell r="C72" t="str">
            <v>CPS-DTPA-72-2025</v>
          </cell>
          <cell r="D72" t="str">
            <v>LUIS FELIPE TORRES</v>
          </cell>
          <cell r="E72">
            <v>45699</v>
          </cell>
          <cell r="F72" t="str">
            <v>PA07-3202032-1-001 Prestar servicios profesionales con plena autonomía técnica y administrativa en el PNN Munchique para realizar consolidación, revisión, análisis, reporte y demás actividades requeridas a partir de la información proveniente de la gestión de PVC en el marco de la conservación de diversidad biológica de las AP del SINAP nacional.</v>
          </cell>
          <cell r="G72" t="str">
            <v>PROFESIONAL</v>
          </cell>
          <cell r="H72" t="str">
            <v>2 CONTRATACIÓN DIRECTA</v>
          </cell>
          <cell r="I72" t="str">
            <v>14 PRESTACIÓN DE SERVICIOS</v>
          </cell>
          <cell r="J72" t="str">
            <v>N/A</v>
          </cell>
          <cell r="K72">
            <v>80111600</v>
          </cell>
          <cell r="L72">
            <v>12325</v>
          </cell>
          <cell r="M72">
            <v>9025</v>
          </cell>
          <cell r="N72">
            <v>45699</v>
          </cell>
          <cell r="O72">
            <v>4200744</v>
          </cell>
          <cell r="P72">
            <v>44807936</v>
          </cell>
          <cell r="Q72" t="str">
            <v>CUARENTA Y CUATRO MILLONES OCHOCIENTOS SIETE MIL NOVECIENTOS TREINTA Y SEIS</v>
          </cell>
          <cell r="R72" t="str">
            <v>1 PERSONA NATURAL</v>
          </cell>
          <cell r="S72" t="str">
            <v>3 CÉDULA DE CIUDADANÍA</v>
          </cell>
          <cell r="T72">
            <v>1061796248</v>
          </cell>
          <cell r="U72">
            <v>2</v>
          </cell>
          <cell r="V72" t="str">
            <v>N-A</v>
          </cell>
          <cell r="W72" t="str">
            <v>11 NO SE DILIGENCIA INFORMACIÓN PARA ESTE FORMULARIO EN ESTE PERÍODO DE REPORTE</v>
          </cell>
          <cell r="X72" t="str">
            <v>MASCULINO</v>
          </cell>
          <cell r="Y72" t="str">
            <v>Cauca</v>
          </cell>
          <cell r="Z72" t="str">
            <v>Popayan</v>
          </cell>
          <cell r="AA72" t="str">
            <v>LUIS</v>
          </cell>
          <cell r="AB72" t="str">
            <v>FELIPE</v>
          </cell>
          <cell r="AC72" t="str">
            <v>TORRES</v>
          </cell>
          <cell r="AD72"/>
          <cell r="AE72" t="str">
            <v>SI</v>
          </cell>
          <cell r="AF72" t="str">
            <v>1 PÓLIZA</v>
          </cell>
          <cell r="AG72" t="str">
            <v>12 SEGUROS DEL ESTADO</v>
          </cell>
          <cell r="AH72" t="str">
            <v>2 CUMPLIMIENTO</v>
          </cell>
          <cell r="AI72">
            <v>45699</v>
          </cell>
          <cell r="AJ72" t="str">
            <v>45-46-101029439</v>
          </cell>
          <cell r="AK72" t="str">
            <v>GLORIA TERESITA SERNA ALZATE</v>
          </cell>
          <cell r="AL72" t="str">
            <v>PNN MUNCHIQUE</v>
          </cell>
          <cell r="AM72" t="str">
            <v>2 SUPERVISOR</v>
          </cell>
          <cell r="AN72" t="str">
            <v>3 CÉDULA DE CIUDADANÍA</v>
          </cell>
          <cell r="AO72">
            <v>16738049</v>
          </cell>
          <cell r="AP72" t="str">
            <v>JAIME ALBERTO CELIS PERDOMO</v>
          </cell>
          <cell r="AQ72">
            <v>320</v>
          </cell>
          <cell r="AR72" t="str">
            <v>3 NO PACTADOS</v>
          </cell>
          <cell r="AS72" t="str">
            <v>4 NO SE HA ADICIONADO NI EN VALOR y EN TIEMPO</v>
          </cell>
          <cell r="AT72">
            <v>0</v>
          </cell>
          <cell r="AU72">
            <v>0</v>
          </cell>
          <cell r="AV72" t="str">
            <v>-</v>
          </cell>
          <cell r="AW72">
            <v>0</v>
          </cell>
          <cell r="AX72"/>
          <cell r="AY72">
            <v>45699</v>
          </cell>
          <cell r="AZ72">
            <v>45699</v>
          </cell>
          <cell r="BA72">
            <v>45699</v>
          </cell>
          <cell r="BB72">
            <v>46022</v>
          </cell>
          <cell r="BC72"/>
          <cell r="BD72" t="str">
            <v>2. NO</v>
          </cell>
          <cell r="BE72" t="str">
            <v>-</v>
          </cell>
          <cell r="BF72" t="str">
            <v>-</v>
          </cell>
          <cell r="BG72" t="str">
            <v>2. NO</v>
          </cell>
          <cell r="BH72">
            <v>0</v>
          </cell>
          <cell r="BI72" t="str">
            <v>-</v>
          </cell>
          <cell r="BJ72" t="str">
            <v>-</v>
          </cell>
          <cell r="BK72"/>
          <cell r="BL72" t="str">
            <v>2025753501000046E</v>
          </cell>
          <cell r="BM72">
            <v>44807936</v>
          </cell>
          <cell r="BN72" t="str">
            <v>DIANA PATRICIA GUERRERO</v>
          </cell>
          <cell r="BO72" t="str">
            <v>https://community.secop.gov.co/Public/Tendering/ContractNoticePhases/View?PPI=CO1.PPI.37364595&amp;isFromPublicArea=True&amp;isModal=False</v>
          </cell>
          <cell r="BP72" t="str">
            <v>VIGENTE</v>
          </cell>
          <cell r="BQ72"/>
          <cell r="BR72" t="str">
            <v>https://community.secop.gov.co/Public/Tendering/ContractDetailView/Index?UniqueIdentifier=CO1.PCCNTR.7457400</v>
          </cell>
          <cell r="BS72" t="str">
            <v>felipe.torres</v>
          </cell>
          <cell r="BT72" t="str">
            <v>parquesnacionales.gov.co</v>
          </cell>
          <cell r="BU72" t="str">
            <v>feliperma15@gmail.com</v>
          </cell>
          <cell r="BV72" t="str">
            <v>PROFESIONAL</v>
          </cell>
          <cell r="BW72" t="str">
            <v>BANCOLOMBIA S.A.</v>
          </cell>
          <cell r="BX72" t="str">
            <v>Ahorro</v>
          </cell>
          <cell r="BY72">
            <v>91261921311</v>
          </cell>
          <cell r="BZ72"/>
          <cell r="CA72"/>
          <cell r="CB72"/>
          <cell r="CC72">
            <v>2800496</v>
          </cell>
          <cell r="CD72">
            <v>4200744</v>
          </cell>
          <cell r="CE72">
            <v>4200744</v>
          </cell>
          <cell r="CF72">
            <v>4200744</v>
          </cell>
          <cell r="CG72">
            <v>4200744</v>
          </cell>
          <cell r="CH72">
            <v>4200744</v>
          </cell>
          <cell r="CI72">
            <v>4200744</v>
          </cell>
          <cell r="CJ72">
            <v>4200744</v>
          </cell>
          <cell r="CK72">
            <v>4200744</v>
          </cell>
          <cell r="CL72">
            <v>4200744</v>
          </cell>
          <cell r="CM72">
            <v>4200744</v>
          </cell>
          <cell r="CN72">
            <v>0</v>
          </cell>
          <cell r="CO72"/>
          <cell r="CP72"/>
        </row>
        <row r="73">
          <cell r="A73" t="str">
            <v>CD-DTPA-073-2025</v>
          </cell>
          <cell r="B73" t="str">
            <v>2 NACION</v>
          </cell>
          <cell r="C73" t="str">
            <v>CPS-DTPA-73-2025</v>
          </cell>
          <cell r="D73" t="str">
            <v>WILNER PERLAZA ORTIZ</v>
          </cell>
          <cell r="E73">
            <v>45699</v>
          </cell>
          <cell r="F73" t="str">
            <v>PA07-3202008-10-010 Prestar servicios de apoyo a la gestión con plena autonomía técnica y administrativa en el PNN Munchique para adelantar actividades técnicas y administrativas de apoyo requeridas en la implementación de las Estrategias Especiales de Manejo en el Consejo Comunitario Playón del Sigui en el marco de la conservación de diversidad biológica de las áreas protegidas del SINAP nacional..</v>
          </cell>
          <cell r="G73" t="str">
            <v>APOYO A LA GESTIÓN</v>
          </cell>
          <cell r="H73" t="str">
            <v>2 CONTRATACIÓN DIRECTA</v>
          </cell>
          <cell r="I73" t="str">
            <v>14 PRESTACIÓN DE SERVICIOS</v>
          </cell>
          <cell r="J73" t="str">
            <v>N/A</v>
          </cell>
          <cell r="K73">
            <v>80111600</v>
          </cell>
          <cell r="L73">
            <v>12425</v>
          </cell>
          <cell r="M73">
            <v>9125</v>
          </cell>
          <cell r="N73">
            <v>45699</v>
          </cell>
          <cell r="O73">
            <v>2948106</v>
          </cell>
          <cell r="P73">
            <v>27515656</v>
          </cell>
          <cell r="Q73" t="str">
            <v>VEINTISIETE MILLONES QUINIENTOS QUINCE MIL SEISCIENTOS CINCUENTA Y SEIS</v>
          </cell>
          <cell r="R73" t="str">
            <v>1 PERSONA NATURAL</v>
          </cell>
          <cell r="S73" t="str">
            <v>3 CÉDULA DE CIUDADANÍA</v>
          </cell>
          <cell r="T73">
            <v>1059046762</v>
          </cell>
          <cell r="U73">
            <v>2</v>
          </cell>
          <cell r="V73" t="str">
            <v>N-A</v>
          </cell>
          <cell r="W73" t="str">
            <v>11 NO SE DILIGENCIA INFORMACIÓN PARA ESTE FORMULARIO EN ESTE PERÍODO DE REPORTE</v>
          </cell>
          <cell r="X73" t="str">
            <v>MASCULINO</v>
          </cell>
          <cell r="Y73" t="str">
            <v>Cauca</v>
          </cell>
          <cell r="Z73" t="str">
            <v xml:space="preserve">López Micay </v>
          </cell>
          <cell r="AA73" t="str">
            <v>WILNER</v>
          </cell>
          <cell r="AB73"/>
          <cell r="AC73" t="str">
            <v>PERLAZA</v>
          </cell>
          <cell r="AD73" t="str">
            <v>ORTIZ</v>
          </cell>
          <cell r="AE73" t="str">
            <v>NO</v>
          </cell>
          <cell r="AF73" t="str">
            <v>6 NO CONSTITUYÓ GARANTÍAS</v>
          </cell>
          <cell r="AG73" t="str">
            <v>N-A</v>
          </cell>
          <cell r="AH73" t="str">
            <v>N-A</v>
          </cell>
          <cell r="AI73" t="str">
            <v>N-A</v>
          </cell>
          <cell r="AJ73" t="str">
            <v>N-A</v>
          </cell>
          <cell r="AK73" t="str">
            <v>GLORIA TERESITA SERNA ALZATE</v>
          </cell>
          <cell r="AL73" t="str">
            <v>PNN MUNCHIQUE</v>
          </cell>
          <cell r="AM73" t="str">
            <v>2 SUPERVISOR</v>
          </cell>
          <cell r="AN73" t="str">
            <v>3 CÉDULA DE CIUDADANÍA</v>
          </cell>
          <cell r="AO73">
            <v>16738049</v>
          </cell>
          <cell r="AP73" t="str">
            <v>JAIME ALBERTO CELIS PERDOMO</v>
          </cell>
          <cell r="AQ73">
            <v>280</v>
          </cell>
          <cell r="AR73" t="str">
            <v>3 NO PACTADOS</v>
          </cell>
          <cell r="AS73" t="str">
            <v>4 NO SE HA ADICIONADO NI EN VALOR y EN TIEMPO</v>
          </cell>
          <cell r="AT73">
            <v>0</v>
          </cell>
          <cell r="AU73">
            <v>0</v>
          </cell>
          <cell r="AV73" t="str">
            <v>-</v>
          </cell>
          <cell r="AW73">
            <v>0</v>
          </cell>
          <cell r="AX73"/>
          <cell r="AY73">
            <v>45699</v>
          </cell>
          <cell r="AZ73" t="str">
            <v>N/A</v>
          </cell>
          <cell r="BA73">
            <v>45699</v>
          </cell>
          <cell r="BB73">
            <v>45981</v>
          </cell>
          <cell r="BC73"/>
          <cell r="BD73" t="str">
            <v>2. NO</v>
          </cell>
          <cell r="BE73" t="str">
            <v>-</v>
          </cell>
          <cell r="BF73" t="str">
            <v>-</v>
          </cell>
          <cell r="BG73" t="str">
            <v>2. NO</v>
          </cell>
          <cell r="BH73">
            <v>0</v>
          </cell>
          <cell r="BI73" t="str">
            <v>-</v>
          </cell>
          <cell r="BJ73" t="str">
            <v>-</v>
          </cell>
          <cell r="BK73"/>
          <cell r="BL73" t="str">
            <v>2025753501000047E</v>
          </cell>
          <cell r="BM73">
            <v>27515656</v>
          </cell>
          <cell r="BN73" t="str">
            <v>DIANA PATRICIA GUERRERO</v>
          </cell>
          <cell r="BO73" t="str">
            <v>https://community.secop.gov.co/Public/Tendering/ContractNoticePhases/View?PPI=CO1.PPI.37365704&amp;isFromPublicArea=True&amp;isModal=False</v>
          </cell>
          <cell r="BP73" t="str">
            <v>VIGENTE</v>
          </cell>
          <cell r="BQ73"/>
          <cell r="BR73" t="str">
            <v>https://community.secop.gov.co/Public/Tendering/ContractDetailView/Index?UniqueIdentifier=CO1.PCCNTR.7458015</v>
          </cell>
          <cell r="BS73" t="str">
            <v>wilner.perlaza</v>
          </cell>
          <cell r="BT73" t="str">
            <v>parquesnacionales.gov.co</v>
          </cell>
          <cell r="BU73" t="str">
            <v>wilnerperlaza12@gmail.com</v>
          </cell>
          <cell r="BV73" t="str">
            <v>TECNOLOGO</v>
          </cell>
          <cell r="BW73" t="str">
            <v>BANCO AGRARIO DE COLOMBIA S.A.</v>
          </cell>
          <cell r="BX73" t="str">
            <v>Ahorro</v>
          </cell>
          <cell r="BY73">
            <v>421392014451</v>
          </cell>
          <cell r="BZ73"/>
          <cell r="CA73"/>
          <cell r="CB73"/>
          <cell r="CC73">
            <v>1965404</v>
          </cell>
          <cell r="CD73">
            <v>2948106</v>
          </cell>
          <cell r="CE73">
            <v>2948106</v>
          </cell>
          <cell r="CF73">
            <v>2948106</v>
          </cell>
          <cell r="CG73">
            <v>2948106</v>
          </cell>
          <cell r="CH73">
            <v>2948106</v>
          </cell>
          <cell r="CI73">
            <v>2948106</v>
          </cell>
          <cell r="CJ73">
            <v>2948106</v>
          </cell>
          <cell r="CK73">
            <v>2948106</v>
          </cell>
          <cell r="CL73">
            <v>1965404</v>
          </cell>
          <cell r="CM73"/>
          <cell r="CN73">
            <v>0</v>
          </cell>
          <cell r="CO73"/>
          <cell r="CP73"/>
        </row>
        <row r="74">
          <cell r="A74" t="str">
            <v>CD-DTPA-074-2025</v>
          </cell>
          <cell r="B74" t="str">
            <v>1 FONAM</v>
          </cell>
          <cell r="C74" t="str">
            <v>CPS-DTPA-74-2025</v>
          </cell>
          <cell r="D74" t="str">
            <v>DAYRO ANTONIO RIAÑOS FAJARDO</v>
          </cell>
          <cell r="E74">
            <v>45699</v>
          </cell>
          <cell r="F74" t="str">
            <v>PA04-3202032-1-036 Prestar servicio de apoyo a la gestión con plena autonomía técnica y administrativa en las activades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ell>
          <cell r="G74" t="str">
            <v>APOYO A LA GESTIÓN</v>
          </cell>
          <cell r="H74" t="str">
            <v>2 CONTRATACIÓN DIRECTA</v>
          </cell>
          <cell r="I74" t="str">
            <v>14 PRESTACIÓN DE SERVICIOS</v>
          </cell>
          <cell r="J74" t="str">
            <v>N/A</v>
          </cell>
          <cell r="K74">
            <v>80111600</v>
          </cell>
          <cell r="L74">
            <v>4725</v>
          </cell>
          <cell r="M74">
            <v>3925</v>
          </cell>
          <cell r="N74">
            <v>45699</v>
          </cell>
          <cell r="O74">
            <v>1836237</v>
          </cell>
          <cell r="P74">
            <v>19586528</v>
          </cell>
          <cell r="Q74" t="str">
            <v>DIECINUEVE MILLONES QUINIENTOS OCHENTA Y SEIS MIL QUINIENTOS VEINTIOCHO</v>
          </cell>
          <cell r="R74" t="str">
            <v>1 PERSONA NATURAL</v>
          </cell>
          <cell r="S74" t="str">
            <v>3 CÉDULA DE CIUDADANÍA</v>
          </cell>
          <cell r="T74">
            <v>1105364120</v>
          </cell>
          <cell r="U74">
            <v>2</v>
          </cell>
          <cell r="V74" t="str">
            <v>N-A</v>
          </cell>
          <cell r="W74" t="str">
            <v>11 NO SE DILIGENCIA INFORMACIÓN PARA ESTE FORMULARIO EN ESTE PERÍODO DE REPORTE</v>
          </cell>
          <cell r="X74" t="str">
            <v>MASCULINO</v>
          </cell>
          <cell r="Y74" t="str">
            <v xml:space="preserve">Valle del Cauca </v>
          </cell>
          <cell r="Z74" t="str">
            <v>Jamundi</v>
          </cell>
          <cell r="AA74" t="str">
            <v>DAYRO</v>
          </cell>
          <cell r="AB74" t="str">
            <v>ANTONIO</v>
          </cell>
          <cell r="AC74" t="str">
            <v>RIAÑOS</v>
          </cell>
          <cell r="AD74" t="str">
            <v>FAJARDO</v>
          </cell>
          <cell r="AE74" t="str">
            <v>NO</v>
          </cell>
          <cell r="AF74" t="str">
            <v>6 NO CONSTITUYÓ GARANTÍAS</v>
          </cell>
          <cell r="AG74" t="str">
            <v>N-A</v>
          </cell>
          <cell r="AH74" t="str">
            <v>N-A</v>
          </cell>
          <cell r="AI74" t="str">
            <v>N-A</v>
          </cell>
          <cell r="AJ74" t="str">
            <v>N-A</v>
          </cell>
          <cell r="AK74" t="str">
            <v>GLORIA TERESITA SERNA ALZATE</v>
          </cell>
          <cell r="AL74" t="str">
            <v>PNN FARALLONES DE CALI</v>
          </cell>
          <cell r="AM74" t="str">
            <v>2 SUPERVISOR</v>
          </cell>
          <cell r="AN74" t="str">
            <v>3 CÉDULA DE CIUDADANÍA</v>
          </cell>
          <cell r="AO74">
            <v>29120620</v>
          </cell>
          <cell r="AP74" t="str">
            <v>MARIA JULIANA CERON</v>
          </cell>
          <cell r="AQ74">
            <v>321</v>
          </cell>
          <cell r="AR74" t="str">
            <v>3 NO PACTADOS</v>
          </cell>
          <cell r="AS74" t="str">
            <v>4 NO SE HA ADICIONADO NI EN VALOR y EN TIEMPO</v>
          </cell>
          <cell r="AT74">
            <v>0</v>
          </cell>
          <cell r="AU74">
            <v>0</v>
          </cell>
          <cell r="AV74" t="str">
            <v>-</v>
          </cell>
          <cell r="AW74">
            <v>0</v>
          </cell>
          <cell r="AX74"/>
          <cell r="AY74">
            <v>45699</v>
          </cell>
          <cell r="AZ74" t="str">
            <v>N/A</v>
          </cell>
          <cell r="BA74">
            <v>45699</v>
          </cell>
          <cell r="BB74">
            <v>46022</v>
          </cell>
          <cell r="BC74"/>
          <cell r="BD74" t="str">
            <v>2. NO</v>
          </cell>
          <cell r="BE74" t="str">
            <v>-</v>
          </cell>
          <cell r="BF74" t="str">
            <v>-</v>
          </cell>
          <cell r="BG74" t="str">
            <v>2. NO</v>
          </cell>
          <cell r="BH74">
            <v>0</v>
          </cell>
          <cell r="BI74" t="str">
            <v>-</v>
          </cell>
          <cell r="BJ74" t="str">
            <v>-</v>
          </cell>
          <cell r="BK74"/>
          <cell r="BL74" t="str">
            <v>2025753501900024E</v>
          </cell>
          <cell r="BM74">
            <v>19586528</v>
          </cell>
          <cell r="BN74" t="str">
            <v>WENDY ISABEL DAVID</v>
          </cell>
          <cell r="BO74" t="str">
            <v xml:space="preserve">https://community.secop.gov.co/Public/Tendering/ContractNoticePhases/View?PPI=CO1.PPI.37363798&amp;isFromPublicArea=True&amp;isModal=False 
</v>
          </cell>
          <cell r="BP74" t="str">
            <v>VIGENTE</v>
          </cell>
          <cell r="BQ74"/>
          <cell r="BR74" t="str">
            <v>https://community.secop.gov.co/Public/Tendering/ContractDetailView/Index?UniqueIdentifier=CO1.PCCNTR.7457433</v>
          </cell>
          <cell r="BS74" t="str">
            <v>dayro.rianos</v>
          </cell>
          <cell r="BT74" t="str">
            <v>parquesnacionales.gov.co</v>
          </cell>
          <cell r="BU74" t="str">
            <v>dayrorianos@gmail.com</v>
          </cell>
          <cell r="BV74" t="str">
            <v>OPERARIO</v>
          </cell>
          <cell r="BW74" t="str">
            <v>BANCOLOMBIA S.A.</v>
          </cell>
          <cell r="BX74" t="str">
            <v>Ahorro</v>
          </cell>
          <cell r="BY74">
            <v>87066666265</v>
          </cell>
          <cell r="BZ74"/>
          <cell r="CA74"/>
          <cell r="CB74"/>
          <cell r="CC74">
            <v>1224158</v>
          </cell>
          <cell r="CD74">
            <v>1836237</v>
          </cell>
          <cell r="CE74">
            <v>1836237</v>
          </cell>
          <cell r="CF74">
            <v>1836237</v>
          </cell>
          <cell r="CG74">
            <v>1836237</v>
          </cell>
          <cell r="CH74">
            <v>1836237</v>
          </cell>
          <cell r="CI74">
            <v>1836237</v>
          </cell>
          <cell r="CJ74">
            <v>1836237</v>
          </cell>
          <cell r="CK74">
            <v>1836237</v>
          </cell>
          <cell r="CL74">
            <v>1836237</v>
          </cell>
          <cell r="CM74">
            <v>1836237</v>
          </cell>
          <cell r="CN74">
            <v>0</v>
          </cell>
          <cell r="CO74"/>
          <cell r="CP74"/>
        </row>
        <row r="75">
          <cell r="A75" t="str">
            <v>CD-DTPA-075-2025</v>
          </cell>
          <cell r="B75" t="str">
            <v>2 NACION</v>
          </cell>
          <cell r="C75" t="str">
            <v>CPS-DTPA-75-2025</v>
          </cell>
          <cell r="D75" t="str">
            <v>JAINER ZAMBRANO TUNUBLA</v>
          </cell>
          <cell r="E75">
            <v>45699</v>
          </cell>
          <cell r="F75" t="str">
            <v xml:space="preserve">PA07-3202060-19_1-005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 </v>
          </cell>
          <cell r="G75" t="str">
            <v>APOYO A LA GESTIÓN</v>
          </cell>
          <cell r="H75" t="str">
            <v>2 CONTRATACIÓN DIRECTA</v>
          </cell>
          <cell r="I75" t="str">
            <v>14 PRESTACIÓN DE SERVICIOS</v>
          </cell>
          <cell r="J75" t="str">
            <v>N/A</v>
          </cell>
          <cell r="K75">
            <v>80111600</v>
          </cell>
          <cell r="L75">
            <v>12525</v>
          </cell>
          <cell r="M75">
            <v>9225</v>
          </cell>
          <cell r="N75">
            <v>45699</v>
          </cell>
          <cell r="O75">
            <v>2436452</v>
          </cell>
          <cell r="P75">
            <v>25988821</v>
          </cell>
          <cell r="Q75" t="str">
            <v>VEINTICINCO MILLONES NOVECIENTOS OCHENTA Y OCHO MIL OCHOCIENTOS VEINTIUNO</v>
          </cell>
          <cell r="R75" t="str">
            <v>1 PERSONA NATURAL</v>
          </cell>
          <cell r="S75" t="str">
            <v>3 CÉDULA DE CIUDADANÍA</v>
          </cell>
          <cell r="T75">
            <v>1061776958</v>
          </cell>
          <cell r="U75">
            <v>2</v>
          </cell>
          <cell r="V75" t="str">
            <v>N-A</v>
          </cell>
          <cell r="W75" t="str">
            <v>11 NO SE DILIGENCIA INFORMACIÓN PARA ESTE FORMULARIO EN ESTE PERÍODO DE REPORTE</v>
          </cell>
          <cell r="X75" t="str">
            <v>MASCULINO</v>
          </cell>
          <cell r="Y75" t="str">
            <v>Cauca</v>
          </cell>
          <cell r="Z75" t="str">
            <v>Popayan</v>
          </cell>
          <cell r="AA75" t="str">
            <v>JAINER</v>
          </cell>
          <cell r="AB75"/>
          <cell r="AC75" t="str">
            <v>ZAMBRANO</v>
          </cell>
          <cell r="AD75" t="str">
            <v>TUNUBLA</v>
          </cell>
          <cell r="AE75" t="str">
            <v>NO</v>
          </cell>
          <cell r="AF75" t="str">
            <v>6 NO CONSTITUYÓ GARANTÍAS</v>
          </cell>
          <cell r="AG75" t="str">
            <v>N-A</v>
          </cell>
          <cell r="AH75" t="str">
            <v>N-A</v>
          </cell>
          <cell r="AI75" t="str">
            <v>N-A</v>
          </cell>
          <cell r="AJ75" t="str">
            <v>N-A</v>
          </cell>
          <cell r="AK75" t="str">
            <v>GLORIA TERESITA SERNA ALZATE</v>
          </cell>
          <cell r="AL75" t="str">
            <v>PNN MUNCHIQUE</v>
          </cell>
          <cell r="AM75" t="str">
            <v>2 SUPERVISOR</v>
          </cell>
          <cell r="AN75" t="str">
            <v>3 CÉDULA DE CIUDADANÍA</v>
          </cell>
          <cell r="AO75">
            <v>16738049</v>
          </cell>
          <cell r="AP75" t="str">
            <v>JAIME ALBERTO CELIS PERDOMO</v>
          </cell>
          <cell r="AQ75">
            <v>320</v>
          </cell>
          <cell r="AR75" t="str">
            <v>3 NO PACTADOS</v>
          </cell>
          <cell r="AS75" t="str">
            <v>4 NO SE HA ADICIONADO NI EN VALOR y EN TIEMPO</v>
          </cell>
          <cell r="AT75">
            <v>0</v>
          </cell>
          <cell r="AU75">
            <v>0</v>
          </cell>
          <cell r="AV75" t="str">
            <v>-</v>
          </cell>
          <cell r="AW75">
            <v>0</v>
          </cell>
          <cell r="AX75"/>
          <cell r="AY75">
            <v>45699</v>
          </cell>
          <cell r="AZ75" t="str">
            <v>N/A</v>
          </cell>
          <cell r="BA75">
            <v>45699</v>
          </cell>
          <cell r="BB75">
            <v>46022</v>
          </cell>
          <cell r="BC75"/>
          <cell r="BD75" t="str">
            <v>2. NO</v>
          </cell>
          <cell r="BE75" t="str">
            <v>-</v>
          </cell>
          <cell r="BF75" t="str">
            <v>-</v>
          </cell>
          <cell r="BG75" t="str">
            <v>2. NO</v>
          </cell>
          <cell r="BH75">
            <v>0</v>
          </cell>
          <cell r="BI75" t="str">
            <v>-</v>
          </cell>
          <cell r="BJ75" t="str">
            <v>-</v>
          </cell>
          <cell r="BK75"/>
          <cell r="BL75" t="str">
            <v>2025753501000048E</v>
          </cell>
          <cell r="BM75">
            <v>25988821</v>
          </cell>
          <cell r="BN75" t="str">
            <v>ALLISON ROJAS CALDERON</v>
          </cell>
          <cell r="BO75" t="str">
            <v>https://community.secop.gov.co/Public/Tendering/ContractNoticePhases/View?PPI=CO1.PPI.37381059&amp;isFromPublicArea=True&amp;isModal=False</v>
          </cell>
          <cell r="BP75" t="str">
            <v>VIGENTE</v>
          </cell>
          <cell r="BQ75"/>
          <cell r="BR75" t="str">
            <v>https://community.secop.gov.co/Public/Tendering/ContractDetailView/Index?UniqueIdentifier=CO1.PCCNTR.7462796</v>
          </cell>
          <cell r="BS75" t="str">
            <v>jainer.zambrano</v>
          </cell>
          <cell r="BT75" t="str">
            <v>parquesnacionales.gov.co</v>
          </cell>
          <cell r="BU75" t="str">
            <v>rjazambrano878@gmail.com</v>
          </cell>
          <cell r="BV75" t="str">
            <v>TECNICO</v>
          </cell>
          <cell r="BW75" t="str">
            <v>BANCO DE BOGOTA</v>
          </cell>
          <cell r="BX75" t="str">
            <v>Ahorro</v>
          </cell>
          <cell r="BY75">
            <v>520671538</v>
          </cell>
          <cell r="BZ75"/>
          <cell r="CA75"/>
          <cell r="CB75"/>
          <cell r="CC75">
            <v>1624301</v>
          </cell>
          <cell r="CD75">
            <v>2436452</v>
          </cell>
          <cell r="CE75">
            <v>2436452</v>
          </cell>
          <cell r="CF75">
            <v>2436452</v>
          </cell>
          <cell r="CG75">
            <v>2436452</v>
          </cell>
          <cell r="CH75">
            <v>2436452</v>
          </cell>
          <cell r="CI75">
            <v>2436452</v>
          </cell>
          <cell r="CJ75">
            <v>2436452</v>
          </cell>
          <cell r="CK75">
            <v>2436452</v>
          </cell>
          <cell r="CL75">
            <v>2436452</v>
          </cell>
          <cell r="CM75">
            <v>2436452</v>
          </cell>
          <cell r="CN75">
            <v>0</v>
          </cell>
          <cell r="CO75"/>
          <cell r="CP75"/>
        </row>
        <row r="76">
          <cell r="A76" t="str">
            <v>CD-DTPA-076-2025</v>
          </cell>
          <cell r="B76" t="str">
            <v>2 NACION</v>
          </cell>
          <cell r="C76" t="str">
            <v>CPS-DTPA-76-2025</v>
          </cell>
          <cell r="D76" t="str">
            <v>OSCAR ACOSTA NARVAEZ</v>
          </cell>
          <cell r="E76">
            <v>45699</v>
          </cell>
          <cell r="F76" t="str">
            <v>PA07-3202060-18_1-006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v>
          </cell>
          <cell r="G76" t="str">
            <v>APOYO A LA GESTIÓN</v>
          </cell>
          <cell r="H76" t="str">
            <v>2 CONTRATACIÓN DIRECTA</v>
          </cell>
          <cell r="I76" t="str">
            <v>14 PRESTACIÓN DE SERVICIOS</v>
          </cell>
          <cell r="J76" t="str">
            <v>N/A</v>
          </cell>
          <cell r="K76">
            <v>80111600</v>
          </cell>
          <cell r="L76">
            <v>12625</v>
          </cell>
          <cell r="M76">
            <v>9325</v>
          </cell>
          <cell r="N76">
            <v>45699</v>
          </cell>
          <cell r="O76">
            <v>2436452</v>
          </cell>
          <cell r="P76">
            <v>25988821</v>
          </cell>
          <cell r="Q76" t="str">
            <v>VEINTICINCO MILLONES NOVECIENTOS OCHENTA Y OCHO MIL OCHOCIENTOS VEINTIUNO</v>
          </cell>
          <cell r="R76" t="str">
            <v>1 PERSONA NATURAL</v>
          </cell>
          <cell r="S76" t="str">
            <v>3 CÉDULA DE CIUDADANÍA</v>
          </cell>
          <cell r="T76">
            <v>1061694684</v>
          </cell>
          <cell r="U76">
            <v>2</v>
          </cell>
          <cell r="V76" t="str">
            <v>N-A</v>
          </cell>
          <cell r="W76" t="str">
            <v>11 NO SE DILIGENCIA INFORMACIÓN PARA ESTE FORMULARIO EN ESTE PERÍODO DE REPORTE</v>
          </cell>
          <cell r="X76" t="str">
            <v>MASCULINO</v>
          </cell>
          <cell r="Y76" t="str">
            <v>Cauca</v>
          </cell>
          <cell r="Z76" t="str">
            <v>Popayan</v>
          </cell>
          <cell r="AA76" t="str">
            <v>OSCAR</v>
          </cell>
          <cell r="AB76"/>
          <cell r="AC76" t="str">
            <v>ACOSTA</v>
          </cell>
          <cell r="AD76" t="str">
            <v>NARVAEZ</v>
          </cell>
          <cell r="AE76" t="str">
            <v>NO</v>
          </cell>
          <cell r="AF76" t="str">
            <v>6 NO CONSTITUYÓ GARANTÍAS</v>
          </cell>
          <cell r="AG76" t="str">
            <v>N-A</v>
          </cell>
          <cell r="AH76" t="str">
            <v>N-A</v>
          </cell>
          <cell r="AI76" t="str">
            <v>N-A</v>
          </cell>
          <cell r="AJ76" t="str">
            <v>N-A</v>
          </cell>
          <cell r="AK76" t="str">
            <v>GLORIA TERESITA SERNA ALZATE</v>
          </cell>
          <cell r="AL76" t="str">
            <v>PNN MUNCHIQUE</v>
          </cell>
          <cell r="AM76" t="str">
            <v>2 SUPERVISOR</v>
          </cell>
          <cell r="AN76" t="str">
            <v>3 CÉDULA DE CIUDADANÍA</v>
          </cell>
          <cell r="AO76">
            <v>16738049</v>
          </cell>
          <cell r="AP76" t="str">
            <v>JAIME ALBERTO CELIS PERDOMO</v>
          </cell>
          <cell r="AQ76">
            <v>320</v>
          </cell>
          <cell r="AR76" t="str">
            <v>3 NO PACTADOS</v>
          </cell>
          <cell r="AS76" t="str">
            <v>4 NO SE HA ADICIONADO NI EN VALOR y EN TIEMPO</v>
          </cell>
          <cell r="AT76">
            <v>0</v>
          </cell>
          <cell r="AU76">
            <v>0</v>
          </cell>
          <cell r="AV76" t="str">
            <v>-</v>
          </cell>
          <cell r="AW76">
            <v>0</v>
          </cell>
          <cell r="AX76"/>
          <cell r="AY76">
            <v>45699</v>
          </cell>
          <cell r="AZ76" t="str">
            <v>N/A</v>
          </cell>
          <cell r="BA76">
            <v>45699</v>
          </cell>
          <cell r="BB76">
            <v>46022</v>
          </cell>
          <cell r="BC76"/>
          <cell r="BD76" t="str">
            <v>2. NO</v>
          </cell>
          <cell r="BE76" t="str">
            <v>-</v>
          </cell>
          <cell r="BF76" t="str">
            <v>-</v>
          </cell>
          <cell r="BG76" t="str">
            <v>2. NO</v>
          </cell>
          <cell r="BH76">
            <v>0</v>
          </cell>
          <cell r="BI76" t="str">
            <v>-</v>
          </cell>
          <cell r="BJ76" t="str">
            <v>-</v>
          </cell>
          <cell r="BK76"/>
          <cell r="BL76" t="str">
            <v>2025753501000049E</v>
          </cell>
          <cell r="BM76">
            <v>25988821</v>
          </cell>
          <cell r="BN76" t="str">
            <v>ALLISON ROJAS CALDERON</v>
          </cell>
          <cell r="BO76" t="str">
            <v>https://community.secop.gov.co/Public/Tendering/ContractNoticePhases/View?PPI=CO1.PPI.37383291&amp;isFromPublicArea=True&amp;isModal=False</v>
          </cell>
          <cell r="BP76" t="str">
            <v>VIGENTE</v>
          </cell>
          <cell r="BQ76"/>
          <cell r="BR76" t="str">
            <v>https://community.secop.gov.co/Public/Tendering/ContractDetailView/Index?UniqueIdentifier=CO1.PCCNTR.7462952</v>
          </cell>
          <cell r="BS76" t="str">
            <v>oscar.narvaez</v>
          </cell>
          <cell r="BT76" t="str">
            <v>parquesnacionales.gov.co</v>
          </cell>
          <cell r="BU76" t="str">
            <v>oscaracosta2508@gmail.com</v>
          </cell>
          <cell r="BV76" t="str">
            <v>TECNICO</v>
          </cell>
          <cell r="BW76" t="str">
            <v>BANCO DAVIVIENDA S.A.</v>
          </cell>
          <cell r="BX76" t="str">
            <v>Ahorro</v>
          </cell>
          <cell r="BY76">
            <v>488408622212</v>
          </cell>
          <cell r="BZ76"/>
          <cell r="CA76"/>
          <cell r="CB76"/>
          <cell r="CC76">
            <v>1624301</v>
          </cell>
          <cell r="CD76">
            <v>2436452</v>
          </cell>
          <cell r="CE76">
            <v>2436452</v>
          </cell>
          <cell r="CF76">
            <v>2436452</v>
          </cell>
          <cell r="CG76">
            <v>2436452</v>
          </cell>
          <cell r="CH76">
            <v>2436452</v>
          </cell>
          <cell r="CI76">
            <v>2436452</v>
          </cell>
          <cell r="CJ76">
            <v>2436452</v>
          </cell>
          <cell r="CK76">
            <v>2436452</v>
          </cell>
          <cell r="CL76">
            <v>2436452</v>
          </cell>
          <cell r="CM76">
            <v>2436452</v>
          </cell>
          <cell r="CN76">
            <v>0</v>
          </cell>
          <cell r="CO76"/>
          <cell r="CP76"/>
        </row>
        <row r="77">
          <cell r="A77" t="str">
            <v>CD-DTPA-077-2025</v>
          </cell>
          <cell r="B77" t="str">
            <v>2 NACION</v>
          </cell>
          <cell r="C77" t="str">
            <v>CPS-DTPA-77-2025</v>
          </cell>
          <cell r="D77" t="str">
            <v>CLARYBEL RENGIFO ARBOLEDA</v>
          </cell>
          <cell r="E77">
            <v>45699</v>
          </cell>
          <cell r="F77" t="str">
            <v>PA07-3202008-9-013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ell>
          <cell r="G77" t="str">
            <v>APOYO A LA GESTIÓN</v>
          </cell>
          <cell r="H77" t="str">
            <v>2 CONTRATACIÓN DIRECTA</v>
          </cell>
          <cell r="I77" t="str">
            <v>14 PRESTACIÓN DE SERVICIOS</v>
          </cell>
          <cell r="J77" t="str">
            <v>N/A</v>
          </cell>
          <cell r="K77">
            <v>80111600</v>
          </cell>
          <cell r="L77">
            <v>12725</v>
          </cell>
          <cell r="M77">
            <v>9425</v>
          </cell>
          <cell r="N77">
            <v>45699</v>
          </cell>
          <cell r="O77">
            <v>1836237</v>
          </cell>
          <cell r="P77">
            <v>19586528</v>
          </cell>
          <cell r="Q77" t="str">
            <v>DIECINUEVE MILLONES QUINIENTOS OCHENTA Y SEIS MIL QUINIENTOS VEINTIOCHO</v>
          </cell>
          <cell r="R77" t="str">
            <v>1 PERSONA NATURAL</v>
          </cell>
          <cell r="S77" t="str">
            <v>3 CÉDULA DE CIUDADANÍA</v>
          </cell>
          <cell r="T77">
            <v>1061747902</v>
          </cell>
          <cell r="U77">
            <v>2</v>
          </cell>
          <cell r="V77" t="str">
            <v>N-A</v>
          </cell>
          <cell r="W77" t="str">
            <v>11 NO SE DILIGENCIA INFORMACIÓN PARA ESTE FORMULARIO EN ESTE PERÍODO DE REPORTE</v>
          </cell>
          <cell r="X77" t="str">
            <v>FEMENINO</v>
          </cell>
          <cell r="Y77" t="str">
            <v>Cauca</v>
          </cell>
          <cell r="Z77" t="str">
            <v>Popayan</v>
          </cell>
          <cell r="AA77" t="str">
            <v>CLARYBEL</v>
          </cell>
          <cell r="AB77"/>
          <cell r="AC77" t="str">
            <v>RENGIFO</v>
          </cell>
          <cell r="AD77" t="str">
            <v>ARBOLEDA</v>
          </cell>
          <cell r="AE77" t="str">
            <v>NO</v>
          </cell>
          <cell r="AF77" t="str">
            <v>6 NO CONSTITUYÓ GARANTÍAS</v>
          </cell>
          <cell r="AG77" t="str">
            <v>N-A</v>
          </cell>
          <cell r="AH77" t="str">
            <v>N-A</v>
          </cell>
          <cell r="AI77" t="str">
            <v>N-A</v>
          </cell>
          <cell r="AJ77" t="str">
            <v>N-A</v>
          </cell>
          <cell r="AK77" t="str">
            <v>GLORIA TERESITA SERNA ALZATE</v>
          </cell>
          <cell r="AL77" t="str">
            <v>PNN MUNCHIQUE</v>
          </cell>
          <cell r="AM77" t="str">
            <v>2 SUPERVISOR</v>
          </cell>
          <cell r="AN77" t="str">
            <v>3 CÉDULA DE CIUDADANÍA</v>
          </cell>
          <cell r="AO77">
            <v>16738049</v>
          </cell>
          <cell r="AP77" t="str">
            <v>JAIME ALBERTO CELIS PERDOMO</v>
          </cell>
          <cell r="AQ77">
            <v>320</v>
          </cell>
          <cell r="AR77" t="str">
            <v>3 NO PACTADOS</v>
          </cell>
          <cell r="AS77" t="str">
            <v>4 NO SE HA ADICIONADO NI EN VALOR y EN TIEMPO</v>
          </cell>
          <cell r="AT77">
            <v>0</v>
          </cell>
          <cell r="AU77">
            <v>0</v>
          </cell>
          <cell r="AV77" t="str">
            <v>-</v>
          </cell>
          <cell r="AW77">
            <v>0</v>
          </cell>
          <cell r="AX77"/>
          <cell r="AY77">
            <v>45699</v>
          </cell>
          <cell r="AZ77" t="str">
            <v>N/A</v>
          </cell>
          <cell r="BA77">
            <v>45699</v>
          </cell>
          <cell r="BB77">
            <v>46022</v>
          </cell>
          <cell r="BC77"/>
          <cell r="BD77" t="str">
            <v>2. NO</v>
          </cell>
          <cell r="BE77" t="str">
            <v>-</v>
          </cell>
          <cell r="BF77" t="str">
            <v>-</v>
          </cell>
          <cell r="BG77" t="str">
            <v>2. NO</v>
          </cell>
          <cell r="BH77">
            <v>0</v>
          </cell>
          <cell r="BI77" t="str">
            <v>-</v>
          </cell>
          <cell r="BJ77" t="str">
            <v>-</v>
          </cell>
          <cell r="BK77"/>
          <cell r="BL77" t="str">
            <v>2025753501000050E</v>
          </cell>
          <cell r="BM77">
            <v>19586528</v>
          </cell>
          <cell r="BN77" t="str">
            <v>ALLISON ROJAS CALDERON</v>
          </cell>
          <cell r="BO77" t="str">
            <v>https://community.secop.gov.co/Public/Tendering/ContractNoticePhases/View?PPI=CO1.PPI.37384708&amp;isFromPublicArea=True&amp;isModal=False</v>
          </cell>
          <cell r="BP77" t="str">
            <v>VIGENTE</v>
          </cell>
          <cell r="BQ77"/>
          <cell r="BR77" t="str">
            <v>https://community.secop.gov.co/Public/Tendering/ContractDetailView/Index?UniqueIdentifier=CO1.PCCNTR.7461696</v>
          </cell>
          <cell r="BS77" t="str">
            <v>clarybel.rengifo</v>
          </cell>
          <cell r="BT77" t="str">
            <v>parquesnacionales.gov.co</v>
          </cell>
          <cell r="BU77" t="str">
            <v>arboledaclary@gmail.com</v>
          </cell>
          <cell r="BV77" t="str">
            <v>OPERARIO</v>
          </cell>
          <cell r="BW77" t="str">
            <v>BANCO AGRARIO DE COLOMBIA S.A.</v>
          </cell>
          <cell r="BX77" t="str">
            <v>Ahorro</v>
          </cell>
          <cell r="BY77">
            <v>421012156982</v>
          </cell>
          <cell r="BZ77"/>
          <cell r="CA77"/>
          <cell r="CB77"/>
          <cell r="CC77">
            <v>1224158</v>
          </cell>
          <cell r="CD77">
            <v>1836237</v>
          </cell>
          <cell r="CE77">
            <v>1836237</v>
          </cell>
          <cell r="CF77">
            <v>1836237</v>
          </cell>
          <cell r="CG77">
            <v>1836237</v>
          </cell>
          <cell r="CH77">
            <v>1836237</v>
          </cell>
          <cell r="CI77">
            <v>1836237</v>
          </cell>
          <cell r="CJ77">
            <v>1836237</v>
          </cell>
          <cell r="CK77">
            <v>1836237</v>
          </cell>
          <cell r="CL77">
            <v>1836237</v>
          </cell>
          <cell r="CM77">
            <v>1836237</v>
          </cell>
          <cell r="CN77">
            <v>0</v>
          </cell>
          <cell r="CO77"/>
          <cell r="CP77"/>
        </row>
        <row r="78">
          <cell r="A78" t="str">
            <v>CD-DTPA-078-2025</v>
          </cell>
          <cell r="B78" t="str">
            <v>2 NACION</v>
          </cell>
          <cell r="C78" t="str">
            <v>CPS-DTPA-78-2025</v>
          </cell>
          <cell r="D78" t="str">
            <v>HUVER ARLEY PECHENE HUILA</v>
          </cell>
          <cell r="E78">
            <v>45699</v>
          </cell>
          <cell r="F78" t="str">
            <v>PA07-3202008-9-012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ell>
          <cell r="G78" t="str">
            <v>APOYO A LA GESTIÓN</v>
          </cell>
          <cell r="H78" t="str">
            <v>2 CONTRATACIÓN DIRECTA</v>
          </cell>
          <cell r="I78" t="str">
            <v>14 PRESTACIÓN DE SERVICIOS</v>
          </cell>
          <cell r="J78" t="str">
            <v>N/A</v>
          </cell>
          <cell r="K78">
            <v>80111600</v>
          </cell>
          <cell r="L78">
            <v>12925</v>
          </cell>
          <cell r="M78">
            <v>9525</v>
          </cell>
          <cell r="N78">
            <v>45699</v>
          </cell>
          <cell r="O78">
            <v>1836237</v>
          </cell>
          <cell r="P78">
            <v>19586528</v>
          </cell>
          <cell r="Q78" t="str">
            <v>DIECINUEVE MILLONES QUINIENTOS OCHENTA Y SEIS MIL QUINIENTOS VEINTIOCHO</v>
          </cell>
          <cell r="R78" t="str">
            <v>1 PERSONA NATURAL</v>
          </cell>
          <cell r="S78" t="str">
            <v>3 CÉDULA DE CIUDADANÍA</v>
          </cell>
          <cell r="T78">
            <v>4721834</v>
          </cell>
          <cell r="U78">
            <v>2</v>
          </cell>
          <cell r="V78" t="str">
            <v>N-A</v>
          </cell>
          <cell r="W78" t="str">
            <v>11 NO SE DILIGENCIA INFORMACIÓN PARA ESTE FORMULARIO EN ESTE PERÍODO DE REPORTE</v>
          </cell>
          <cell r="X78" t="str">
            <v>MASCULINO</v>
          </cell>
          <cell r="Y78" t="str">
            <v>Cauca</v>
          </cell>
          <cell r="Z78" t="str">
            <v>Morales</v>
          </cell>
          <cell r="AA78" t="str">
            <v>HUVER</v>
          </cell>
          <cell r="AB78" t="str">
            <v>ARLEY</v>
          </cell>
          <cell r="AC78" t="str">
            <v>PECHENE</v>
          </cell>
          <cell r="AD78" t="str">
            <v>HUILA</v>
          </cell>
          <cell r="AE78" t="str">
            <v>NO</v>
          </cell>
          <cell r="AF78" t="str">
            <v>6 NO CONSTITUYÓ GARANTÍAS</v>
          </cell>
          <cell r="AG78" t="str">
            <v>N-A</v>
          </cell>
          <cell r="AH78" t="str">
            <v>N-A</v>
          </cell>
          <cell r="AI78" t="str">
            <v>N-A</v>
          </cell>
          <cell r="AJ78" t="str">
            <v>N-A</v>
          </cell>
          <cell r="AK78" t="str">
            <v>GLORIA TERESITA SERNA ALZATE</v>
          </cell>
          <cell r="AL78" t="str">
            <v>PNN MUNCHIQUE</v>
          </cell>
          <cell r="AM78" t="str">
            <v>2 SUPERVISOR</v>
          </cell>
          <cell r="AN78" t="str">
            <v>3 CÉDULA DE CIUDADANÍA</v>
          </cell>
          <cell r="AO78">
            <v>16738049</v>
          </cell>
          <cell r="AP78" t="str">
            <v>JAIME ALBERTO CELIS PERDOMO</v>
          </cell>
          <cell r="AQ78">
            <v>320</v>
          </cell>
          <cell r="AR78" t="str">
            <v>3 NO PACTADOS</v>
          </cell>
          <cell r="AS78" t="str">
            <v>4 NO SE HA ADICIONADO NI EN VALOR y EN TIEMPO</v>
          </cell>
          <cell r="AT78">
            <v>0</v>
          </cell>
          <cell r="AU78">
            <v>0</v>
          </cell>
          <cell r="AV78" t="str">
            <v>-</v>
          </cell>
          <cell r="AW78">
            <v>0</v>
          </cell>
          <cell r="AX78"/>
          <cell r="AY78">
            <v>45699</v>
          </cell>
          <cell r="AZ78" t="str">
            <v>N/A</v>
          </cell>
          <cell r="BA78">
            <v>45699</v>
          </cell>
          <cell r="BB78">
            <v>46022</v>
          </cell>
          <cell r="BC78"/>
          <cell r="BD78" t="str">
            <v>2. NO</v>
          </cell>
          <cell r="BE78" t="str">
            <v>-</v>
          </cell>
          <cell r="BF78" t="str">
            <v>-</v>
          </cell>
          <cell r="BG78" t="str">
            <v>2. NO</v>
          </cell>
          <cell r="BH78">
            <v>0</v>
          </cell>
          <cell r="BI78" t="str">
            <v>-</v>
          </cell>
          <cell r="BJ78" t="str">
            <v>-</v>
          </cell>
          <cell r="BK78"/>
          <cell r="BL78" t="str">
            <v>2025753501000051E</v>
          </cell>
          <cell r="BM78">
            <v>19586528</v>
          </cell>
          <cell r="BN78" t="str">
            <v>ALLISON ROJAS CALDERON</v>
          </cell>
          <cell r="BO78" t="str">
            <v>https://community.secop.gov.co/Public/Tendering/ContractNoticePhases/View?PPI=CO1.PPI.37387371&amp;isFromPublicArea=True&amp;isModal=False</v>
          </cell>
          <cell r="BP78" t="str">
            <v>VIGENTE</v>
          </cell>
          <cell r="BQ78"/>
          <cell r="BR78" t="str">
            <v>https://community.secop.gov.co/Public/Tendering/ContractDetailView/Index?UniqueIdentifier=CO1.PCCNTR.7462984</v>
          </cell>
          <cell r="BS78" t="str">
            <v>huber.pechene</v>
          </cell>
          <cell r="BT78" t="str">
            <v>parquesnacionales.gov.co</v>
          </cell>
          <cell r="BU78" t="str">
            <v>huilapechene@gmail.com</v>
          </cell>
          <cell r="BV78" t="str">
            <v>OPERARIO</v>
          </cell>
          <cell r="BW78" t="str">
            <v>BANCO DE BOGOTA</v>
          </cell>
          <cell r="BX78" t="str">
            <v>Ahorro</v>
          </cell>
          <cell r="BY78" t="str">
            <v>817037054</v>
          </cell>
          <cell r="BZ78"/>
          <cell r="CA78"/>
          <cell r="CB78"/>
          <cell r="CC78">
            <v>1224158</v>
          </cell>
          <cell r="CD78">
            <v>1836237</v>
          </cell>
          <cell r="CE78">
            <v>1836237</v>
          </cell>
          <cell r="CF78">
            <v>1836237</v>
          </cell>
          <cell r="CG78">
            <v>1836237</v>
          </cell>
          <cell r="CH78">
            <v>1836237</v>
          </cell>
          <cell r="CI78">
            <v>1836237</v>
          </cell>
          <cell r="CJ78">
            <v>1836237</v>
          </cell>
          <cell r="CK78">
            <v>1836237</v>
          </cell>
          <cell r="CL78">
            <v>1836237</v>
          </cell>
          <cell r="CM78">
            <v>1836237</v>
          </cell>
          <cell r="CN78">
            <v>0</v>
          </cell>
          <cell r="CO78"/>
          <cell r="CP78"/>
        </row>
        <row r="79">
          <cell r="A79" t="str">
            <v>CD-DTPA-079-2025</v>
          </cell>
          <cell r="B79" t="str">
            <v>2 NACION</v>
          </cell>
          <cell r="C79" t="str">
            <v>CPS-DTPA-79-2025</v>
          </cell>
          <cell r="D79" t="str">
            <v>HERNÁN ARIEL HENRÍQUEZ VALENCIA</v>
          </cell>
          <cell r="E79">
            <v>45699</v>
          </cell>
          <cell r="F79" t="str">
            <v>PA06-3202060-19_1-020 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ell>
          <cell r="G79" t="str">
            <v>APOYO A LA GESTIÓN</v>
          </cell>
          <cell r="H79" t="str">
            <v>2 CONTRATACIÓN DIRECTA</v>
          </cell>
          <cell r="I79" t="str">
            <v>14 PRESTACIÓN DE SERVICIOS</v>
          </cell>
          <cell r="J79" t="str">
            <v>N/A</v>
          </cell>
          <cell r="K79">
            <v>80111600</v>
          </cell>
          <cell r="L79">
            <v>10725</v>
          </cell>
          <cell r="M79">
            <v>10025</v>
          </cell>
          <cell r="N79">
            <v>45700</v>
          </cell>
          <cell r="O79">
            <v>1836237</v>
          </cell>
          <cell r="P79">
            <v>18362370</v>
          </cell>
          <cell r="Q79" t="str">
            <v>DIECIOCHO MILLONES TRESCIENTOS SESENTA Y DOS MIL TRESCIENTOS SETENTA</v>
          </cell>
          <cell r="R79" t="str">
            <v>1 PERSONA NATURAL</v>
          </cell>
          <cell r="S79" t="str">
            <v>3 CÉDULA DE CIUDADANÍA</v>
          </cell>
          <cell r="T79">
            <v>71987195</v>
          </cell>
          <cell r="U79">
            <v>2</v>
          </cell>
          <cell r="V79" t="str">
            <v>N-A</v>
          </cell>
          <cell r="W79" t="str">
            <v>11 NO SE DILIGENCIA INFORMACIÓN PARA ESTE FORMULARIO EN ESTE PERÍODO DE REPORTE</v>
          </cell>
          <cell r="X79" t="str">
            <v>MASCULINO</v>
          </cell>
          <cell r="Y79" t="str">
            <v>Antioquia</v>
          </cell>
          <cell r="Z79" t="str">
            <v>Turbo</v>
          </cell>
          <cell r="AA79" t="str">
            <v>HERNÁN</v>
          </cell>
          <cell r="AB79" t="str">
            <v>ARIEL</v>
          </cell>
          <cell r="AC79" t="str">
            <v>HENRÍQUEZ</v>
          </cell>
          <cell r="AD79" t="str">
            <v>VALENCIA</v>
          </cell>
          <cell r="AE79" t="str">
            <v>NO</v>
          </cell>
          <cell r="AF79" t="str">
            <v>6 NO CONSTITUYÓ GARANTÍAS</v>
          </cell>
          <cell r="AG79" t="str">
            <v>N-A</v>
          </cell>
          <cell r="AH79" t="str">
            <v>N-A</v>
          </cell>
          <cell r="AI79" t="str">
            <v>N-A</v>
          </cell>
          <cell r="AJ79" t="str">
            <v>N-A</v>
          </cell>
          <cell r="AK79" t="str">
            <v>GLORIA TERESITA SERNA ALZATE</v>
          </cell>
          <cell r="AL79" t="str">
            <v>PNN LOS KATIOS</v>
          </cell>
          <cell r="AM79" t="str">
            <v>2 SUPERVISOR</v>
          </cell>
          <cell r="AN79" t="str">
            <v>3 CÉDULA DE CIUDADANÍA</v>
          </cell>
          <cell r="AO79">
            <v>12563768</v>
          </cell>
          <cell r="AP79" t="str">
            <v>NELSON DE LA ROSA MANJARRES</v>
          </cell>
          <cell r="AQ79">
            <v>300</v>
          </cell>
          <cell r="AR79" t="str">
            <v>3 NO PACTADOS</v>
          </cell>
          <cell r="AS79" t="str">
            <v>4 NO SE HA ADICIONADO NI EN VALOR y EN TIEMPO</v>
          </cell>
          <cell r="AT79">
            <v>0</v>
          </cell>
          <cell r="AU79">
            <v>0</v>
          </cell>
          <cell r="AV79" t="str">
            <v>-</v>
          </cell>
          <cell r="AW79">
            <v>0</v>
          </cell>
          <cell r="AX79"/>
          <cell r="AY79">
            <v>45699</v>
          </cell>
          <cell r="AZ79" t="str">
            <v>N/A</v>
          </cell>
          <cell r="BA79">
            <v>45699</v>
          </cell>
          <cell r="BB79">
            <v>46002</v>
          </cell>
          <cell r="BC79"/>
          <cell r="BD79" t="str">
            <v>2. NO</v>
          </cell>
          <cell r="BE79" t="str">
            <v>-</v>
          </cell>
          <cell r="BF79" t="str">
            <v>-</v>
          </cell>
          <cell r="BG79" t="str">
            <v>2. NO</v>
          </cell>
          <cell r="BH79">
            <v>0</v>
          </cell>
          <cell r="BI79" t="str">
            <v>-</v>
          </cell>
          <cell r="BJ79" t="str">
            <v>-</v>
          </cell>
          <cell r="BK79"/>
          <cell r="BL79" t="str">
            <v>2025753501000052E</v>
          </cell>
          <cell r="BM79">
            <v>18362370</v>
          </cell>
          <cell r="BN79" t="str">
            <v>KHAREM CARABALI MARULANDA</v>
          </cell>
          <cell r="BO79" t="str">
            <v>https://community.secop.gov.co/Public/Tendering/ContractNoticePhases/View?PPI=CO1.PPI.37426530&amp;isFromPublicArea=True&amp;isModal=False</v>
          </cell>
          <cell r="BP79" t="str">
            <v>VIGENTE</v>
          </cell>
          <cell r="BQ79"/>
          <cell r="BR79" t="str">
            <v>https://community.secop.gov.co/Public/Tendering/ContractDetailView/Index?UniqueIdentifier=CO1.PCCNTR.7473762</v>
          </cell>
          <cell r="BS79" t="str">
            <v>hernan.henriquez</v>
          </cell>
          <cell r="BT79" t="str">
            <v>parquesnacionales.gov.co</v>
          </cell>
          <cell r="BU79" t="str">
            <v>hernanhenriquez1978@gmail.com</v>
          </cell>
          <cell r="BV79" t="str">
            <v>OPERARIO</v>
          </cell>
          <cell r="BW79" t="str">
            <v>BANCO AGRARIO DE COLOMBIA S.A.</v>
          </cell>
          <cell r="BX79" t="str">
            <v>Ahorro</v>
          </cell>
          <cell r="BY79">
            <v>413320131165</v>
          </cell>
          <cell r="BZ79"/>
          <cell r="CA79"/>
          <cell r="CB79"/>
          <cell r="CC79">
            <v>1162950</v>
          </cell>
          <cell r="CD79">
            <v>1836237</v>
          </cell>
          <cell r="CE79">
            <v>1836237</v>
          </cell>
          <cell r="CF79">
            <v>1836237</v>
          </cell>
          <cell r="CG79">
            <v>1836237</v>
          </cell>
          <cell r="CH79">
            <v>1836237</v>
          </cell>
          <cell r="CI79">
            <v>1836237</v>
          </cell>
          <cell r="CJ79">
            <v>1836237</v>
          </cell>
          <cell r="CK79">
            <v>1836237</v>
          </cell>
          <cell r="CL79">
            <v>1836237</v>
          </cell>
          <cell r="CM79">
            <v>673287</v>
          </cell>
          <cell r="CN79">
            <v>0</v>
          </cell>
          <cell r="CO79"/>
          <cell r="CP79"/>
        </row>
        <row r="80">
          <cell r="A80" t="str">
            <v>CD-DTPA-080-2025</v>
          </cell>
          <cell r="B80" t="str">
            <v>1 FONAM</v>
          </cell>
          <cell r="C80" t="str">
            <v>CPS-DTPA-80-2025</v>
          </cell>
          <cell r="D80" t="str">
            <v>SANTIAGO ORLANDO NARVÁEZ DORADO</v>
          </cell>
          <cell r="E80">
            <v>45700</v>
          </cell>
          <cell r="F80" t="str">
            <v>PA04-3202032-1-001 Prestar servicios profesionales con plena autonomía técnica y administrativa en el PNN Farallones de Cali para realizar las actividades necesarias en la Implementación de acciones de prevención, vigilancia y control de las presiones, especialmente míneria ilegal, generadas en las áreas protegidas administradas por PNNC, especialmente en los ecosistemas andinos y de páramo, en el marco de la conservación de la diversidad biológica de las Áreas Protegidas del SINAP Nacional.</v>
          </cell>
          <cell r="G80" t="str">
            <v>PROFESIONAL</v>
          </cell>
          <cell r="H80" t="str">
            <v>2 CONTRATACIÓN DIRECTA</v>
          </cell>
          <cell r="I80" t="str">
            <v>14 PRESTACIÓN DE SERVICIOS</v>
          </cell>
          <cell r="J80" t="str">
            <v>N/A</v>
          </cell>
          <cell r="K80">
            <v>80111600</v>
          </cell>
          <cell r="L80">
            <v>5625</v>
          </cell>
          <cell r="M80">
            <v>4325</v>
          </cell>
          <cell r="N80">
            <v>45700</v>
          </cell>
          <cell r="O80">
            <v>5693195</v>
          </cell>
          <cell r="P80">
            <v>60537640</v>
          </cell>
          <cell r="Q80" t="str">
            <v>SESENTA MILLONES QUINIENTOS TREINTA Y SIETE MIL SEISCIENTOS CUARENTA</v>
          </cell>
          <cell r="R80" t="str">
            <v>1 PERSONA NATURAL</v>
          </cell>
          <cell r="S80" t="str">
            <v>3 CÉDULA DE CIUDADANÍA</v>
          </cell>
          <cell r="T80">
            <v>1061763530</v>
          </cell>
          <cell r="U80">
            <v>2</v>
          </cell>
          <cell r="V80" t="str">
            <v>N-A</v>
          </cell>
          <cell r="W80" t="str">
            <v>11 NO SE DILIGENCIA INFORMACIÓN PARA ESTE FORMULARIO EN ESTE PERÍODO DE REPORTE</v>
          </cell>
          <cell r="X80" t="str">
            <v>MASCULINO</v>
          </cell>
          <cell r="Y80" t="str">
            <v>Cauca</v>
          </cell>
          <cell r="Z80" t="str">
            <v>Popayan</v>
          </cell>
          <cell r="AA80" t="str">
            <v>SANTIAGO</v>
          </cell>
          <cell r="AB80" t="str">
            <v>ORLANDO</v>
          </cell>
          <cell r="AC80" t="str">
            <v>NARVÁEZ</v>
          </cell>
          <cell r="AD80" t="str">
            <v>DORADO</v>
          </cell>
          <cell r="AE80" t="str">
            <v>SI</v>
          </cell>
          <cell r="AF80" t="str">
            <v>1 PÓLIZA</v>
          </cell>
          <cell r="AG80" t="str">
            <v>12 SEGUROS DEL ESTADO</v>
          </cell>
          <cell r="AH80" t="str">
            <v>2 CUMPLIMIENTO</v>
          </cell>
          <cell r="AI80">
            <v>45700</v>
          </cell>
          <cell r="AJ80" t="str">
            <v>45-46-101029520</v>
          </cell>
          <cell r="AK80" t="str">
            <v>GLORIA TERESITA SERNA ALZATE</v>
          </cell>
          <cell r="AL80" t="str">
            <v>PNN FARALLONES DE CALI</v>
          </cell>
          <cell r="AM80" t="str">
            <v>2 SUPERVISOR</v>
          </cell>
          <cell r="AN80" t="str">
            <v>3 CÉDULA DE CIUDADANÍA</v>
          </cell>
          <cell r="AO80">
            <v>1082775671</v>
          </cell>
          <cell r="AP80" t="str">
            <v>JUAN MANUEL GUZMÁN LÓPEZ</v>
          </cell>
          <cell r="AQ80">
            <v>309</v>
          </cell>
          <cell r="AR80" t="str">
            <v>3 NO PACTADOS</v>
          </cell>
          <cell r="AS80" t="str">
            <v>4 NO SE HA ADICIONADO NI EN VALOR y EN TIEMPO</v>
          </cell>
          <cell r="AT80">
            <v>0</v>
          </cell>
          <cell r="AU80">
            <v>0</v>
          </cell>
          <cell r="AV80" t="str">
            <v>-</v>
          </cell>
          <cell r="AW80">
            <v>0</v>
          </cell>
          <cell r="AX80"/>
          <cell r="AY80">
            <v>45700</v>
          </cell>
          <cell r="AZ80">
            <v>45700</v>
          </cell>
          <cell r="BA80">
            <v>45700</v>
          </cell>
          <cell r="BB80">
            <v>46022</v>
          </cell>
          <cell r="BC80"/>
          <cell r="BD80" t="str">
            <v>2. NO</v>
          </cell>
          <cell r="BE80" t="str">
            <v>-</v>
          </cell>
          <cell r="BF80" t="str">
            <v>-</v>
          </cell>
          <cell r="BG80" t="str">
            <v>2. NO</v>
          </cell>
          <cell r="BH80">
            <v>0</v>
          </cell>
          <cell r="BI80" t="str">
            <v>-</v>
          </cell>
          <cell r="BJ80" t="str">
            <v>-</v>
          </cell>
          <cell r="BK80"/>
          <cell r="BL80" t="str">
            <v>2025753501900025E</v>
          </cell>
          <cell r="BM80">
            <v>60537640</v>
          </cell>
          <cell r="BN80" t="str">
            <v>WENDY ISABEL DAVID</v>
          </cell>
          <cell r="BO80" t="str">
            <v>https://community.secop.gov.co/Public/Tendering/ContractNoticePhases/View?PPI=CO1.PPI.37402265&amp;isFromPublicArea=True&amp;isModal=False</v>
          </cell>
          <cell r="BP80" t="str">
            <v>VIGENTE</v>
          </cell>
          <cell r="BQ80"/>
          <cell r="BR80" t="str">
            <v>https://community.secop.gov.co/Public/Tendering/ContractDetailView/Index?UniqueIdentifier=CO1.PCCNTR.7469017</v>
          </cell>
          <cell r="BS80" t="str">
            <v>santiago.narvaez</v>
          </cell>
          <cell r="BT80" t="str">
            <v>parquesnacionales.gov.co</v>
          </cell>
          <cell r="BU80" t="str">
            <v>santiagonar05@gmail.com</v>
          </cell>
          <cell r="BV80" t="str">
            <v>PROFESIONAL</v>
          </cell>
          <cell r="BW80" t="str">
            <v>BANCO DAVIVIENDA S.A.</v>
          </cell>
          <cell r="BX80" t="str">
            <v>Ahorro</v>
          </cell>
          <cell r="BY80">
            <v>196100144001</v>
          </cell>
          <cell r="BZ80"/>
          <cell r="CA80"/>
          <cell r="CB80"/>
          <cell r="CC80">
            <v>3605690</v>
          </cell>
          <cell r="CD80">
            <v>5693195</v>
          </cell>
          <cell r="CE80">
            <v>5693195</v>
          </cell>
          <cell r="CF80">
            <v>5693195</v>
          </cell>
          <cell r="CG80">
            <v>5693195</v>
          </cell>
          <cell r="CH80">
            <v>5693195</v>
          </cell>
          <cell r="CI80">
            <v>5693195</v>
          </cell>
          <cell r="CJ80">
            <v>5693195</v>
          </cell>
          <cell r="CK80">
            <v>5693195</v>
          </cell>
          <cell r="CL80">
            <v>5693195</v>
          </cell>
          <cell r="CM80">
            <v>5693195</v>
          </cell>
          <cell r="CN80">
            <v>0</v>
          </cell>
          <cell r="CO80"/>
          <cell r="CP80"/>
        </row>
        <row r="81">
          <cell r="A81" t="str">
            <v>CD-DTPA-081-2025</v>
          </cell>
          <cell r="B81" t="str">
            <v>1 FONAM</v>
          </cell>
          <cell r="C81" t="str">
            <v>CPS-DTPA-81-2025</v>
          </cell>
          <cell r="D81" t="str">
            <v>CARLOS ALFONSO PEREA SANTACRUZ</v>
          </cell>
          <cell r="E81">
            <v>45700</v>
          </cell>
          <cell r="F81" t="str">
            <v>PA04-3202053-26-084 Prestar servicios de apoyo a la gestión con plena autonomía técnica y administrativa en el PNN Farallones de Cali en la realización de las actividades necesarias para el seguimiento a los Acuerdos suscritos con las familias campesinas que usan o habitan las áreas protegidas, especialmente en los ecosistemas andinos y de páramo, en el marco de la conservación de la diversidad biológica de las Áreas Protegidas del SINAP Nacional.</v>
          </cell>
          <cell r="G81" t="str">
            <v>APOYO A LA GESTIÓN</v>
          </cell>
          <cell r="H81" t="str">
            <v>2 CONTRATACIÓN DIRECTA</v>
          </cell>
          <cell r="I81" t="str">
            <v>14 PRESTACIÓN DE SERVICIOS</v>
          </cell>
          <cell r="J81" t="str">
            <v>N/A</v>
          </cell>
          <cell r="K81">
            <v>80111600</v>
          </cell>
          <cell r="L81">
            <v>5425</v>
          </cell>
          <cell r="M81">
            <v>4625</v>
          </cell>
          <cell r="N81">
            <v>45700</v>
          </cell>
          <cell r="O81">
            <v>3670920</v>
          </cell>
          <cell r="P81">
            <v>37810476</v>
          </cell>
          <cell r="Q81" t="str">
            <v>TREINTA Y SIETE MILLONES OCHOCIENTOS DIEZ MIL CUATROCIENTOS SETENTA Y SEIS</v>
          </cell>
          <cell r="R81" t="str">
            <v>1 PERSONA NATURAL</v>
          </cell>
          <cell r="S81" t="str">
            <v>3 CÉDULA DE CIUDADANÍA</v>
          </cell>
          <cell r="T81">
            <v>1116447767</v>
          </cell>
          <cell r="U81">
            <v>2</v>
          </cell>
          <cell r="V81" t="str">
            <v>N-A</v>
          </cell>
          <cell r="W81" t="str">
            <v>11 NO SE DILIGENCIA INFORMACIÓN PARA ESTE FORMULARIO EN ESTE PERÍODO DE REPORTE</v>
          </cell>
          <cell r="X81" t="str">
            <v>MASCULINO</v>
          </cell>
          <cell r="Y81" t="str">
            <v xml:space="preserve">Valle del Cauca </v>
          </cell>
          <cell r="Z81" t="str">
            <v>Zarzal</v>
          </cell>
          <cell r="AA81" t="str">
            <v>CARLOS</v>
          </cell>
          <cell r="AB81" t="str">
            <v>ALFONSO</v>
          </cell>
          <cell r="AC81" t="str">
            <v>PEREA</v>
          </cell>
          <cell r="AD81" t="str">
            <v>SANTACRUZ</v>
          </cell>
          <cell r="AE81" t="str">
            <v>NO</v>
          </cell>
          <cell r="AF81" t="str">
            <v>6 NO CONSTITUYÓ GARANTÍAS</v>
          </cell>
          <cell r="AG81" t="str">
            <v>N-A</v>
          </cell>
          <cell r="AH81" t="str">
            <v>N-A</v>
          </cell>
          <cell r="AI81" t="str">
            <v>N-A</v>
          </cell>
          <cell r="AJ81" t="str">
            <v>N-A</v>
          </cell>
          <cell r="AK81" t="str">
            <v>GLORIA TERESITA SERNA ALZATE</v>
          </cell>
          <cell r="AL81" t="str">
            <v>PNN FARALLONES DE CALI</v>
          </cell>
          <cell r="AM81" t="str">
            <v>2 SUPERVISOR</v>
          </cell>
          <cell r="AN81" t="str">
            <v>3 CÉDULA DE CIUDADANÍA</v>
          </cell>
          <cell r="AO81">
            <v>29120620</v>
          </cell>
          <cell r="AP81" t="str">
            <v>MARIA JULIANA CERON</v>
          </cell>
          <cell r="AQ81">
            <v>309</v>
          </cell>
          <cell r="AR81" t="str">
            <v>3 NO PACTADOS</v>
          </cell>
          <cell r="AS81" t="str">
            <v>4 NO SE HA ADICIONADO NI EN VALOR y EN TIEMPO</v>
          </cell>
          <cell r="AT81">
            <v>1</v>
          </cell>
          <cell r="AU81">
            <v>1223640</v>
          </cell>
          <cell r="AV81">
            <v>45929</v>
          </cell>
          <cell r="AW81">
            <v>10</v>
          </cell>
          <cell r="AX81">
            <v>45929</v>
          </cell>
          <cell r="AY81">
            <v>45700</v>
          </cell>
          <cell r="AZ81" t="str">
            <v>N/A</v>
          </cell>
          <cell r="BA81">
            <v>45700</v>
          </cell>
          <cell r="BB81">
            <v>46021</v>
          </cell>
          <cell r="BC81"/>
          <cell r="BD81" t="str">
            <v>2. NO</v>
          </cell>
          <cell r="BE81" t="str">
            <v>-</v>
          </cell>
          <cell r="BF81" t="str">
            <v>-</v>
          </cell>
          <cell r="BG81" t="str">
            <v>2. NO</v>
          </cell>
          <cell r="BH81">
            <v>0</v>
          </cell>
          <cell r="BI81" t="str">
            <v>-</v>
          </cell>
          <cell r="BJ81" t="str">
            <v>-</v>
          </cell>
          <cell r="BK81" t="str">
            <v>PRORROGADO Y ADICIONADO</v>
          </cell>
          <cell r="BL81" t="str">
            <v>2025753501900026E</v>
          </cell>
          <cell r="BM81">
            <v>39034116</v>
          </cell>
          <cell r="BN81" t="str">
            <v>WENDY ISABEL DAVID</v>
          </cell>
          <cell r="BO81" t="str">
            <v xml:space="preserve">https://community.secop.gov.co/Public/Tendering/ContractNoticePhases/View?PPI=CO1.PPI.37403250&amp;isFromPublicArea=True&amp;isModal=False </v>
          </cell>
          <cell r="BP81" t="str">
            <v>VIGENTE</v>
          </cell>
          <cell r="BQ81"/>
          <cell r="BR81" t="str">
            <v>https://community.secop.gov.co/Public/Tendering/ContractDetailView/Index?UniqueIdentifier=CO1.PCCNTR.7469180</v>
          </cell>
          <cell r="BS81" t="str">
            <v>carlos.perea</v>
          </cell>
          <cell r="BT81" t="str">
            <v>parquesnacionales.gov.co</v>
          </cell>
          <cell r="BU81" t="str">
            <v>carlosperea302@gmail.com</v>
          </cell>
          <cell r="BV81" t="str">
            <v>TECNOLOGO</v>
          </cell>
          <cell r="BW81" t="str">
            <v>BANCOLOMBIA S.A.</v>
          </cell>
          <cell r="BX81" t="str">
            <v>Ahorro</v>
          </cell>
          <cell r="BY81">
            <v>73200002471</v>
          </cell>
          <cell r="BZ81"/>
          <cell r="CA81"/>
          <cell r="CB81"/>
          <cell r="CC81">
            <v>2324916</v>
          </cell>
          <cell r="CD81">
            <v>3670920</v>
          </cell>
          <cell r="CE81">
            <v>3670920</v>
          </cell>
          <cell r="CF81">
            <v>3670920</v>
          </cell>
          <cell r="CG81">
            <v>3670920</v>
          </cell>
          <cell r="CH81">
            <v>3670920</v>
          </cell>
          <cell r="CI81">
            <v>3670920</v>
          </cell>
          <cell r="CJ81">
            <v>3670920</v>
          </cell>
          <cell r="CK81">
            <v>3670920</v>
          </cell>
          <cell r="CL81">
            <v>3670920</v>
          </cell>
          <cell r="CM81">
            <v>2447280</v>
          </cell>
          <cell r="CN81">
            <v>1223640</v>
          </cell>
          <cell r="CO81"/>
          <cell r="CP81"/>
        </row>
        <row r="82">
          <cell r="A82" t="str">
            <v>CD-DTPA-082-2025</v>
          </cell>
          <cell r="B82" t="str">
            <v>1 FONAM</v>
          </cell>
          <cell r="C82" t="str">
            <v>CPS-DTPA-82-2025</v>
          </cell>
          <cell r="D82" t="str">
            <v>SHARON LIZETH BECERRA GARCIA</v>
          </cell>
          <cell r="E82">
            <v>45700</v>
          </cell>
          <cell r="F82" t="str">
            <v>PA04-3202008-9-047 Prestar servicios de apoyo a la gestión con plena autonomía técnica y administrativa en las actividades requeridas del PNN Farallones de Cali Implementar los instrumentos de planeación (planes de manejo / rem u otros programas y lineamientos) de la entidad especialmente en los ecosistemas andinos y de páramo, en el marco de la conservación de la diversidad biológica de las Áreas Protegidas del SINAP Nacional.</v>
          </cell>
          <cell r="G82" t="str">
            <v>APOYO A LA GESTIÓN</v>
          </cell>
          <cell r="H82" t="str">
            <v>2 CONTRATACIÓN DIRECTA</v>
          </cell>
          <cell r="I82" t="str">
            <v>14 PRESTACIÓN DE SERVICIOS</v>
          </cell>
          <cell r="J82" t="str">
            <v>N/A</v>
          </cell>
          <cell r="K82">
            <v>80111600</v>
          </cell>
          <cell r="L82">
            <v>5525</v>
          </cell>
          <cell r="M82">
            <v>4725</v>
          </cell>
          <cell r="N82">
            <v>45700</v>
          </cell>
          <cell r="O82">
            <v>3388192</v>
          </cell>
          <cell r="P82">
            <v>36027775</v>
          </cell>
          <cell r="Q82" t="str">
            <v>TREINTA Y SEIS MILLONES VEINTISIETE MIL SETECIENTOS SETENTA Y CINCO</v>
          </cell>
          <cell r="R82" t="str">
            <v>1 PERSONA NATURAL</v>
          </cell>
          <cell r="S82" t="str">
            <v>3 CÉDULA DE CIUDADANÍA</v>
          </cell>
          <cell r="T82">
            <v>1144166980</v>
          </cell>
          <cell r="U82">
            <v>2</v>
          </cell>
          <cell r="V82" t="str">
            <v>N-A</v>
          </cell>
          <cell r="W82" t="str">
            <v>11 NO SE DILIGENCIA INFORMACIÓN PARA ESTE FORMULARIO EN ESTE PERÍODO DE REPORTE</v>
          </cell>
          <cell r="X82" t="str">
            <v>FEMENINO</v>
          </cell>
          <cell r="Y82" t="str">
            <v xml:space="preserve">Valle del Cauca </v>
          </cell>
          <cell r="Z82" t="str">
            <v>Santiago de Cali</v>
          </cell>
          <cell r="AA82" t="str">
            <v>SHARON</v>
          </cell>
          <cell r="AB82" t="str">
            <v>LIZETH</v>
          </cell>
          <cell r="AC82" t="str">
            <v>BECERRA</v>
          </cell>
          <cell r="AD82" t="str">
            <v>GARCIA</v>
          </cell>
          <cell r="AE82" t="str">
            <v>NO</v>
          </cell>
          <cell r="AF82" t="str">
            <v>6 NO CONSTITUYÓ GARANTÍAS</v>
          </cell>
          <cell r="AG82" t="str">
            <v>N-A</v>
          </cell>
          <cell r="AH82" t="str">
            <v>N-A</v>
          </cell>
          <cell r="AI82" t="str">
            <v>N-A</v>
          </cell>
          <cell r="AJ82" t="str">
            <v>N-A</v>
          </cell>
          <cell r="AK82" t="str">
            <v>GLORIA TERESITA SERNA ALZATE</v>
          </cell>
          <cell r="AL82" t="str">
            <v>PNN FARALLONES DE CALI</v>
          </cell>
          <cell r="AM82" t="str">
            <v>2 SUPERVISOR</v>
          </cell>
          <cell r="AN82" t="str">
            <v>3 CÉDULA DE CIUDADANÍA</v>
          </cell>
          <cell r="AO82">
            <v>29120620</v>
          </cell>
          <cell r="AP82" t="str">
            <v>MARIA JULIANA CERON</v>
          </cell>
          <cell r="AQ82">
            <v>319</v>
          </cell>
          <cell r="AR82" t="str">
            <v>3 NO PACTADOS</v>
          </cell>
          <cell r="AS82" t="str">
            <v>4 NO SE HA ADICIONADO NI EN VALOR y EN TIEMPO</v>
          </cell>
          <cell r="AT82">
            <v>0</v>
          </cell>
          <cell r="AU82">
            <v>0</v>
          </cell>
          <cell r="AV82" t="str">
            <v>-</v>
          </cell>
          <cell r="AW82">
            <v>0</v>
          </cell>
          <cell r="AX82"/>
          <cell r="AY82">
            <v>45700</v>
          </cell>
          <cell r="AZ82" t="str">
            <v>N/A</v>
          </cell>
          <cell r="BA82">
            <v>45700</v>
          </cell>
          <cell r="BB82">
            <v>46022</v>
          </cell>
          <cell r="BC82"/>
          <cell r="BD82" t="str">
            <v>2. NO</v>
          </cell>
          <cell r="BE82" t="str">
            <v>-</v>
          </cell>
          <cell r="BF82" t="str">
            <v>-</v>
          </cell>
          <cell r="BG82" t="str">
            <v>2. NO</v>
          </cell>
          <cell r="BH82">
            <v>0</v>
          </cell>
          <cell r="BI82" t="str">
            <v>-</v>
          </cell>
          <cell r="BJ82" t="str">
            <v>-</v>
          </cell>
          <cell r="BK82"/>
          <cell r="BL82" t="str">
            <v>2025753501900027E</v>
          </cell>
          <cell r="BM82">
            <v>36027775</v>
          </cell>
          <cell r="BN82" t="str">
            <v>WENDY ISABEL DAVID</v>
          </cell>
          <cell r="BO82" t="str">
            <v>https://community.secop.gov.co/Public/Tendering/ContractNoticePhases/View?PPI=CO1.PPI.37403487&amp;isFromPublicArea=True&amp;isModal=False</v>
          </cell>
          <cell r="BP82" t="str">
            <v>VIGENTE</v>
          </cell>
          <cell r="BQ82"/>
          <cell r="BR82" t="str">
            <v>https://community.secop.gov.co/Public/Tendering/ContractDetailView/Index?UniqueIdentifier=CO1.PCCNTR.7469580</v>
          </cell>
          <cell r="BS82" t="str">
            <v>sharon.becerra</v>
          </cell>
          <cell r="BT82" t="str">
            <v>parquesnacionales.gov.co</v>
          </cell>
          <cell r="BU82" t="str">
            <v>sharon.farallones@gmail.com</v>
          </cell>
          <cell r="BV82" t="str">
            <v>TECNOLOGO</v>
          </cell>
          <cell r="BW82" t="str">
            <v>BANCO CAJA SOCIAL S.A.</v>
          </cell>
          <cell r="BX82" t="str">
            <v>Ahorro</v>
          </cell>
          <cell r="BY82">
            <v>24121658713</v>
          </cell>
          <cell r="BZ82"/>
          <cell r="CA82"/>
          <cell r="CB82"/>
          <cell r="CC82">
            <v>2145855</v>
          </cell>
          <cell r="CD82">
            <v>3388192</v>
          </cell>
          <cell r="CE82">
            <v>3388192</v>
          </cell>
          <cell r="CF82">
            <v>3388192</v>
          </cell>
          <cell r="CG82">
            <v>3388192</v>
          </cell>
          <cell r="CH82">
            <v>3388192</v>
          </cell>
          <cell r="CI82">
            <v>3388192</v>
          </cell>
          <cell r="CJ82">
            <v>3388192</v>
          </cell>
          <cell r="CK82">
            <v>3388192</v>
          </cell>
          <cell r="CL82">
            <v>3388192</v>
          </cell>
          <cell r="CM82">
            <v>3388192</v>
          </cell>
          <cell r="CN82">
            <v>0</v>
          </cell>
          <cell r="CO82"/>
          <cell r="CP82"/>
        </row>
        <row r="83">
          <cell r="A83" t="str">
            <v>CD-DTPA-083-2025</v>
          </cell>
          <cell r="B83" t="str">
            <v>1 FONAM</v>
          </cell>
          <cell r="C83" t="str">
            <v>CPS-DTPA-83-2025</v>
          </cell>
          <cell r="D83" t="str">
            <v>KAREN YULIET DELGADO PALADINEZ</v>
          </cell>
          <cell r="E83">
            <v>45700</v>
          </cell>
          <cell r="F83" t="str">
            <v>PA04-3202032-1-010 Prestar servicios de apoyo a la gestión con plena autonomía técnica y administrativa en las actividades requeridas del PNN Farallones de Cali en el desarrollo de las acciones administrativas del proceso sancionatorio ambiental, especialmente en los ecosistemas andinos y de páramo, en el marco de la conservación de la diversidad biológica de las Áreas Protegidas del SINAP Nacional.</v>
          </cell>
          <cell r="G83" t="str">
            <v>APOYO A LA GESTIÓN</v>
          </cell>
          <cell r="H83" t="str">
            <v>2 CONTRATACIÓN DIRECTA</v>
          </cell>
          <cell r="I83" t="str">
            <v>14 PRESTACIÓN DE SERVICIOS</v>
          </cell>
          <cell r="J83" t="str">
            <v>N/A</v>
          </cell>
          <cell r="K83">
            <v>80111600</v>
          </cell>
          <cell r="L83">
            <v>3825</v>
          </cell>
          <cell r="M83">
            <v>4425</v>
          </cell>
          <cell r="N83">
            <v>45700</v>
          </cell>
          <cell r="O83">
            <v>3557602</v>
          </cell>
          <cell r="P83">
            <v>37829168</v>
          </cell>
          <cell r="Q83" t="str">
            <v>TREINTA Y SIETE MILLONES OCHOCIENTOS VEINTINUEVE MIL CIENTO SESENTA Y OCHO</v>
          </cell>
          <cell r="R83" t="str">
            <v>1 PERSONA NATURAL</v>
          </cell>
          <cell r="S83" t="str">
            <v>3 CÉDULA DE CIUDADANÍA</v>
          </cell>
          <cell r="T83">
            <v>1082782193</v>
          </cell>
          <cell r="U83">
            <v>2</v>
          </cell>
          <cell r="V83" t="str">
            <v>N-A</v>
          </cell>
          <cell r="W83" t="str">
            <v>11 NO SE DILIGENCIA INFORMACIÓN PARA ESTE FORMULARIO EN ESTE PERÍODO DE REPORTE</v>
          </cell>
          <cell r="X83" t="str">
            <v>FEMENINO</v>
          </cell>
          <cell r="Y83" t="str">
            <v>Huila</v>
          </cell>
          <cell r="Z83" t="str">
            <v>San Agustin</v>
          </cell>
          <cell r="AA83" t="str">
            <v>KAREN</v>
          </cell>
          <cell r="AB83" t="str">
            <v>YULIET</v>
          </cell>
          <cell r="AC83" t="str">
            <v>DELGADO</v>
          </cell>
          <cell r="AD83" t="str">
            <v>PALADINEZ</v>
          </cell>
          <cell r="AE83" t="str">
            <v>NO</v>
          </cell>
          <cell r="AF83" t="str">
            <v>6 NO CONSTITUYÓ GARANTÍAS</v>
          </cell>
          <cell r="AG83" t="str">
            <v>N-A</v>
          </cell>
          <cell r="AH83" t="str">
            <v>N-A</v>
          </cell>
          <cell r="AI83" t="str">
            <v>N-A</v>
          </cell>
          <cell r="AJ83" t="str">
            <v>N-A</v>
          </cell>
          <cell r="AK83" t="str">
            <v>GLORIA TERESITA SERNA ALZATE</v>
          </cell>
          <cell r="AL83" t="str">
            <v>PNN FARALLONES DE CALI</v>
          </cell>
          <cell r="AM83" t="str">
            <v>2 SUPERVISOR</v>
          </cell>
          <cell r="AN83" t="str">
            <v>3 CÉDULA DE CIUDADANÍA</v>
          </cell>
          <cell r="AO83">
            <v>25292225</v>
          </cell>
          <cell r="AP83" t="str">
            <v>CAROL JOHANNA ORTEGA SANCHEZ</v>
          </cell>
          <cell r="AQ83">
            <v>319</v>
          </cell>
          <cell r="AR83" t="str">
            <v>3 NO PACTADOS</v>
          </cell>
          <cell r="AS83" t="str">
            <v>4 NO SE HA ADICIONADO NI EN VALOR y EN TIEMPO</v>
          </cell>
          <cell r="AT83">
            <v>0</v>
          </cell>
          <cell r="AU83">
            <v>0</v>
          </cell>
          <cell r="AV83" t="str">
            <v>-</v>
          </cell>
          <cell r="AW83">
            <v>0</v>
          </cell>
          <cell r="AX83"/>
          <cell r="AY83">
            <v>45700</v>
          </cell>
          <cell r="AZ83" t="str">
            <v>N/A</v>
          </cell>
          <cell r="BA83">
            <v>45700</v>
          </cell>
          <cell r="BB83">
            <v>46022</v>
          </cell>
          <cell r="BC83"/>
          <cell r="BD83" t="str">
            <v>2. NO</v>
          </cell>
          <cell r="BE83" t="str">
            <v>-</v>
          </cell>
          <cell r="BF83" t="str">
            <v>-</v>
          </cell>
          <cell r="BG83" t="str">
            <v>2. NO</v>
          </cell>
          <cell r="BH83">
            <v>0</v>
          </cell>
          <cell r="BI83" t="str">
            <v>-</v>
          </cell>
          <cell r="BJ83" t="str">
            <v>-</v>
          </cell>
          <cell r="BK83"/>
          <cell r="BL83" t="str">
            <v>2025753501900028E</v>
          </cell>
          <cell r="BM83">
            <v>37829168</v>
          </cell>
          <cell r="BN83" t="str">
            <v>WENDY ISABEL DAVID</v>
          </cell>
          <cell r="BO83" t="str">
            <v>https://community.secop.gov.co/Public/Tendering/ContractNoticePhases/View?PPI=CO1.PPI.37404914&amp;isFromPublicArea=True&amp;isModal=False</v>
          </cell>
          <cell r="BP83" t="str">
            <v>VIGENTE</v>
          </cell>
          <cell r="BQ83"/>
          <cell r="BR83" t="str">
            <v>https://community.secop.gov.co/Public/Tendering/ContractDetailView/Index?UniqueIdentifier=CO1.PCCNTR.7469367</v>
          </cell>
          <cell r="BS83" t="str">
            <v>karen.delgado</v>
          </cell>
          <cell r="BT83" t="str">
            <v>parquesnacionales.gov.co</v>
          </cell>
          <cell r="BU83" t="str">
            <v>karen.delgadop.23@gmail.com</v>
          </cell>
          <cell r="BV83" t="str">
            <v>TECNOLOGO</v>
          </cell>
          <cell r="BW83" t="str">
            <v>BANCOLOMBIA S.A.</v>
          </cell>
          <cell r="BX83" t="str">
            <v>Ahorro</v>
          </cell>
          <cell r="BY83">
            <v>45363513402</v>
          </cell>
          <cell r="BZ83"/>
          <cell r="CA83"/>
          <cell r="CB83"/>
          <cell r="CC83">
            <v>2253148</v>
          </cell>
          <cell r="CD83">
            <v>3557602</v>
          </cell>
          <cell r="CE83">
            <v>3557602</v>
          </cell>
          <cell r="CF83">
            <v>3557602</v>
          </cell>
          <cell r="CG83">
            <v>3557602</v>
          </cell>
          <cell r="CH83">
            <v>3557602</v>
          </cell>
          <cell r="CI83">
            <v>3557602</v>
          </cell>
          <cell r="CJ83">
            <v>3557602</v>
          </cell>
          <cell r="CK83">
            <v>3557602</v>
          </cell>
          <cell r="CL83">
            <v>3557602</v>
          </cell>
          <cell r="CM83">
            <v>3557602</v>
          </cell>
          <cell r="CN83">
            <v>0</v>
          </cell>
          <cell r="CO83"/>
          <cell r="CP83"/>
        </row>
        <row r="84">
          <cell r="A84" t="str">
            <v>CD-DTPA-084-2025</v>
          </cell>
          <cell r="B84" t="str">
            <v>1 FONAM</v>
          </cell>
          <cell r="C84" t="str">
            <v>CPS-DTPA-84-2025</v>
          </cell>
          <cell r="D84" t="str">
            <v>DIANA MARITZA RAMOS TOMBE</v>
          </cell>
          <cell r="E84">
            <v>45700</v>
          </cell>
          <cell r="F84" t="str">
            <v>PA04-3202038-17-061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84" t="str">
            <v>APOYO A LA GESTIÓN</v>
          </cell>
          <cell r="H84" t="str">
            <v>2 CONTRATACIÓN DIRECTA</v>
          </cell>
          <cell r="I84" t="str">
            <v>14 PRESTACIÓN DE SERVICIOS</v>
          </cell>
          <cell r="J84" t="str">
            <v>N/A</v>
          </cell>
          <cell r="K84">
            <v>80111600</v>
          </cell>
          <cell r="L84">
            <v>5225</v>
          </cell>
          <cell r="M84">
            <v>4525</v>
          </cell>
          <cell r="N84">
            <v>45700</v>
          </cell>
          <cell r="O84">
            <v>1836237</v>
          </cell>
          <cell r="P84">
            <v>19525320</v>
          </cell>
          <cell r="Q84" t="str">
            <v>DIECINUEVE MILLONES QUINIENTOS VEINTICINCO MIL TRESCIENTOS VEINTE</v>
          </cell>
          <cell r="R84" t="str">
            <v>1 PERSONA NATURAL</v>
          </cell>
          <cell r="S84" t="str">
            <v>3 CÉDULA DE CIUDADANÍA</v>
          </cell>
          <cell r="T84">
            <v>1114732647</v>
          </cell>
          <cell r="U84">
            <v>2</v>
          </cell>
          <cell r="V84" t="str">
            <v>N-A</v>
          </cell>
          <cell r="W84" t="str">
            <v>11 NO SE DILIGENCIA INFORMACIÓN PARA ESTE FORMULARIO EN ESTE PERÍODO DE REPORTE</v>
          </cell>
          <cell r="X84" t="str">
            <v>FEMENINO</v>
          </cell>
          <cell r="Y84" t="str">
            <v xml:space="preserve">Valle del Cauca </v>
          </cell>
          <cell r="Z84" t="str">
            <v>Dagua</v>
          </cell>
          <cell r="AA84" t="str">
            <v>DIANA</v>
          </cell>
          <cell r="AB84" t="str">
            <v>MARTIZA</v>
          </cell>
          <cell r="AC84" t="str">
            <v>RAMOS</v>
          </cell>
          <cell r="AD84" t="str">
            <v>TOMBE</v>
          </cell>
          <cell r="AE84" t="str">
            <v>NO</v>
          </cell>
          <cell r="AF84" t="str">
            <v>6 NO CONSTITUYÓ GARANTÍAS</v>
          </cell>
          <cell r="AG84" t="str">
            <v>N-A</v>
          </cell>
          <cell r="AH84" t="str">
            <v>N-A</v>
          </cell>
          <cell r="AI84" t="str">
            <v>N-A</v>
          </cell>
          <cell r="AJ84" t="str">
            <v>N-A</v>
          </cell>
          <cell r="AK84" t="str">
            <v>GLORIA TERESITA SERNA ALZATE</v>
          </cell>
          <cell r="AL84" t="str">
            <v>PNN FARALLONES DE CALI</v>
          </cell>
          <cell r="AM84" t="str">
            <v>2 SUPERVISOR</v>
          </cell>
          <cell r="AN84" t="str">
            <v>3 CÉDULA DE CIUDADANÍA</v>
          </cell>
          <cell r="AO84">
            <v>29120620</v>
          </cell>
          <cell r="AP84" t="str">
            <v>MARIA JULIANA CERON</v>
          </cell>
          <cell r="AQ84">
            <v>319</v>
          </cell>
          <cell r="AR84" t="str">
            <v>3 NO PACTADOS</v>
          </cell>
          <cell r="AS84" t="str">
            <v>4 NO SE HA ADICIONADO NI EN VALOR y EN TIEMPO</v>
          </cell>
          <cell r="AT84">
            <v>0</v>
          </cell>
          <cell r="AU84">
            <v>0</v>
          </cell>
          <cell r="AV84" t="str">
            <v>-</v>
          </cell>
          <cell r="AW84">
            <v>0</v>
          </cell>
          <cell r="AX84"/>
          <cell r="AY84">
            <v>45700</v>
          </cell>
          <cell r="AZ84" t="str">
            <v>N/A</v>
          </cell>
          <cell r="BA84">
            <v>45700</v>
          </cell>
          <cell r="BB84">
            <v>46022</v>
          </cell>
          <cell r="BC84"/>
          <cell r="BD84" t="str">
            <v>2. NO</v>
          </cell>
          <cell r="BE84" t="str">
            <v>-</v>
          </cell>
          <cell r="BF84" t="str">
            <v>-</v>
          </cell>
          <cell r="BG84" t="str">
            <v>2. NO</v>
          </cell>
          <cell r="BH84">
            <v>0</v>
          </cell>
          <cell r="BI84" t="str">
            <v>-</v>
          </cell>
          <cell r="BJ84" t="str">
            <v>-</v>
          </cell>
          <cell r="BK84"/>
          <cell r="BL84" t="str">
            <v>2025753501900029E</v>
          </cell>
          <cell r="BM84">
            <v>19525320</v>
          </cell>
          <cell r="BN84" t="str">
            <v>WENDY ISABEL DAVID</v>
          </cell>
          <cell r="BO84" t="str">
            <v xml:space="preserve">https://community.secop.gov.co/Public/Tendering/ContractNoticePhases/View?PPI=CO1.PPI.37405947&amp;isFromPublicArea=True&amp;isModal=False </v>
          </cell>
          <cell r="BP84" t="str">
            <v>VIGENTE</v>
          </cell>
          <cell r="BQ84"/>
          <cell r="BR84" t="str">
            <v>https://community.secop.gov.co/Public/Tendering/ContractDetailView/Index?UniqueIdentifier=CO1.PCCNTR.7470012</v>
          </cell>
          <cell r="BS84" t="str">
            <v>diana.ramos</v>
          </cell>
          <cell r="BT84" t="str">
            <v>parquesnacionales.gov.co</v>
          </cell>
          <cell r="BU84" t="str">
            <v>ramosdiana1993@gmail.com</v>
          </cell>
          <cell r="BV84" t="str">
            <v>OPERARIO</v>
          </cell>
          <cell r="BW84" t="str">
            <v>BANCO DE BOGOTA</v>
          </cell>
          <cell r="BX84" t="str">
            <v>Ahorro</v>
          </cell>
          <cell r="BY84">
            <v>295054324</v>
          </cell>
          <cell r="BZ84"/>
          <cell r="CA84"/>
          <cell r="CB84"/>
          <cell r="CC84">
            <v>1162950</v>
          </cell>
          <cell r="CD84">
            <v>1836237</v>
          </cell>
          <cell r="CE84">
            <v>1836237</v>
          </cell>
          <cell r="CF84">
            <v>1836237</v>
          </cell>
          <cell r="CG84">
            <v>1836237</v>
          </cell>
          <cell r="CH84">
            <v>1836237</v>
          </cell>
          <cell r="CI84">
            <v>1836237</v>
          </cell>
          <cell r="CJ84">
            <v>1836237</v>
          </cell>
          <cell r="CK84">
            <v>1836237</v>
          </cell>
          <cell r="CL84">
            <v>1836237</v>
          </cell>
          <cell r="CM84">
            <v>1836237</v>
          </cell>
          <cell r="CN84">
            <v>0</v>
          </cell>
          <cell r="CO84"/>
          <cell r="CP84"/>
        </row>
        <row r="85">
          <cell r="A85" t="str">
            <v>CD-DTPA-085-2025</v>
          </cell>
          <cell r="B85" t="str">
            <v>1 FONAM</v>
          </cell>
          <cell r="C85" t="str">
            <v>CPS-DTPA-85-2025</v>
          </cell>
          <cell r="D85" t="str">
            <v>MIGUEL ANGEL CASTRO OSORIO</v>
          </cell>
          <cell r="E85">
            <v>45700</v>
          </cell>
          <cell r="F85" t="str">
            <v>PA04-3202056-5-038 Prestar servicios profesionales con plena autonomía técnica y administrativa en en el PNN Farallones de Cali en el desarrollo de actividades de diseño y comunicación, para generar valoración social del patrimonio natural y cultural, aportando a la visibilización y posicionamiento de las medidas de manejo al área protegida, en el marco de la conservación de la diversidad biológica de las Áreas Protegidas del SINAP Nacional, especialmente en la presente en los ecosistemas de páramo y bosques del Parque Nacional Natural Farallones de Cali y su área de influencia.</v>
          </cell>
          <cell r="G85" t="str">
            <v>PROFESIONAL</v>
          </cell>
          <cell r="H85" t="str">
            <v>2 CONTRATACIÓN DIRECTA</v>
          </cell>
          <cell r="I85" t="str">
            <v>14 PRESTACIÓN DE SERVICIOS</v>
          </cell>
          <cell r="J85" t="str">
            <v>N/A</v>
          </cell>
          <cell r="K85">
            <v>80111600</v>
          </cell>
          <cell r="L85">
            <v>3625</v>
          </cell>
          <cell r="M85">
            <v>4225</v>
          </cell>
          <cell r="N85">
            <v>45700</v>
          </cell>
          <cell r="O85">
            <v>3818858</v>
          </cell>
          <cell r="P85">
            <v>40607190</v>
          </cell>
          <cell r="Q85" t="str">
            <v>TREINTA Y NUEVE MILLONES TRESCIENTOS TREINTA Y CUATRO MIL DOSCIENTOS TREINTA Y SIETE</v>
          </cell>
          <cell r="R85" t="str">
            <v>1 PERSONA NATURAL</v>
          </cell>
          <cell r="S85" t="str">
            <v>3 CÉDULA DE CIUDADANÍA</v>
          </cell>
          <cell r="T85">
            <v>1107090063</v>
          </cell>
          <cell r="U85">
            <v>2</v>
          </cell>
          <cell r="V85" t="str">
            <v>N-A</v>
          </cell>
          <cell r="W85" t="str">
            <v>11 NO SE DILIGENCIA INFORMACIÓN PARA ESTE FORMULARIO EN ESTE PERÍODO DE REPORTE</v>
          </cell>
          <cell r="X85" t="str">
            <v>MASCULINO</v>
          </cell>
          <cell r="Y85" t="str">
            <v xml:space="preserve">Valle del Cauca </v>
          </cell>
          <cell r="Z85" t="str">
            <v>Santiago de Cali</v>
          </cell>
          <cell r="AA85" t="str">
            <v>MIGUEL</v>
          </cell>
          <cell r="AB85" t="str">
            <v>ANGEL</v>
          </cell>
          <cell r="AC85" t="str">
            <v>CASTRO</v>
          </cell>
          <cell r="AD85" t="str">
            <v>OSORIO</v>
          </cell>
          <cell r="AE85" t="str">
            <v>SI</v>
          </cell>
          <cell r="AF85" t="str">
            <v>1 PÓLIZA</v>
          </cell>
          <cell r="AG85" t="str">
            <v>12 SEGUROS DEL ESTADO</v>
          </cell>
          <cell r="AH85" t="str">
            <v>2 CUMPLIMIENTO</v>
          </cell>
          <cell r="AI85">
            <v>45700</v>
          </cell>
          <cell r="AJ85" t="str">
            <v>45-46-101029546</v>
          </cell>
          <cell r="AK85" t="str">
            <v>GLORIA TERESITA SERNA ALZATE</v>
          </cell>
          <cell r="AL85" t="str">
            <v>PNN FARALLONES DE CALI</v>
          </cell>
          <cell r="AM85" t="str">
            <v>2 SUPERVISOR</v>
          </cell>
          <cell r="AN85" t="str">
            <v>3 CÉDULA DE CIUDADANÍA</v>
          </cell>
          <cell r="AO85">
            <v>29120620</v>
          </cell>
          <cell r="AP85" t="str">
            <v>MARIA JULIANA CERON</v>
          </cell>
          <cell r="AQ85">
            <v>319</v>
          </cell>
          <cell r="AR85" t="str">
            <v>3 NO PACTADOS</v>
          </cell>
          <cell r="AS85" t="str">
            <v>4 NO SE HA ADICIONADO NI EN VALOR y EN TIEMPO</v>
          </cell>
          <cell r="AT85">
            <v>1</v>
          </cell>
          <cell r="AU85">
            <v>1272953</v>
          </cell>
          <cell r="AV85">
            <v>45925</v>
          </cell>
          <cell r="AW85">
            <v>10</v>
          </cell>
          <cell r="AX85">
            <v>45925</v>
          </cell>
          <cell r="AY85">
            <v>45700</v>
          </cell>
          <cell r="AZ85">
            <v>45700</v>
          </cell>
          <cell r="BA85">
            <v>45700</v>
          </cell>
          <cell r="BB85">
            <v>46022</v>
          </cell>
          <cell r="BC85"/>
          <cell r="BD85" t="str">
            <v>2. NO</v>
          </cell>
          <cell r="BE85" t="str">
            <v>-</v>
          </cell>
          <cell r="BF85" t="str">
            <v>-</v>
          </cell>
          <cell r="BG85" t="str">
            <v>2. NO</v>
          </cell>
          <cell r="BH85">
            <v>0</v>
          </cell>
          <cell r="BI85" t="str">
            <v>-</v>
          </cell>
          <cell r="BJ85" t="str">
            <v>-</v>
          </cell>
          <cell r="BK85" t="str">
            <v>PRORROGADO Y ADICIONADO</v>
          </cell>
          <cell r="BL85" t="str">
            <v>2025753501900030E</v>
          </cell>
          <cell r="BM85">
            <v>41880143</v>
          </cell>
          <cell r="BN85" t="str">
            <v>WENDY ISABEL DAVID</v>
          </cell>
          <cell r="BO85" t="str">
            <v xml:space="preserve">https://community.secop.gov.co/Public/Tendering/ContractNoticePhases/View?PPI=CO1.PPI.37406424&amp;isFromPublicArea=True&amp;isModal=False </v>
          </cell>
          <cell r="BP85" t="str">
            <v>VIGENTE</v>
          </cell>
          <cell r="BQ85"/>
          <cell r="BR85" t="str">
            <v>https://community.secop.gov.co/Public/Tendering/ContractDetailView/Index?UniqueIdentifier=CO1.PCCNTR.7469852</v>
          </cell>
          <cell r="BS85" t="str">
            <v>miguel.castro</v>
          </cell>
          <cell r="BT85" t="str">
            <v>parquesnacionales.gov.co</v>
          </cell>
          <cell r="BU85" t="str">
            <v>miguel_ang.castro@uao.edu.co</v>
          </cell>
          <cell r="BV85" t="str">
            <v>PROFESIONAL</v>
          </cell>
          <cell r="BW85" t="str">
            <v>BANCOLOMBIA S.A.</v>
          </cell>
          <cell r="BX85" t="str">
            <v>Ahorro</v>
          </cell>
          <cell r="BY85">
            <v>91227058787</v>
          </cell>
          <cell r="BZ85"/>
          <cell r="CA85"/>
          <cell r="CB85"/>
          <cell r="CC85">
            <v>2418610</v>
          </cell>
          <cell r="CD85">
            <v>3818858</v>
          </cell>
          <cell r="CE85">
            <v>3818858</v>
          </cell>
          <cell r="CF85">
            <v>3818858</v>
          </cell>
          <cell r="CG85">
            <v>3818858</v>
          </cell>
          <cell r="CH85">
            <v>3818858</v>
          </cell>
          <cell r="CI85">
            <v>3818858</v>
          </cell>
          <cell r="CJ85">
            <v>3818858</v>
          </cell>
          <cell r="CK85">
            <v>3818858</v>
          </cell>
          <cell r="CL85">
            <v>3818858</v>
          </cell>
          <cell r="CM85">
            <v>2545905</v>
          </cell>
          <cell r="CN85">
            <v>2545906</v>
          </cell>
          <cell r="CO85"/>
          <cell r="CP85"/>
        </row>
        <row r="86">
          <cell r="A86" t="str">
            <v>CD-DTPA-086-2025</v>
          </cell>
          <cell r="B86" t="str">
            <v>1 FONAM</v>
          </cell>
          <cell r="C86" t="str">
            <v>CPS-DTPA-86-2025</v>
          </cell>
          <cell r="D86" t="str">
            <v>ANDRÉS FELIPE MORENO WIEDMAN</v>
          </cell>
          <cell r="E86">
            <v>45701</v>
          </cell>
          <cell r="F86" t="str">
            <v>PA04-3202053-27-085 Prestar servicios profesionales con plena autonomía técnica y administrativa en el PNN Farallones de Cali en la realización de las actividades de caracterización predial necesarias para Implementar la ruta de acuerdos de conservación enfocado a la aplicación de la resolución 0470 de 2018, en áreas estrategicas de conservación de los ecosistemas andinos y de páramo, en el marco de la conservación de la diversidad biológica de las Áreas Protegidas del SINAP Nacional"</v>
          </cell>
          <cell r="G86" t="str">
            <v>PROFESIONAL</v>
          </cell>
          <cell r="H86" t="str">
            <v>2 CONTRATACIÓN DIRECTA</v>
          </cell>
          <cell r="I86" t="str">
            <v>14 PRESTACIÓN DE SERVICIOS</v>
          </cell>
          <cell r="J86" t="str">
            <v>N/A</v>
          </cell>
          <cell r="K86">
            <v>80111600</v>
          </cell>
          <cell r="L86">
            <v>5125</v>
          </cell>
          <cell r="M86">
            <v>4825</v>
          </cell>
          <cell r="N86">
            <v>45701</v>
          </cell>
          <cell r="O86">
            <v>3670921</v>
          </cell>
          <cell r="P86">
            <v>38911763</v>
          </cell>
          <cell r="Q86" t="str">
            <v>TREINTA Y OCHO MILLONES NOVECIENTOS ONCE MIL SETECIENTOS SESENTA Y TRES</v>
          </cell>
          <cell r="R86" t="str">
            <v>1 PERSONA NATURAL</v>
          </cell>
          <cell r="S86" t="str">
            <v>3 CÉDULA DE CIUDADANÍA</v>
          </cell>
          <cell r="T86">
            <v>1130623094</v>
          </cell>
          <cell r="U86">
            <v>2</v>
          </cell>
          <cell r="V86" t="str">
            <v>N-A</v>
          </cell>
          <cell r="W86" t="str">
            <v>11 NO SE DILIGENCIA INFORMACIÓN PARA ESTE FORMULARIO EN ESTE PERÍODO DE REPORTE</v>
          </cell>
          <cell r="X86" t="str">
            <v>MASCULINO</v>
          </cell>
          <cell r="Y86" t="str">
            <v xml:space="preserve">Valle del Cauca </v>
          </cell>
          <cell r="Z86" t="str">
            <v>Santiago de Cali</v>
          </cell>
          <cell r="AA86" t="str">
            <v>ANDRÉS</v>
          </cell>
          <cell r="AB86" t="str">
            <v>FELIPE</v>
          </cell>
          <cell r="AC86" t="str">
            <v>MORENO</v>
          </cell>
          <cell r="AD86" t="str">
            <v>WIEDMAN</v>
          </cell>
          <cell r="AE86" t="str">
            <v>SI</v>
          </cell>
          <cell r="AF86" t="str">
            <v>1 PÓLIZA</v>
          </cell>
          <cell r="AG86" t="str">
            <v>12 SEGUROS DEL ESTADO</v>
          </cell>
          <cell r="AH86" t="str">
            <v>2 CUMPLIMIENTO</v>
          </cell>
          <cell r="AI86">
            <v>45701</v>
          </cell>
          <cell r="AJ86" t="str">
            <v>45-46-101029595</v>
          </cell>
          <cell r="AK86" t="str">
            <v>GLORIA TERESITA SERNA ALZATE</v>
          </cell>
          <cell r="AL86" t="str">
            <v>PNN FARALLONES DE CALI</v>
          </cell>
          <cell r="AM86" t="str">
            <v>2 SUPERVISOR</v>
          </cell>
          <cell r="AN86" t="str">
            <v>3 CÉDULA DE CIUDADANÍA</v>
          </cell>
          <cell r="AO86">
            <v>29120620</v>
          </cell>
          <cell r="AP86" t="str">
            <v>MARIA JULIANA CERON</v>
          </cell>
          <cell r="AQ86">
            <v>318</v>
          </cell>
          <cell r="AR86" t="str">
            <v>3 NO PACTADOS</v>
          </cell>
          <cell r="AS86" t="str">
            <v>4 NO SE HA ADICIONADO NI EN VALOR y EN TIEMPO</v>
          </cell>
          <cell r="AT86">
            <v>0</v>
          </cell>
          <cell r="AU86">
            <v>0</v>
          </cell>
          <cell r="AV86" t="str">
            <v>-</v>
          </cell>
          <cell r="AW86">
            <v>0</v>
          </cell>
          <cell r="AX86"/>
          <cell r="AY86">
            <v>45701</v>
          </cell>
          <cell r="AZ86">
            <v>45701</v>
          </cell>
          <cell r="BA86">
            <v>45701</v>
          </cell>
          <cell r="BB86">
            <v>46022</v>
          </cell>
          <cell r="BC86"/>
          <cell r="BD86" t="str">
            <v>2. NO</v>
          </cell>
          <cell r="BE86" t="str">
            <v>-</v>
          </cell>
          <cell r="BF86" t="str">
            <v>-</v>
          </cell>
          <cell r="BG86" t="str">
            <v>2. NO</v>
          </cell>
          <cell r="BH86">
            <v>0</v>
          </cell>
          <cell r="BI86" t="str">
            <v>-</v>
          </cell>
          <cell r="BJ86" t="str">
            <v>-</v>
          </cell>
          <cell r="BK86"/>
          <cell r="BL86" t="str">
            <v>2025753501900031E</v>
          </cell>
          <cell r="BM86">
            <v>38911763</v>
          </cell>
          <cell r="BN86" t="str">
            <v>WENDY ISABEL DAVID</v>
          </cell>
          <cell r="BO86" t="str">
            <v xml:space="preserve">https://community.secop.gov.co/Public/Tendering/ContractNoticePhases/View?PPI=CO1.PPI.37443613&amp;isFromPublicArea=True&amp;isModal=False </v>
          </cell>
          <cell r="BP86" t="str">
            <v>VIGENTE</v>
          </cell>
          <cell r="BQ86"/>
          <cell r="BR86" t="str">
            <v>https://community.secop.gov.co/Public/Tendering/ContractDetailView/Index?UniqueIdentifier=CO1.PCCNTR.7479150</v>
          </cell>
          <cell r="BS86" t="str">
            <v>andres.moreno</v>
          </cell>
          <cell r="BT86" t="str">
            <v>parquesnacionales.gov.co</v>
          </cell>
          <cell r="BU86" t="str">
            <v>andresfelipewiedmann@gmail.com</v>
          </cell>
          <cell r="BV86" t="str">
            <v>PROFESIONAL</v>
          </cell>
          <cell r="BW86" t="str">
            <v>BANCOLOMBIA S.A.</v>
          </cell>
          <cell r="BX86" t="str">
            <v>Ahorro</v>
          </cell>
          <cell r="BY86">
            <v>91228607636</v>
          </cell>
          <cell r="BZ86"/>
          <cell r="CA86"/>
          <cell r="CB86"/>
          <cell r="CC86">
            <v>2202553</v>
          </cell>
          <cell r="CD86">
            <v>3670921</v>
          </cell>
          <cell r="CE86">
            <v>3670921</v>
          </cell>
          <cell r="CF86">
            <v>3670921</v>
          </cell>
          <cell r="CG86">
            <v>3670921</v>
          </cell>
          <cell r="CH86">
            <v>3670921</v>
          </cell>
          <cell r="CI86">
            <v>3670921</v>
          </cell>
          <cell r="CJ86">
            <v>3670921</v>
          </cell>
          <cell r="CK86">
            <v>3670921</v>
          </cell>
          <cell r="CL86">
            <v>3670921</v>
          </cell>
          <cell r="CM86">
            <v>3670921</v>
          </cell>
          <cell r="CN86">
            <v>0</v>
          </cell>
          <cell r="CO86"/>
          <cell r="CP86"/>
        </row>
        <row r="87">
          <cell r="A87" t="str">
            <v>CD-DTPA-087-2025</v>
          </cell>
          <cell r="B87" t="str">
            <v>1 FONAM</v>
          </cell>
          <cell r="C87" t="str">
            <v>CPS-DTPA-87-2025</v>
          </cell>
          <cell r="D87" t="str">
            <v>ELSY ALVEAR MENSA</v>
          </cell>
          <cell r="E87">
            <v>45701</v>
          </cell>
          <cell r="F87" t="str">
            <v>PA04-3202038-17-060 Prestar servicios de apoyo a la gestión con plena autonomía técnica y administrativa en las actividades tecnicas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87" t="str">
            <v>APOYO A LA GESTIÓN</v>
          </cell>
          <cell r="H87" t="str">
            <v>2 CONTRATACIÓN DIRECTA</v>
          </cell>
          <cell r="I87" t="str">
            <v>14 PRESTACIÓN DE SERVICIOS</v>
          </cell>
          <cell r="J87" t="str">
            <v>N/A</v>
          </cell>
          <cell r="K87">
            <v>80111600</v>
          </cell>
          <cell r="L87">
            <v>4525</v>
          </cell>
          <cell r="M87">
            <v>4925</v>
          </cell>
          <cell r="N87">
            <v>45701</v>
          </cell>
          <cell r="O87">
            <v>2680096</v>
          </cell>
          <cell r="P87">
            <v>28409018</v>
          </cell>
          <cell r="Q87" t="str">
            <v>VEINTIOCHO MILLONES CUATROCIENTOS NUEVE MIL DIECIOCHO</v>
          </cell>
          <cell r="R87" t="str">
            <v>1 PERSONA NATURAL</v>
          </cell>
          <cell r="S87" t="str">
            <v>3 CÉDULA DE CIUDADANÍA</v>
          </cell>
          <cell r="T87">
            <v>31924043</v>
          </cell>
          <cell r="U87">
            <v>2</v>
          </cell>
          <cell r="V87" t="str">
            <v>N-A</v>
          </cell>
          <cell r="W87" t="str">
            <v>11 NO SE DILIGENCIA INFORMACIÓN PARA ESTE FORMULARIO EN ESTE PERÍODO DE REPORTE</v>
          </cell>
          <cell r="X87" t="str">
            <v>FEMENINO</v>
          </cell>
          <cell r="Y87" t="str">
            <v xml:space="preserve">Valle del Cauca </v>
          </cell>
          <cell r="Z87" t="str">
            <v>Santiago de Cali</v>
          </cell>
          <cell r="AA87" t="str">
            <v>ELSY</v>
          </cell>
          <cell r="AB87"/>
          <cell r="AC87" t="str">
            <v>ALVEAR</v>
          </cell>
          <cell r="AD87" t="str">
            <v>MENSA</v>
          </cell>
          <cell r="AE87" t="str">
            <v>NO</v>
          </cell>
          <cell r="AF87" t="str">
            <v>6 NO CONSTITUYÓ GARANTÍAS</v>
          </cell>
          <cell r="AG87" t="str">
            <v>N-A</v>
          </cell>
          <cell r="AH87" t="str">
            <v>N-A</v>
          </cell>
          <cell r="AI87" t="str">
            <v>N-A</v>
          </cell>
          <cell r="AJ87" t="str">
            <v>N-A</v>
          </cell>
          <cell r="AK87" t="str">
            <v>GLORIA TERESITA SERNA ALZATE</v>
          </cell>
          <cell r="AL87" t="str">
            <v>PNN FARALLONES DE CALI</v>
          </cell>
          <cell r="AM87" t="str">
            <v>2 SUPERVISOR</v>
          </cell>
          <cell r="AN87" t="str">
            <v>3 CÉDULA DE CIUDADANÍA</v>
          </cell>
          <cell r="AO87">
            <v>29120620</v>
          </cell>
          <cell r="AP87" t="str">
            <v>MARIA JULIANA CERON</v>
          </cell>
          <cell r="AQ87">
            <v>318</v>
          </cell>
          <cell r="AR87" t="str">
            <v>3 NO PACTADOS</v>
          </cell>
          <cell r="AS87" t="str">
            <v>4 NO SE HA ADICIONADO NI EN VALOR y EN TIEMPO</v>
          </cell>
          <cell r="AT87">
            <v>0</v>
          </cell>
          <cell r="AU87">
            <v>0</v>
          </cell>
          <cell r="AV87" t="str">
            <v>-</v>
          </cell>
          <cell r="AW87">
            <v>0</v>
          </cell>
          <cell r="AX87"/>
          <cell r="AY87">
            <v>45701</v>
          </cell>
          <cell r="AZ87" t="str">
            <v>N/A</v>
          </cell>
          <cell r="BA87">
            <v>45701</v>
          </cell>
          <cell r="BB87">
            <v>46022</v>
          </cell>
          <cell r="BC87"/>
          <cell r="BD87" t="str">
            <v>2. NO</v>
          </cell>
          <cell r="BE87" t="str">
            <v>-</v>
          </cell>
          <cell r="BF87" t="str">
            <v>-</v>
          </cell>
          <cell r="BG87" t="str">
            <v>2. NO</v>
          </cell>
          <cell r="BH87">
            <v>0</v>
          </cell>
          <cell r="BI87" t="str">
            <v>-</v>
          </cell>
          <cell r="BJ87" t="str">
            <v>-</v>
          </cell>
          <cell r="BK87"/>
          <cell r="BL87" t="str">
            <v>2025753501900032E</v>
          </cell>
          <cell r="BM87">
            <v>28409018</v>
          </cell>
          <cell r="BN87" t="str">
            <v>WENDY ISABEL DAVID</v>
          </cell>
          <cell r="BO87" t="str">
            <v xml:space="preserve">https://community.secop.gov.co/Public/Tendering/ContractNoticePhases/View?PPI=CO1.PPI.37444164&amp;isFromPublicArea=True&amp;isModal=False </v>
          </cell>
          <cell r="BP87" t="str">
            <v>VIGENTE</v>
          </cell>
          <cell r="BQ87"/>
          <cell r="BR87" t="str">
            <v>https://community.secop.gov.co/Public/Tendering/ContractDetailView/Index?UniqueIdentifier=CO1.PCCNTR.7479492</v>
          </cell>
          <cell r="BS87" t="str">
            <v>elsy.alvear</v>
          </cell>
          <cell r="BT87" t="str">
            <v>parquesnacionales.gov.co</v>
          </cell>
          <cell r="BU87" t="str">
            <v>elsyalvear2@gmail.com</v>
          </cell>
          <cell r="BV87" t="str">
            <v>TECNOLOGO</v>
          </cell>
          <cell r="BW87" t="str">
            <v>BANCO DE OCCIDENTE</v>
          </cell>
          <cell r="BX87" t="str">
            <v>Ahorro</v>
          </cell>
          <cell r="BY87">
            <v>21829189</v>
          </cell>
          <cell r="BZ87"/>
          <cell r="CA87"/>
          <cell r="CB87"/>
          <cell r="CC87">
            <v>1608058</v>
          </cell>
          <cell r="CD87">
            <v>2680096</v>
          </cell>
          <cell r="CE87">
            <v>2680096</v>
          </cell>
          <cell r="CF87">
            <v>2680096</v>
          </cell>
          <cell r="CG87">
            <v>2680096</v>
          </cell>
          <cell r="CH87">
            <v>2680096</v>
          </cell>
          <cell r="CI87">
            <v>2680096</v>
          </cell>
          <cell r="CJ87">
            <v>2680096</v>
          </cell>
          <cell r="CK87">
            <v>2680096</v>
          </cell>
          <cell r="CL87">
            <v>2680096</v>
          </cell>
          <cell r="CM87">
            <v>2680096</v>
          </cell>
          <cell r="CN87">
            <v>0</v>
          </cell>
          <cell r="CO87"/>
          <cell r="CP87"/>
        </row>
        <row r="88">
          <cell r="A88" t="str">
            <v>CD-DTPA-088-2025</v>
          </cell>
          <cell r="B88" t="str">
            <v>2 NACION</v>
          </cell>
          <cell r="C88" t="str">
            <v>CPS-DTPA-88-2025</v>
          </cell>
          <cell r="D88" t="str">
            <v>FERNEY GUTIERREZ RAMÍREZ</v>
          </cell>
          <cell r="E88">
            <v>45701</v>
          </cell>
          <cell r="F88" t="str">
            <v>PA06-3202032-1-004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ell>
          <cell r="G88" t="str">
            <v>APOYO A LA GESTIÓN</v>
          </cell>
          <cell r="H88" t="str">
            <v>2 CONTRATACIÓN DIRECTA</v>
          </cell>
          <cell r="I88" t="str">
            <v>14 PRESTACIÓN DE SERVICIOS</v>
          </cell>
          <cell r="J88" t="str">
            <v>N/A</v>
          </cell>
          <cell r="K88">
            <v>80111600</v>
          </cell>
          <cell r="L88">
            <v>13325</v>
          </cell>
          <cell r="M88">
            <v>10225</v>
          </cell>
          <cell r="N88">
            <v>45701</v>
          </cell>
          <cell r="O88">
            <v>1836237</v>
          </cell>
          <cell r="P88">
            <v>19464112</v>
          </cell>
          <cell r="Q88" t="str">
            <v>DIECINUEVE MILLONES CUATROCIENTOS SESENTA Y CUATRO MIL CIENTO DOCE</v>
          </cell>
          <cell r="R88" t="str">
            <v>1 PERSONA NATURAL</v>
          </cell>
          <cell r="S88" t="str">
            <v>3 CÉDULA DE CIUDADANÍA</v>
          </cell>
          <cell r="T88">
            <v>1074713508</v>
          </cell>
          <cell r="U88">
            <v>2</v>
          </cell>
          <cell r="V88" t="str">
            <v>N-A</v>
          </cell>
          <cell r="W88" t="str">
            <v>11 NO SE DILIGENCIA INFORMACIÓN PARA ESTE FORMULARIO EN ESTE PERÍODO DE REPORTE</v>
          </cell>
          <cell r="X88" t="str">
            <v>MASCULINO</v>
          </cell>
          <cell r="Y88" t="str">
            <v>Chocó</v>
          </cell>
          <cell r="Z88" t="str">
            <v>Unguia</v>
          </cell>
          <cell r="AA88" t="str">
            <v xml:space="preserve">FERNEY </v>
          </cell>
          <cell r="AB88"/>
          <cell r="AC88" t="str">
            <v>GUTIERREZ</v>
          </cell>
          <cell r="AD88" t="str">
            <v>RAMIREZ</v>
          </cell>
          <cell r="AE88" t="str">
            <v>NO</v>
          </cell>
          <cell r="AF88" t="str">
            <v>6 NO CONSTITUYÓ GARANTÍAS</v>
          </cell>
          <cell r="AG88" t="str">
            <v>N-A</v>
          </cell>
          <cell r="AH88" t="str">
            <v>N-A</v>
          </cell>
          <cell r="AI88" t="str">
            <v>N-A</v>
          </cell>
          <cell r="AJ88" t="str">
            <v>N-A</v>
          </cell>
          <cell r="AK88" t="str">
            <v>GLORIA TERESITA SERNA ALZATE</v>
          </cell>
          <cell r="AL88" t="str">
            <v>PNN LOS KATIOS</v>
          </cell>
          <cell r="AM88" t="str">
            <v>2 SUPERVISOR</v>
          </cell>
          <cell r="AN88" t="str">
            <v>3 CÉDULA DE CIUDADANÍA</v>
          </cell>
          <cell r="AO88">
            <v>12563768</v>
          </cell>
          <cell r="AP88" t="str">
            <v>NELSON DE LA ROSA MANJARRES</v>
          </cell>
          <cell r="AQ88">
            <v>318</v>
          </cell>
          <cell r="AR88" t="str">
            <v>3 NO PACTADOS</v>
          </cell>
          <cell r="AS88" t="str">
            <v>4 NO SE HA ADICIONADO NI EN VALOR y EN TIEMPO</v>
          </cell>
          <cell r="AT88">
            <v>0</v>
          </cell>
          <cell r="AU88">
            <v>0</v>
          </cell>
          <cell r="AV88" t="str">
            <v>-</v>
          </cell>
          <cell r="AW88">
            <v>0</v>
          </cell>
          <cell r="AX88"/>
          <cell r="AY88">
            <v>45701</v>
          </cell>
          <cell r="AZ88" t="str">
            <v>N/A</v>
          </cell>
          <cell r="BA88">
            <v>45701</v>
          </cell>
          <cell r="BB88">
            <v>46022</v>
          </cell>
          <cell r="BC88"/>
          <cell r="BD88" t="str">
            <v>2. NO</v>
          </cell>
          <cell r="BE88" t="str">
            <v>-</v>
          </cell>
          <cell r="BF88" t="str">
            <v>-</v>
          </cell>
          <cell r="BG88" t="str">
            <v>2. NO</v>
          </cell>
          <cell r="BH88">
            <v>0</v>
          </cell>
          <cell r="BI88" t="str">
            <v>-</v>
          </cell>
          <cell r="BJ88" t="str">
            <v>-</v>
          </cell>
          <cell r="BK88"/>
          <cell r="BL88" t="str">
            <v>2025753501000053E</v>
          </cell>
          <cell r="BM88">
            <v>19464112</v>
          </cell>
          <cell r="BN88" t="str">
            <v>KHAREM CARABALI MARULANDA</v>
          </cell>
          <cell r="BO88" t="str">
            <v xml:space="preserve">https://community.secop.gov.co/Public/Tendering/ContractNoticePhases/View?PPI=CO1.PPI.37444941&amp;isFromPublicArea=True&amp;isModal=False      </v>
          </cell>
          <cell r="BP88" t="str">
            <v>VIGENTE</v>
          </cell>
          <cell r="BQ88"/>
          <cell r="BR88" t="str">
            <v>https://community.secop.gov.co/Public/Tendering/ContractDetailView/Index?UniqueIdentifier=CO1.PCCNTR.7479203</v>
          </cell>
          <cell r="BS88" t="str">
            <v>ferney.gutierrez</v>
          </cell>
          <cell r="BT88" t="str">
            <v>parquesnacionales.gov.co</v>
          </cell>
          <cell r="BU88" t="str">
            <v>ferneyg473@gmail.com</v>
          </cell>
          <cell r="BV88" t="str">
            <v>OPERARIO</v>
          </cell>
          <cell r="BW88" t="str">
            <v>BANCOLOMBIA S.A.</v>
          </cell>
          <cell r="BX88" t="str">
            <v>Ahorro</v>
          </cell>
          <cell r="BY88">
            <v>95976255870</v>
          </cell>
          <cell r="BZ88"/>
          <cell r="CA88"/>
          <cell r="CB88"/>
          <cell r="CC88">
            <v>1101742</v>
          </cell>
          <cell r="CD88">
            <v>1836237</v>
          </cell>
          <cell r="CE88">
            <v>1836237</v>
          </cell>
          <cell r="CF88">
            <v>1836237</v>
          </cell>
          <cell r="CG88">
            <v>1836237</v>
          </cell>
          <cell r="CH88">
            <v>1836237</v>
          </cell>
          <cell r="CI88">
            <v>1836237</v>
          </cell>
          <cell r="CJ88">
            <v>1836237</v>
          </cell>
          <cell r="CK88">
            <v>1836237</v>
          </cell>
          <cell r="CL88">
            <v>1836237</v>
          </cell>
          <cell r="CM88">
            <v>1836237</v>
          </cell>
          <cell r="CN88">
            <v>0</v>
          </cell>
          <cell r="CO88"/>
          <cell r="CP88"/>
        </row>
        <row r="89">
          <cell r="A89" t="str">
            <v>CD-DTPA-089-2025</v>
          </cell>
          <cell r="B89" t="str">
            <v>2 NACION</v>
          </cell>
          <cell r="C89" t="str">
            <v>CPS-DTPA-89-2025</v>
          </cell>
          <cell r="D89" t="str">
            <v>ANA MARIA MAYA GIRÓN</v>
          </cell>
          <cell r="E89">
            <v>45701</v>
          </cell>
          <cell r="F89" t="str">
            <v>PA07-3202008-9-011 Prestar servicios profesionales con plena autonomía técnica y administrativa para implementar acciones de monitoreo e investigación en el PNN Munchique y/o sus zonas de influencia en el marco de la conservación de diversidad biológica de las áreas protegidas del SINAP nacional</v>
          </cell>
          <cell r="G89" t="str">
            <v>PROFESIONAL</v>
          </cell>
          <cell r="H89" t="str">
            <v>2 CONTRATACIÓN DIRECTA</v>
          </cell>
          <cell r="I89" t="str">
            <v>14 PRESTACIÓN DE SERVICIOS</v>
          </cell>
          <cell r="J89" t="str">
            <v>N/A</v>
          </cell>
          <cell r="K89">
            <v>80111600</v>
          </cell>
          <cell r="L89">
            <v>13025</v>
          </cell>
          <cell r="M89">
            <v>10125</v>
          </cell>
          <cell r="N89">
            <v>45701</v>
          </cell>
          <cell r="O89">
            <v>4620818</v>
          </cell>
          <cell r="P89">
            <v>47594425</v>
          </cell>
          <cell r="Q89" t="str">
            <v>CUARENTA Y SIETE MILLONES QUINIENTOS NOVENTA Y CUATRO MIL CUATROCIENTOS VEINTICINCO</v>
          </cell>
          <cell r="R89" t="str">
            <v>1 PERSONA NATURAL</v>
          </cell>
          <cell r="S89" t="str">
            <v>3 CÉDULA DE CIUDADANÍA</v>
          </cell>
          <cell r="T89">
            <v>1061723900</v>
          </cell>
          <cell r="U89">
            <v>2</v>
          </cell>
          <cell r="V89" t="str">
            <v>N-A</v>
          </cell>
          <cell r="W89" t="str">
            <v>11 NO SE DILIGENCIA INFORMACIÓN PARA ESTE FORMULARIO EN ESTE PERÍODO DE REPORTE</v>
          </cell>
          <cell r="X89" t="str">
            <v>FEMENINO</v>
          </cell>
          <cell r="Y89" t="str">
            <v>Cauca</v>
          </cell>
          <cell r="Z89" t="str">
            <v>Popayan</v>
          </cell>
          <cell r="AA89" t="str">
            <v>ANA</v>
          </cell>
          <cell r="AB89" t="str">
            <v>MARIA</v>
          </cell>
          <cell r="AC89" t="str">
            <v>MAYA</v>
          </cell>
          <cell r="AD89" t="str">
            <v>GIRÓN</v>
          </cell>
          <cell r="AE89" t="str">
            <v>SI</v>
          </cell>
          <cell r="AF89" t="str">
            <v>1 PÓLIZA</v>
          </cell>
          <cell r="AG89" t="str">
            <v>12 SEGUROS DEL ESTADO</v>
          </cell>
          <cell r="AH89" t="str">
            <v>2 CUMPLIMIENTO</v>
          </cell>
          <cell r="AI89">
            <v>45701</v>
          </cell>
          <cell r="AJ89" t="str">
            <v>45-46-101029600</v>
          </cell>
          <cell r="AK89" t="str">
            <v>GLORIA TERESITA SERNA ALZATE</v>
          </cell>
          <cell r="AL89" t="str">
            <v>PNN MUNCHIQUE</v>
          </cell>
          <cell r="AM89" t="str">
            <v>2 SUPERVISOR</v>
          </cell>
          <cell r="AN89" t="str">
            <v>3 CÉDULA DE CIUDADANÍA</v>
          </cell>
          <cell r="AO89">
            <v>16738049</v>
          </cell>
          <cell r="AP89" t="str">
            <v>JAIME ALBERTO CELIS PERDOMO</v>
          </cell>
          <cell r="AQ89">
            <v>309</v>
          </cell>
          <cell r="AR89" t="str">
            <v>3 NO PACTADOS</v>
          </cell>
          <cell r="AS89" t="str">
            <v>4 NO SE HA ADICIONADO NI EN VALOR y EN TIEMPO</v>
          </cell>
          <cell r="AT89">
            <v>0</v>
          </cell>
          <cell r="AU89">
            <v>0</v>
          </cell>
          <cell r="AV89" t="str">
            <v>-</v>
          </cell>
          <cell r="AW89">
            <v>0</v>
          </cell>
          <cell r="AX89"/>
          <cell r="AY89">
            <v>45701</v>
          </cell>
          <cell r="AZ89">
            <v>45701</v>
          </cell>
          <cell r="BA89">
            <v>45701</v>
          </cell>
          <cell r="BB89">
            <v>46012</v>
          </cell>
          <cell r="BC89"/>
          <cell r="BD89" t="str">
            <v>2. NO</v>
          </cell>
          <cell r="BE89" t="str">
            <v>-</v>
          </cell>
          <cell r="BF89" t="str">
            <v>-</v>
          </cell>
          <cell r="BG89" t="str">
            <v>2. NO</v>
          </cell>
          <cell r="BH89">
            <v>0</v>
          </cell>
          <cell r="BI89" t="str">
            <v>-</v>
          </cell>
          <cell r="BJ89" t="str">
            <v>-</v>
          </cell>
          <cell r="BK89"/>
          <cell r="BL89" t="str">
            <v>2025753501000054E</v>
          </cell>
          <cell r="BM89">
            <v>47594425</v>
          </cell>
          <cell r="BN89" t="str">
            <v>ALLISON ROJAS CALDERON</v>
          </cell>
          <cell r="BO89" t="str">
            <v xml:space="preserve">https://community.secop.gov.co/Public/Tendering/ContractNoticePhases/View?PPI=CO1.PPI.37443383&amp;isFromPublicArea=True&amp;isModal=False  </v>
          </cell>
          <cell r="BP89" t="str">
            <v>VIGENTE</v>
          </cell>
          <cell r="BQ89"/>
          <cell r="BR89" t="str">
            <v>https://community.secop.gov.co/Public/Tendering/ContractDetailView/Index?UniqueIdentifier=CO1.PCCNTR.7481431</v>
          </cell>
          <cell r="BS89" t="str">
            <v>ana.maya</v>
          </cell>
          <cell r="BT89" t="str">
            <v>parquesnacionales.gov.co</v>
          </cell>
          <cell r="BU89" t="str">
            <v>monitoreo.munchique@parquesnacionales.gov.co</v>
          </cell>
          <cell r="BV89" t="str">
            <v>PROFESIONAL</v>
          </cell>
          <cell r="BW89" t="str">
            <v>BANCOLOMBIA S.A.</v>
          </cell>
          <cell r="BX89" t="str">
            <v>Ahorro</v>
          </cell>
          <cell r="BY89">
            <v>86819667294</v>
          </cell>
          <cell r="BZ89"/>
          <cell r="CA89"/>
          <cell r="CB89"/>
          <cell r="CC89">
            <v>2772491</v>
          </cell>
          <cell r="CD89">
            <v>4620818</v>
          </cell>
          <cell r="CE89">
            <v>4620818</v>
          </cell>
          <cell r="CF89">
            <v>4620818</v>
          </cell>
          <cell r="CG89">
            <v>4620818</v>
          </cell>
          <cell r="CH89">
            <v>4620818</v>
          </cell>
          <cell r="CI89">
            <v>4620818</v>
          </cell>
          <cell r="CJ89">
            <v>4620818</v>
          </cell>
          <cell r="CK89">
            <v>4620818</v>
          </cell>
          <cell r="CL89">
            <v>4620818</v>
          </cell>
          <cell r="CM89">
            <v>3234572</v>
          </cell>
          <cell r="CN89">
            <v>0</v>
          </cell>
          <cell r="CO89"/>
          <cell r="CP89"/>
        </row>
        <row r="90">
          <cell r="A90" t="str">
            <v>CD-DTPA-090-2025</v>
          </cell>
          <cell r="B90" t="str">
            <v>2 NACION</v>
          </cell>
          <cell r="C90" t="str">
            <v>CPS-DTPA-90-2025</v>
          </cell>
          <cell r="D90" t="str">
            <v>LEYDER CHOCUE PAJA</v>
          </cell>
          <cell r="E90">
            <v>45701</v>
          </cell>
          <cell r="F90" t="str">
            <v>PA07-3202060-18_2-007 Prestar servicios de apoyo a la gestión con plena autonomía técnica y administrativa para implementar acciones operativas en el monitoreo y mantenimiento en los procesos de restauración en el PNN Munchique en el marco de la conservación de diversidad biológica de las áreas protegidas del SINAP nacional.</v>
          </cell>
          <cell r="G90" t="str">
            <v>APOYO A LA GESTIÓN</v>
          </cell>
          <cell r="H90" t="str">
            <v>2 CONTRATACIÓN DIRECTA</v>
          </cell>
          <cell r="I90" t="str">
            <v>14 PRESTACIÓN DE SERVICIOS</v>
          </cell>
          <cell r="J90" t="str">
            <v>N/A</v>
          </cell>
          <cell r="K90">
            <v>80111600</v>
          </cell>
          <cell r="L90">
            <v>13825</v>
          </cell>
          <cell r="M90">
            <v>10325</v>
          </cell>
          <cell r="N90">
            <v>45701</v>
          </cell>
          <cell r="O90">
            <v>1836237</v>
          </cell>
          <cell r="P90">
            <v>19464112</v>
          </cell>
          <cell r="Q90" t="str">
            <v xml:space="preserve">DIECINUEVE MILLONES CUATROCIENTOS SESENTA Y CUATRO MIL CIENTO DOCE </v>
          </cell>
          <cell r="R90" t="str">
            <v>1 PERSONA NATURAL</v>
          </cell>
          <cell r="S90" t="str">
            <v>3 CÉDULA DE CIUDADANÍA</v>
          </cell>
          <cell r="T90">
            <v>1002846215</v>
          </cell>
          <cell r="U90">
            <v>2</v>
          </cell>
          <cell r="V90" t="str">
            <v>N-A</v>
          </cell>
          <cell r="W90" t="str">
            <v>11 NO SE DILIGENCIA INFORMACIÓN PARA ESTE FORMULARIO EN ESTE PERÍODO DE REPORTE</v>
          </cell>
          <cell r="X90" t="str">
            <v>MASCULINO</v>
          </cell>
          <cell r="Y90" t="str">
            <v>Cauca</v>
          </cell>
          <cell r="Z90" t="str">
            <v>Morales</v>
          </cell>
          <cell r="AA90" t="str">
            <v>LEIDER</v>
          </cell>
          <cell r="AB90"/>
          <cell r="AC90" t="str">
            <v>CHOCUE</v>
          </cell>
          <cell r="AD90" t="str">
            <v>PAJA</v>
          </cell>
          <cell r="AE90" t="str">
            <v>NO</v>
          </cell>
          <cell r="AF90" t="str">
            <v>6 NO CONSTITUYÓ GARANTÍAS</v>
          </cell>
          <cell r="AG90" t="str">
            <v>N-A</v>
          </cell>
          <cell r="AH90" t="str">
            <v>N-A</v>
          </cell>
          <cell r="AI90" t="str">
            <v>N-A</v>
          </cell>
          <cell r="AJ90" t="str">
            <v>N-A</v>
          </cell>
          <cell r="AK90" t="str">
            <v>GLORIA TERESITA SERNA ALZATE</v>
          </cell>
          <cell r="AL90" t="str">
            <v>PNN MUNCHIQUE</v>
          </cell>
          <cell r="AM90" t="str">
            <v>2 SUPERVISOR</v>
          </cell>
          <cell r="AN90" t="str">
            <v>3 CÉDULA DE CIUDADANÍA</v>
          </cell>
          <cell r="AO90">
            <v>16738049</v>
          </cell>
          <cell r="AP90" t="str">
            <v>JAIME ALBERTO CELIS PERDOMO</v>
          </cell>
          <cell r="AQ90">
            <v>318</v>
          </cell>
          <cell r="AR90" t="str">
            <v>3 NO PACTADOS</v>
          </cell>
          <cell r="AS90" t="str">
            <v>4 NO SE HA ADICIONADO NI EN VALOR y EN TIEMPO</v>
          </cell>
          <cell r="AT90">
            <v>0</v>
          </cell>
          <cell r="AU90">
            <v>0</v>
          </cell>
          <cell r="AV90" t="str">
            <v>-</v>
          </cell>
          <cell r="AW90">
            <v>0</v>
          </cell>
          <cell r="AX90"/>
          <cell r="AY90">
            <v>45701</v>
          </cell>
          <cell r="AZ90" t="str">
            <v>N/A</v>
          </cell>
          <cell r="BA90">
            <v>45701</v>
          </cell>
          <cell r="BB90">
            <v>46022</v>
          </cell>
          <cell r="BC90"/>
          <cell r="BD90" t="str">
            <v>2. NO</v>
          </cell>
          <cell r="BE90" t="str">
            <v>-</v>
          </cell>
          <cell r="BF90" t="str">
            <v>-</v>
          </cell>
          <cell r="BG90" t="str">
            <v>2. NO</v>
          </cell>
          <cell r="BH90">
            <v>0</v>
          </cell>
          <cell r="BI90" t="str">
            <v>-</v>
          </cell>
          <cell r="BJ90" t="str">
            <v>-</v>
          </cell>
          <cell r="BK90"/>
          <cell r="BL90" t="str">
            <v>2025753501000055E</v>
          </cell>
          <cell r="BM90">
            <v>19464112</v>
          </cell>
          <cell r="BN90" t="str">
            <v>ALLISON ROJAS CALDERON</v>
          </cell>
          <cell r="BO90" t="str">
            <v xml:space="preserve">https://community.secop.gov.co/Public/Tendering/ContractNoticePhases/View?PPI=CO1.PPI.37463368&amp;isFromPublicArea=True&amp;isModal=False </v>
          </cell>
          <cell r="BP90" t="str">
            <v>VIGENTE</v>
          </cell>
          <cell r="BQ90"/>
          <cell r="BR90" t="str">
            <v>https://community.secop.gov.co/Public/Tendering/ContractDetailView/Index?UniqueIdentifier=CO1.PCCNTR.7484793</v>
          </cell>
          <cell r="BS90" t="str">
            <v>leyder.chocue</v>
          </cell>
          <cell r="BT90" t="str">
            <v>parquesnacionales.gov.co</v>
          </cell>
          <cell r="BU90" t="str">
            <v>leyderchocue77@gmail.com</v>
          </cell>
          <cell r="BV90" t="str">
            <v>OPERARIO</v>
          </cell>
          <cell r="BW90" t="str">
            <v>BANCOLOMBIA S.A.</v>
          </cell>
          <cell r="BX90" t="str">
            <v>Ahorro</v>
          </cell>
          <cell r="BY90">
            <v>17400052298</v>
          </cell>
          <cell r="BZ90"/>
          <cell r="CA90"/>
          <cell r="CB90"/>
          <cell r="CC90">
            <v>1101742</v>
          </cell>
          <cell r="CD90">
            <v>1836237</v>
          </cell>
          <cell r="CE90">
            <v>1836237</v>
          </cell>
          <cell r="CF90">
            <v>1836237</v>
          </cell>
          <cell r="CG90">
            <v>1836237</v>
          </cell>
          <cell r="CH90">
            <v>1836237</v>
          </cell>
          <cell r="CI90">
            <v>1836237</v>
          </cell>
          <cell r="CJ90">
            <v>1836237</v>
          </cell>
          <cell r="CK90">
            <v>1836237</v>
          </cell>
          <cell r="CL90">
            <v>1836237</v>
          </cell>
          <cell r="CM90">
            <v>1836237</v>
          </cell>
          <cell r="CN90">
            <v>0</v>
          </cell>
          <cell r="CO90"/>
          <cell r="CP90"/>
        </row>
        <row r="91">
          <cell r="A91" t="str">
            <v>CD-DTPA-091-2025</v>
          </cell>
          <cell r="B91" t="str">
            <v>2 NACION</v>
          </cell>
          <cell r="C91" t="str">
            <v>CPS-DTPA-91-2025</v>
          </cell>
          <cell r="D91" t="str">
            <v>GERMAN DARIO CORDOBA MARTINEZ</v>
          </cell>
          <cell r="E91">
            <v>45701</v>
          </cell>
          <cell r="F91" t="str">
            <v>PA06-3202060-19_1-018 Prestar servicios profesionales con plena autonomía técnica y administrativa en el PNN Los Katíos en la implementación del proceso de restauración en zonas degradadas y/o alteradas en el área protegida y/o zonas de influencia en el marco de la conservación de la diversidad biológica de las áreas protegidas del SINAP.</v>
          </cell>
          <cell r="G91" t="str">
            <v>PROFESIONAL</v>
          </cell>
          <cell r="H91" t="str">
            <v>2 CONTRATACIÓN DIRECTA</v>
          </cell>
          <cell r="I91" t="str">
            <v>14 PRESTACIÓN DE SERVICIOS</v>
          </cell>
          <cell r="J91" t="str">
            <v>N/A</v>
          </cell>
          <cell r="K91">
            <v>80111600</v>
          </cell>
          <cell r="L91">
            <v>10425</v>
          </cell>
          <cell r="M91">
            <v>10425</v>
          </cell>
          <cell r="N91">
            <v>45702</v>
          </cell>
          <cell r="O91">
            <v>4620818</v>
          </cell>
          <cell r="P91">
            <v>40355144</v>
          </cell>
          <cell r="Q91" t="str">
            <v>CUARENTA MILLONES TRESCIENTOS CINCUENTA Y CINCO MIL CIENTO CUARENTA Y CUATRO</v>
          </cell>
          <cell r="R91" t="str">
            <v>1 PERSONA NATURAL</v>
          </cell>
          <cell r="S91" t="str">
            <v>3 CÉDULA DE CIUDADANÍA</v>
          </cell>
          <cell r="T91">
            <v>1077481143</v>
          </cell>
          <cell r="U91">
            <v>2</v>
          </cell>
          <cell r="V91" t="str">
            <v>N-A</v>
          </cell>
          <cell r="W91" t="str">
            <v>11 NO SE DILIGENCIA INFORMACIÓN PARA ESTE FORMULARIO EN ESTE PERÍODO DE REPORTE</v>
          </cell>
          <cell r="X91" t="str">
            <v>MASCULINO</v>
          </cell>
          <cell r="Y91" t="str">
            <v>Chocó</v>
          </cell>
          <cell r="Z91" t="str">
            <v>Quibdó</v>
          </cell>
          <cell r="AA91" t="str">
            <v xml:space="preserve">GERMAN </v>
          </cell>
          <cell r="AB91" t="str">
            <v>DARIO</v>
          </cell>
          <cell r="AC91" t="str">
            <v>CORDOBA</v>
          </cell>
          <cell r="AD91" t="str">
            <v>MARTINEZ</v>
          </cell>
          <cell r="AE91" t="str">
            <v>SI</v>
          </cell>
          <cell r="AF91" t="str">
            <v>1 PÓLIZA</v>
          </cell>
          <cell r="AG91" t="str">
            <v>12 SEGUROS DEL ESTADO</v>
          </cell>
          <cell r="AH91" t="str">
            <v>2 CUMPLIMIENTO</v>
          </cell>
          <cell r="AI91">
            <v>45702</v>
          </cell>
          <cell r="AJ91" t="str">
            <v>45-46-101029660</v>
          </cell>
          <cell r="AK91" t="str">
            <v>GLORIA TERESITA SERNA ALZATE</v>
          </cell>
          <cell r="AL91" t="str">
            <v>PNN LOS KATIOS</v>
          </cell>
          <cell r="AM91" t="str">
            <v>2 SUPERVISOR</v>
          </cell>
          <cell r="AN91" t="str">
            <v>3 CÉDULA DE CIUDADANÍA</v>
          </cell>
          <cell r="AO91">
            <v>12563768</v>
          </cell>
          <cell r="AP91" t="str">
            <v>NELSON DE LA ROSA MANJARRES</v>
          </cell>
          <cell r="AQ91">
            <v>317</v>
          </cell>
          <cell r="AR91" t="str">
            <v>3 NO PACTADOS</v>
          </cell>
          <cell r="AS91" t="str">
            <v>4 NO SE HA ADICIONADO NI EN VALOR y EN TIEMPO</v>
          </cell>
          <cell r="AT91">
            <v>1</v>
          </cell>
          <cell r="AU91">
            <v>8471500</v>
          </cell>
          <cell r="AV91">
            <v>45966</v>
          </cell>
          <cell r="AW91">
            <v>55</v>
          </cell>
          <cell r="AX91">
            <v>45966</v>
          </cell>
          <cell r="AY91">
            <v>45702</v>
          </cell>
          <cell r="AZ91">
            <v>45702</v>
          </cell>
          <cell r="BA91">
            <v>45702</v>
          </cell>
          <cell r="BB91">
            <v>46021</v>
          </cell>
          <cell r="BC91"/>
          <cell r="BD91" t="str">
            <v>2. NO</v>
          </cell>
          <cell r="BE91" t="str">
            <v>-</v>
          </cell>
          <cell r="BF91" t="str">
            <v>-</v>
          </cell>
          <cell r="BG91" t="str">
            <v>2. NO</v>
          </cell>
          <cell r="BH91">
            <v>0</v>
          </cell>
          <cell r="BI91" t="str">
            <v>-</v>
          </cell>
          <cell r="BJ91" t="str">
            <v>-</v>
          </cell>
          <cell r="BK91" t="str">
            <v>PRORROGADO Y ADICIONADO</v>
          </cell>
          <cell r="BL91" t="str">
            <v>2025753501000056E</v>
          </cell>
          <cell r="BM91">
            <v>48826644</v>
          </cell>
          <cell r="BN91" t="str">
            <v>KHAREM CARABALI MARULANDA</v>
          </cell>
          <cell r="BO91" t="str">
            <v xml:space="preserve">https://community.secop.gov.co/Public/Tendering/ContractNoticePhases/View?PPI=CO1.PPI.37474662&amp;isFromPublicArea=True&amp;isModal=False </v>
          </cell>
          <cell r="BP91" t="str">
            <v>VIGENTE</v>
          </cell>
          <cell r="BQ91"/>
          <cell r="BR91" t="str">
            <v>https://community.secop.gov.co/Public/Tendering/ContractDetailView/Index?UniqueIdentifier=CO1.PCCNTR.7489905</v>
          </cell>
          <cell r="BS91" t="str">
            <v>german.cordoba</v>
          </cell>
          <cell r="BT91" t="str">
            <v>parquesnacionales.gov.co</v>
          </cell>
          <cell r="BU91" t="str">
            <v>cordobagerman84@gmail.com</v>
          </cell>
          <cell r="BV91" t="str">
            <v>PROFESIONAL</v>
          </cell>
          <cell r="BW91" t="str">
            <v>BANCOLOMBIA S.A.</v>
          </cell>
          <cell r="BX91" t="str">
            <v>Ahorro</v>
          </cell>
          <cell r="BY91">
            <v>91231313368</v>
          </cell>
          <cell r="BZ91"/>
          <cell r="CA91"/>
          <cell r="CB91"/>
          <cell r="CC91">
            <v>2618464</v>
          </cell>
          <cell r="CD91">
            <v>4620818</v>
          </cell>
          <cell r="CE91">
            <v>4620818</v>
          </cell>
          <cell r="CF91">
            <v>4620818</v>
          </cell>
          <cell r="CG91">
            <v>4620818</v>
          </cell>
          <cell r="CH91">
            <v>4620818</v>
          </cell>
          <cell r="CI91">
            <v>4620818</v>
          </cell>
          <cell r="CJ91">
            <v>4620818</v>
          </cell>
          <cell r="CK91">
            <v>4620818</v>
          </cell>
          <cell r="CL91">
            <v>770136</v>
          </cell>
          <cell r="CM91"/>
          <cell r="CN91">
            <v>8471500</v>
          </cell>
          <cell r="CO91"/>
          <cell r="CP91"/>
        </row>
        <row r="92">
          <cell r="A92" t="str">
            <v>CD-DTPA-092-2025</v>
          </cell>
          <cell r="B92" t="str">
            <v>2 NACION</v>
          </cell>
          <cell r="C92" t="str">
            <v>CPS-DTPA-92-2025</v>
          </cell>
          <cell r="D92" t="str">
            <v>KEILA ROMAÑA ASPRILLA</v>
          </cell>
          <cell r="E92">
            <v>45702</v>
          </cell>
          <cell r="F92" t="str">
            <v>PA06-3202008-10-009 Prestar servicios de apoyo a la gestión con plena autonomía técnica y administrativa en el PNN LOS Katíos en el desarrollo de actividades técnicas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92" t="str">
            <v>APOYO A LA GESTIÓN</v>
          </cell>
          <cell r="H92" t="str">
            <v>2 CONTRATACIÓN DIRECTA</v>
          </cell>
          <cell r="I92" t="str">
            <v>14 PRESTACIÓN DE SERVICIOS</v>
          </cell>
          <cell r="J92" t="str">
            <v>N/A</v>
          </cell>
          <cell r="K92">
            <v>80111600</v>
          </cell>
          <cell r="L92">
            <v>10925</v>
          </cell>
          <cell r="M92">
            <v>10925</v>
          </cell>
          <cell r="N92">
            <v>45702</v>
          </cell>
          <cell r="O92">
            <v>2948106</v>
          </cell>
          <cell r="P92">
            <v>31151653</v>
          </cell>
          <cell r="Q92" t="str">
            <v>TREINTA Y UN MILLONES CIENTO CINCUENTA Y UN MIL SEISCIENTOS CINCUENTA Y TRES</v>
          </cell>
          <cell r="R92" t="str">
            <v>1 PERSONA NATURAL</v>
          </cell>
          <cell r="S92" t="str">
            <v>3 CÉDULA DE CIUDADANÍA</v>
          </cell>
          <cell r="T92">
            <v>1075093218</v>
          </cell>
          <cell r="U92">
            <v>2</v>
          </cell>
          <cell r="V92" t="str">
            <v>N-A</v>
          </cell>
          <cell r="W92" t="str">
            <v>11 NO SE DILIGENCIA INFORMACIÓN PARA ESTE FORMULARIO EN ESTE PERÍODO DE REPORTE</v>
          </cell>
          <cell r="X92" t="str">
            <v>FEMENINO</v>
          </cell>
          <cell r="Y92" t="str">
            <v>Chocó</v>
          </cell>
          <cell r="Z92" t="str">
            <v>Rio sucio</v>
          </cell>
          <cell r="AA92" t="str">
            <v>KEILA</v>
          </cell>
          <cell r="AB92"/>
          <cell r="AC92" t="str">
            <v>ROMAÑA</v>
          </cell>
          <cell r="AD92" t="str">
            <v>ASPRILLA</v>
          </cell>
          <cell r="AE92" t="str">
            <v>NO</v>
          </cell>
          <cell r="AF92" t="str">
            <v>6 NO CONSTITUYÓ GARANTÍAS</v>
          </cell>
          <cell r="AG92" t="str">
            <v>N-A</v>
          </cell>
          <cell r="AH92" t="str">
            <v>N-A</v>
          </cell>
          <cell r="AI92" t="str">
            <v>N-A</v>
          </cell>
          <cell r="AJ92" t="str">
            <v>N-A</v>
          </cell>
          <cell r="AK92" t="str">
            <v>GLORIA TERESITA SERNA ALZATE</v>
          </cell>
          <cell r="AL92" t="str">
            <v>PNN LOS KATIOS</v>
          </cell>
          <cell r="AM92" t="str">
            <v>2 SUPERVISOR</v>
          </cell>
          <cell r="AN92" t="str">
            <v>3 CÉDULA DE CIUDADANÍA</v>
          </cell>
          <cell r="AO92">
            <v>12563768</v>
          </cell>
          <cell r="AP92" t="str">
            <v>NELSON DE LA ROSA MANJARRES</v>
          </cell>
          <cell r="AQ92">
            <v>317</v>
          </cell>
          <cell r="AR92" t="str">
            <v>3 NO PACTADOS</v>
          </cell>
          <cell r="AS92" t="str">
            <v>4 NO SE HA ADICIONADO NI EN VALOR y EN TIEMPO</v>
          </cell>
          <cell r="AT92">
            <v>0</v>
          </cell>
          <cell r="AU92">
            <v>0</v>
          </cell>
          <cell r="AV92" t="str">
            <v>-</v>
          </cell>
          <cell r="AW92">
            <v>0</v>
          </cell>
          <cell r="AX92"/>
          <cell r="AY92">
            <v>45702</v>
          </cell>
          <cell r="AZ92" t="str">
            <v>N/A</v>
          </cell>
          <cell r="BA92">
            <v>45702</v>
          </cell>
          <cell r="BB92">
            <v>46022</v>
          </cell>
          <cell r="BC92"/>
          <cell r="BD92" t="str">
            <v>2. NO</v>
          </cell>
          <cell r="BE92" t="str">
            <v>-</v>
          </cell>
          <cell r="BF92" t="str">
            <v>-</v>
          </cell>
          <cell r="BG92" t="str">
            <v>2. NO</v>
          </cell>
          <cell r="BH92">
            <v>0</v>
          </cell>
          <cell r="BI92" t="str">
            <v>-</v>
          </cell>
          <cell r="BJ92" t="str">
            <v>-</v>
          </cell>
          <cell r="BK92"/>
          <cell r="BL92" t="str">
            <v>2025753501000057E</v>
          </cell>
          <cell r="BM92">
            <v>31151653</v>
          </cell>
          <cell r="BN92" t="str">
            <v>KHAREM CARABALI MARULANDA</v>
          </cell>
          <cell r="BO92" t="str">
            <v xml:space="preserve">https://community.secop.gov.co/Public/Tendering/ContractNoticePhases/View?PPI=CO1.PPI.37476354&amp;isFromPublicArea=True&amp;isModal=False </v>
          </cell>
          <cell r="BP92" t="str">
            <v>VIGENTE</v>
          </cell>
          <cell r="BQ92"/>
          <cell r="BR92" t="str">
            <v>https://community.secop.gov.co/Public/Tendering/ContractDetailView/Index?UniqueIdentifier=CO1.PCCNTR.7491382</v>
          </cell>
          <cell r="BS92" t="str">
            <v>keila.romaña</v>
          </cell>
          <cell r="BT92" t="str">
            <v>parquesnacionales.gov.co</v>
          </cell>
          <cell r="BU92" t="str">
            <v>romanakeila1991@gmail.com</v>
          </cell>
          <cell r="BV92" t="str">
            <v>TECNOLOGO</v>
          </cell>
          <cell r="BW92" t="str">
            <v>BANCOLOMBIA S.A.</v>
          </cell>
          <cell r="BX92" t="str">
            <v>Ahorro</v>
          </cell>
          <cell r="BY92" t="str">
            <v>54947423889</v>
          </cell>
          <cell r="BZ92"/>
          <cell r="CA92"/>
          <cell r="CB92"/>
          <cell r="CC92">
            <v>1670593</v>
          </cell>
          <cell r="CD92">
            <v>2948106</v>
          </cell>
          <cell r="CE92">
            <v>2948106</v>
          </cell>
          <cell r="CF92">
            <v>2948106</v>
          </cell>
          <cell r="CG92">
            <v>2948106</v>
          </cell>
          <cell r="CH92">
            <v>2948106</v>
          </cell>
          <cell r="CI92">
            <v>2948106</v>
          </cell>
          <cell r="CJ92">
            <v>2948106</v>
          </cell>
          <cell r="CK92">
            <v>2948106</v>
          </cell>
          <cell r="CL92">
            <v>2948106</v>
          </cell>
          <cell r="CM92">
            <v>2948106</v>
          </cell>
          <cell r="CN92">
            <v>0</v>
          </cell>
          <cell r="CO92"/>
          <cell r="CP92"/>
        </row>
        <row r="93">
          <cell r="A93" t="str">
            <v>CD-DTPA-093-2025</v>
          </cell>
          <cell r="B93" t="str">
            <v>1 FONAM</v>
          </cell>
          <cell r="C93" t="str">
            <v>CPS-DTPA-93-2025</v>
          </cell>
          <cell r="D93" t="str">
            <v>DANNY LEANDRO MORA AGUILAR</v>
          </cell>
          <cell r="E93">
            <v>45702</v>
          </cell>
          <cell r="F93" t="str">
            <v>PA04-3202032-1-018 Prestar servicios de apoyo a la gestión con plena autonomía técnica y administrativa en las actividades tecnicas requeridas del PNN Farallones de Cali para adelantar procesos sociales e institucionales que permitan la implementación del protocolo de prevención, vigilancia y control, especialmente en los ecosistemas andinos y de páramo, en el marco de la conservación de la diversidad biológica de las Áreas Protegidas del SINAP Nacional</v>
          </cell>
          <cell r="G93" t="str">
            <v>APOYO A LA GESTIÓN</v>
          </cell>
          <cell r="H93" t="str">
            <v>2 CONTRATACIÓN DIRECTA</v>
          </cell>
          <cell r="I93" t="str">
            <v>14 PRESTACIÓN DE SERVICIOS</v>
          </cell>
          <cell r="J93" t="str">
            <v>N/A</v>
          </cell>
          <cell r="K93">
            <v>80111600</v>
          </cell>
          <cell r="L93">
            <v>6225</v>
          </cell>
          <cell r="M93">
            <v>5025</v>
          </cell>
          <cell r="N93">
            <v>45702</v>
          </cell>
          <cell r="O93">
            <v>3226850</v>
          </cell>
          <cell r="P93">
            <v>34097048</v>
          </cell>
          <cell r="Q93" t="str">
            <v>TREINTA Y CUATRO MILLONES NOVENTA Y SIETE MIL CUARENTA Y OCHO</v>
          </cell>
          <cell r="R93" t="str">
            <v>1 PERSONA NATURAL</v>
          </cell>
          <cell r="S93" t="str">
            <v>3 CÉDULA DE CIUDADANÍA</v>
          </cell>
          <cell r="T93">
            <v>1114727581</v>
          </cell>
          <cell r="U93">
            <v>2</v>
          </cell>
          <cell r="V93" t="str">
            <v>N-A</v>
          </cell>
          <cell r="W93" t="str">
            <v>11 NO SE DILIGENCIA INFORMACIÓN PARA ESTE FORMULARIO EN ESTE PERÍODO DE REPORTE</v>
          </cell>
          <cell r="X93" t="str">
            <v>MASCULINO</v>
          </cell>
          <cell r="Y93" t="str">
            <v xml:space="preserve">Valle del Cauca </v>
          </cell>
          <cell r="Z93" t="str">
            <v>Dagua</v>
          </cell>
          <cell r="AA93" t="str">
            <v>DANNY</v>
          </cell>
          <cell r="AB93" t="str">
            <v>LEANDRO</v>
          </cell>
          <cell r="AC93" t="str">
            <v>MORA</v>
          </cell>
          <cell r="AD93" t="str">
            <v>AGUILAR</v>
          </cell>
          <cell r="AE93" t="str">
            <v>NO</v>
          </cell>
          <cell r="AF93" t="str">
            <v>6 NO CONSTITUYÓ GARANTÍAS</v>
          </cell>
          <cell r="AG93" t="str">
            <v>N-A</v>
          </cell>
          <cell r="AH93" t="str">
            <v>N-A</v>
          </cell>
          <cell r="AI93" t="str">
            <v>N-A</v>
          </cell>
          <cell r="AJ93" t="str">
            <v>N-A</v>
          </cell>
          <cell r="AK93" t="str">
            <v>GLORIA TERESITA SERNA ALZATE</v>
          </cell>
          <cell r="AL93" t="str">
            <v>PNN FARALLONES DE CALI</v>
          </cell>
          <cell r="AM93" t="str">
            <v>2 SUPERVISOR</v>
          </cell>
          <cell r="AN93" t="str">
            <v>3 CÉDULA DE CIUDADANÍA</v>
          </cell>
          <cell r="AO93">
            <v>1082775671</v>
          </cell>
          <cell r="AP93" t="str">
            <v>JUAN MANUEL GUZMÁN LÓPEZ</v>
          </cell>
          <cell r="AQ93">
            <v>317</v>
          </cell>
          <cell r="AR93" t="str">
            <v>3 NO PACTADOS</v>
          </cell>
          <cell r="AS93" t="str">
            <v>4 NO SE HA ADICIONADO NI EN VALOR y EN TIEMPO</v>
          </cell>
          <cell r="AT93">
            <v>0</v>
          </cell>
          <cell r="AU93">
            <v>0</v>
          </cell>
          <cell r="AV93" t="str">
            <v>-</v>
          </cell>
          <cell r="AW93">
            <v>0</v>
          </cell>
          <cell r="AX93"/>
          <cell r="AY93">
            <v>45702</v>
          </cell>
          <cell r="AZ93" t="str">
            <v>N/A</v>
          </cell>
          <cell r="BA93">
            <v>45702</v>
          </cell>
          <cell r="BB93">
            <v>46022</v>
          </cell>
          <cell r="BC93"/>
          <cell r="BD93" t="str">
            <v>2. NO</v>
          </cell>
          <cell r="BE93" t="str">
            <v>-</v>
          </cell>
          <cell r="BF93" t="str">
            <v>-</v>
          </cell>
          <cell r="BG93" t="str">
            <v>2. NO</v>
          </cell>
          <cell r="BH93">
            <v>0</v>
          </cell>
          <cell r="BI93" t="str">
            <v>-</v>
          </cell>
          <cell r="BJ93" t="str">
            <v>-</v>
          </cell>
          <cell r="BK93"/>
          <cell r="BL93" t="str">
            <v>2025753501900033E</v>
          </cell>
          <cell r="BM93">
            <v>34097048</v>
          </cell>
          <cell r="BN93" t="str">
            <v>JULIANA ISABEL MONTES ROMERO</v>
          </cell>
          <cell r="BO93" t="str">
            <v xml:space="preserve">https://community.secop.gov.co/Public/Tendering/ContractNoticePhases/View?PPI=CO1.PPI.37488332&amp;isFromPublicArea=True&amp;isModal=False </v>
          </cell>
          <cell r="BP93" t="str">
            <v>VIGENTE</v>
          </cell>
          <cell r="BQ93"/>
          <cell r="BR93" t="str">
            <v>https://community.secop.gov.co/Public/Tendering/ContractDetailView/Index?UniqueIdentifier=CO1.PCCNTR.7491946</v>
          </cell>
          <cell r="BS93" t="str">
            <v>dany.mora</v>
          </cell>
          <cell r="BT93" t="str">
            <v>parquesnacionales.gov.co</v>
          </cell>
          <cell r="BU93" t="str">
            <v>dannyleandromora87@gmail.com</v>
          </cell>
          <cell r="BV93" t="str">
            <v>TECNICO</v>
          </cell>
          <cell r="BW93" t="str">
            <v>BANCO CAJA SOCIAL S.A.</v>
          </cell>
          <cell r="BX93" t="str">
            <v>Ahorro</v>
          </cell>
          <cell r="BY93">
            <v>24105519289</v>
          </cell>
          <cell r="BZ93"/>
          <cell r="CA93"/>
          <cell r="CB93"/>
          <cell r="CC93">
            <v>1828548</v>
          </cell>
          <cell r="CD93">
            <v>3226850</v>
          </cell>
          <cell r="CE93">
            <v>3226850</v>
          </cell>
          <cell r="CF93">
            <v>3226850</v>
          </cell>
          <cell r="CG93">
            <v>3226850</v>
          </cell>
          <cell r="CH93">
            <v>3226850</v>
          </cell>
          <cell r="CI93">
            <v>3226850</v>
          </cell>
          <cell r="CJ93">
            <v>3226850</v>
          </cell>
          <cell r="CK93">
            <v>3226850</v>
          </cell>
          <cell r="CL93">
            <v>3226850</v>
          </cell>
          <cell r="CM93">
            <v>3226850</v>
          </cell>
          <cell r="CN93">
            <v>0</v>
          </cell>
          <cell r="CO93"/>
          <cell r="CP93"/>
        </row>
        <row r="94">
          <cell r="A94" t="str">
            <v>CD-DTPA-094-2025</v>
          </cell>
          <cell r="B94" t="str">
            <v>1 FONAM</v>
          </cell>
          <cell r="C94" t="str">
            <v>CPS-DTPA-94-2025</v>
          </cell>
          <cell r="D94" t="str">
            <v>JOSE BOLAÑOS QUIÑONEZ</v>
          </cell>
          <cell r="E94">
            <v>45702</v>
          </cell>
          <cell r="F94" t="str">
            <v>PA04-3202032-1-031 Prestar servicios de apoyo a la gestión con plena autonomía técnica y administrativa en el PNN Farallones de Cali para desarrollar actividades operativas de prevención, vigilancia y control en las áreas protegidas administradas por PNNC , especialmente en los ecosistemas andinos y de páramo, en el marco de la conservación de la diversidad biológica de las Áreas Protegidas del SINAP Nacional.</v>
          </cell>
          <cell r="G94" t="str">
            <v>APOYO A LA GESTIÓN</v>
          </cell>
          <cell r="H94" t="str">
            <v>2 CONTRATACIÓN DIRECTA</v>
          </cell>
          <cell r="I94" t="str">
            <v>14 PRESTACIÓN DE SERVICIOS</v>
          </cell>
          <cell r="J94" t="str">
            <v>N/A</v>
          </cell>
          <cell r="K94">
            <v>80111600</v>
          </cell>
          <cell r="L94">
            <v>4825</v>
          </cell>
          <cell r="M94">
            <v>5125</v>
          </cell>
          <cell r="N94">
            <v>45702</v>
          </cell>
          <cell r="O94">
            <v>1836237</v>
          </cell>
          <cell r="P94">
            <v>19402904</v>
          </cell>
          <cell r="Q94" t="str">
            <v>DIECINUEVE MILLONES CUATROCIENTOS DOS MIL NOVECIENTOS CUATRO</v>
          </cell>
          <cell r="R94" t="str">
            <v>1 PERSONA NATURAL</v>
          </cell>
          <cell r="S94" t="str">
            <v>3 CÉDULA DE CIUDADANÍA</v>
          </cell>
          <cell r="T94">
            <v>94501391</v>
          </cell>
          <cell r="U94">
            <v>2</v>
          </cell>
          <cell r="V94" t="str">
            <v>N-A</v>
          </cell>
          <cell r="W94" t="str">
            <v>11 NO SE DILIGENCIA INFORMACIÓN PARA ESTE FORMULARIO EN ESTE PERÍODO DE REPORTE</v>
          </cell>
          <cell r="X94" t="str">
            <v>MASCULINO</v>
          </cell>
          <cell r="Y94" t="str">
            <v xml:space="preserve">Valle del Cauca </v>
          </cell>
          <cell r="Z94" t="str">
            <v>Santiago de Cali</v>
          </cell>
          <cell r="AA94" t="str">
            <v>JOSE</v>
          </cell>
          <cell r="AB94"/>
          <cell r="AC94" t="str">
            <v>BOLAÑOS</v>
          </cell>
          <cell r="AD94" t="str">
            <v>QUIÑONEZ</v>
          </cell>
          <cell r="AE94" t="str">
            <v>NO</v>
          </cell>
          <cell r="AF94" t="str">
            <v>6 NO CONSTITUYÓ GARANTÍAS</v>
          </cell>
          <cell r="AG94" t="str">
            <v>N-A</v>
          </cell>
          <cell r="AH94" t="str">
            <v>N-A</v>
          </cell>
          <cell r="AI94" t="str">
            <v>N-A</v>
          </cell>
          <cell r="AJ94" t="str">
            <v>N-A</v>
          </cell>
          <cell r="AK94" t="str">
            <v>GLORIA TERESITA SERNA ALZATE</v>
          </cell>
          <cell r="AL94" t="str">
            <v>PNN FARALLONES DE CALI</v>
          </cell>
          <cell r="AM94" t="str">
            <v>2 SUPERVISOR</v>
          </cell>
          <cell r="AN94" t="str">
            <v>3 CÉDULA DE CIUDADANÍA</v>
          </cell>
          <cell r="AO94">
            <v>29120620</v>
          </cell>
          <cell r="AP94" t="str">
            <v>MARIA JULIANA CERON</v>
          </cell>
          <cell r="AQ94">
            <v>317</v>
          </cell>
          <cell r="AR94" t="str">
            <v>3 NO PACTADOS</v>
          </cell>
          <cell r="AS94" t="str">
            <v>4 NO SE HA ADICIONADO NI EN VALOR y EN TIEMPO</v>
          </cell>
          <cell r="AT94">
            <v>0</v>
          </cell>
          <cell r="AU94">
            <v>0</v>
          </cell>
          <cell r="AV94" t="str">
            <v>-</v>
          </cell>
          <cell r="AW94">
            <v>0</v>
          </cell>
          <cell r="AX94"/>
          <cell r="AY94">
            <v>45702</v>
          </cell>
          <cell r="AZ94" t="str">
            <v>N/A</v>
          </cell>
          <cell r="BA94">
            <v>45702</v>
          </cell>
          <cell r="BB94">
            <v>46022</v>
          </cell>
          <cell r="BC94"/>
          <cell r="BD94" t="str">
            <v>2. NO</v>
          </cell>
          <cell r="BE94" t="str">
            <v>-</v>
          </cell>
          <cell r="BF94" t="str">
            <v>-</v>
          </cell>
          <cell r="BG94" t="str">
            <v>2. NO</v>
          </cell>
          <cell r="BH94">
            <v>0</v>
          </cell>
          <cell r="BI94" t="str">
            <v>-</v>
          </cell>
          <cell r="BJ94" t="str">
            <v>-</v>
          </cell>
          <cell r="BK94"/>
          <cell r="BL94" t="str">
            <v>2025753501900034E</v>
          </cell>
          <cell r="BM94">
            <v>19402904</v>
          </cell>
          <cell r="BN94" t="str">
            <v>WENDY ISABEL DAVID</v>
          </cell>
          <cell r="BO94" t="str">
            <v xml:space="preserve">https://community.secop.gov.co/Public/Tendering/ContractNoticePhases/View?PPI=CO1.PPI.37491798&amp;isFromPublicArea=True&amp;isModal=False </v>
          </cell>
          <cell r="BP94" t="str">
            <v>VIGENTE</v>
          </cell>
          <cell r="BQ94"/>
          <cell r="BR94" t="str">
            <v>https://community.secop.gov.co/Public/Tendering/ContractDetailView/Index?UniqueIdentifier=CO1.PCCNTR.7491974</v>
          </cell>
          <cell r="BS94" t="str">
            <v>jose.bolanos</v>
          </cell>
          <cell r="BT94" t="str">
            <v>parquesnacionales.gov.co</v>
          </cell>
          <cell r="BU94" t="str">
            <v>chepebolanosq@gmail.com</v>
          </cell>
          <cell r="BV94" t="str">
            <v>OPERARIO</v>
          </cell>
          <cell r="BW94" t="str">
            <v>BANCO CAJA SOCIAL S.A.</v>
          </cell>
          <cell r="BX94" t="str">
            <v>Ahorro</v>
          </cell>
          <cell r="BY94">
            <v>24119183689</v>
          </cell>
          <cell r="BZ94"/>
          <cell r="CA94"/>
          <cell r="CB94"/>
          <cell r="CC94">
            <v>1040534</v>
          </cell>
          <cell r="CD94">
            <v>1836237</v>
          </cell>
          <cell r="CE94">
            <v>1836237</v>
          </cell>
          <cell r="CF94">
            <v>1836237</v>
          </cell>
          <cell r="CG94">
            <v>1836237</v>
          </cell>
          <cell r="CH94">
            <v>1836237</v>
          </cell>
          <cell r="CI94">
            <v>1836237</v>
          </cell>
          <cell r="CJ94">
            <v>1836237</v>
          </cell>
          <cell r="CK94">
            <v>1836237</v>
          </cell>
          <cell r="CL94">
            <v>1836237</v>
          </cell>
          <cell r="CM94">
            <v>1836237</v>
          </cell>
          <cell r="CN94">
            <v>0</v>
          </cell>
          <cell r="CO94"/>
          <cell r="CP94"/>
        </row>
        <row r="95">
          <cell r="A95" t="str">
            <v>CD-DTPA-095-2025</v>
          </cell>
          <cell r="B95" t="str">
            <v>2 NACION</v>
          </cell>
          <cell r="C95" t="str">
            <v>CPS-DTPA-95-2025</v>
          </cell>
          <cell r="D95" t="str">
            <v>ALICIA PALACIOS CUERO</v>
          </cell>
          <cell r="E95">
            <v>45702</v>
          </cell>
          <cell r="F95" t="str">
            <v>PA05-3202010-24-015 Prestar servicios de apoyo a la gestión con plena autonomía técnica y administrativa en el PNN Gorgona para realizar las acciones técnicas derivadas de plan de ordenamiento ecoturístico del área protegida en el marco de la conservación de la diversidad biológica de las áreas protegidas del SINAP nacional.</v>
          </cell>
          <cell r="G95" t="str">
            <v>APOYO A LA GESTIÓN</v>
          </cell>
          <cell r="H95" t="str">
            <v>2 CONTRATACIÓN DIRECTA</v>
          </cell>
          <cell r="I95" t="str">
            <v>14 PRESTACIÓN DE SERVICIOS</v>
          </cell>
          <cell r="J95" t="str">
            <v>N/A</v>
          </cell>
          <cell r="K95">
            <v>80111600</v>
          </cell>
          <cell r="L95">
            <v>10925</v>
          </cell>
          <cell r="M95">
            <v>10825</v>
          </cell>
          <cell r="N95">
            <v>45702</v>
          </cell>
          <cell r="O95">
            <v>3226850</v>
          </cell>
          <cell r="P95">
            <v>34097048</v>
          </cell>
          <cell r="Q95" t="str">
            <v>TREINTA Y CUATRO MILLONES NOVENTA Y SIETE MIL CUARENTA Y OCHO</v>
          </cell>
          <cell r="R95" t="str">
            <v>1 PERSONA NATURAL</v>
          </cell>
          <cell r="S95" t="str">
            <v>3 CÉDULA DE CIUDADANÍA</v>
          </cell>
          <cell r="T95">
            <v>34678158</v>
          </cell>
          <cell r="U95">
            <v>2</v>
          </cell>
          <cell r="V95" t="str">
            <v>N-A</v>
          </cell>
          <cell r="W95" t="str">
            <v>11 NO SE DILIGENCIA INFORMACIÓN PARA ESTE FORMULARIO EN ESTE PERÍODO DE REPORTE</v>
          </cell>
          <cell r="X95" t="str">
            <v>FEMENINO</v>
          </cell>
          <cell r="Y95" t="str">
            <v>Cauca</v>
          </cell>
          <cell r="Z95" t="str">
            <v>Guapi</v>
          </cell>
          <cell r="AA95" t="str">
            <v>ALICIA</v>
          </cell>
          <cell r="AB95"/>
          <cell r="AC95" t="str">
            <v>PALACIOS</v>
          </cell>
          <cell r="AD95" t="str">
            <v>CUERO</v>
          </cell>
          <cell r="AE95" t="str">
            <v>NO</v>
          </cell>
          <cell r="AF95" t="str">
            <v>6 NO CONSTITUYÓ GARANTÍAS</v>
          </cell>
          <cell r="AG95" t="str">
            <v>N-A</v>
          </cell>
          <cell r="AH95" t="str">
            <v>N-A</v>
          </cell>
          <cell r="AI95" t="str">
            <v>N-A</v>
          </cell>
          <cell r="AJ95" t="str">
            <v>N-A</v>
          </cell>
          <cell r="AK95" t="str">
            <v>GLORIA TERESITA SERNA ALZATE</v>
          </cell>
          <cell r="AL95" t="str">
            <v>PNN GORGONA</v>
          </cell>
          <cell r="AM95" t="str">
            <v>2 SUPERVISOR</v>
          </cell>
          <cell r="AN95" t="str">
            <v>3 CÉDULA DE CIUDADANÍA</v>
          </cell>
          <cell r="AO95">
            <v>6499218</v>
          </cell>
          <cell r="AP95" t="str">
            <v>ANDRES MAURICIO ROJAS CAÑAS</v>
          </cell>
          <cell r="AQ95">
            <v>317</v>
          </cell>
          <cell r="AR95" t="str">
            <v>3 NO PACTADOS</v>
          </cell>
          <cell r="AS95" t="str">
            <v>4 NO SE HA ADICIONADO NI EN VALOR y EN TIEMPO</v>
          </cell>
          <cell r="AT95">
            <v>0</v>
          </cell>
          <cell r="AU95">
            <v>0</v>
          </cell>
          <cell r="AV95" t="str">
            <v>-</v>
          </cell>
          <cell r="AW95">
            <v>0</v>
          </cell>
          <cell r="AX95"/>
          <cell r="AY95">
            <v>45702</v>
          </cell>
          <cell r="AZ95" t="str">
            <v>N/A</v>
          </cell>
          <cell r="BA95">
            <v>45702</v>
          </cell>
          <cell r="BB95">
            <v>46022</v>
          </cell>
          <cell r="BC95"/>
          <cell r="BD95" t="str">
            <v>2. NO</v>
          </cell>
          <cell r="BE95" t="str">
            <v>-</v>
          </cell>
          <cell r="BF95" t="str">
            <v>-</v>
          </cell>
          <cell r="BG95" t="str">
            <v>2. NO</v>
          </cell>
          <cell r="BH95">
            <v>0</v>
          </cell>
          <cell r="BI95" t="str">
            <v>-</v>
          </cell>
          <cell r="BJ95" t="str">
            <v>-</v>
          </cell>
          <cell r="BK95"/>
          <cell r="BL95" t="str">
            <v>2025753501000058E</v>
          </cell>
          <cell r="BM95">
            <v>34097048</v>
          </cell>
          <cell r="BN95" t="str">
            <v>DIANA PATRICIA GUERRERO</v>
          </cell>
          <cell r="BO95" t="str">
            <v xml:space="preserve">https://community.secop.gov.co/Public/Tendering/ContractNoticePhases/View?PPI=CO1.PPI.37491796&amp;isFromPublicArea=True&amp;isModal=False </v>
          </cell>
          <cell r="BP95" t="str">
            <v>VIGENTE</v>
          </cell>
          <cell r="BQ95"/>
          <cell r="BR95" t="str">
            <v>https://community.secop.gov.co/Public/Tendering/ContractDetailView/Index?UniqueIdentifier=CO1.PCCNTR.7491782</v>
          </cell>
          <cell r="BS95" t="str">
            <v>alicia.palacios</v>
          </cell>
          <cell r="BT95" t="str">
            <v>parquesnacionales.gov.co</v>
          </cell>
          <cell r="BU95" t="str">
            <v>alyspalacioscuero@gmail.com</v>
          </cell>
          <cell r="BV95" t="str">
            <v>TECNOLOGO</v>
          </cell>
          <cell r="BW95" t="str">
            <v>BANCO AGRARIO DE COLOMBIA S.A.</v>
          </cell>
          <cell r="BX95" t="str">
            <v>Ahorro</v>
          </cell>
          <cell r="BY95" t="str">
            <v>021250095993</v>
          </cell>
          <cell r="BZ95"/>
          <cell r="CA95"/>
          <cell r="CB95"/>
          <cell r="CC95">
            <v>1828548</v>
          </cell>
          <cell r="CD95">
            <v>3226850</v>
          </cell>
          <cell r="CE95">
            <v>3226850</v>
          </cell>
          <cell r="CF95">
            <v>3226850</v>
          </cell>
          <cell r="CG95">
            <v>3226850</v>
          </cell>
          <cell r="CH95">
            <v>3226850</v>
          </cell>
          <cell r="CI95">
            <v>3226850</v>
          </cell>
          <cell r="CJ95">
            <v>3226850</v>
          </cell>
          <cell r="CK95">
            <v>3226850</v>
          </cell>
          <cell r="CL95">
            <v>3226850</v>
          </cell>
          <cell r="CM95">
            <v>3226850</v>
          </cell>
          <cell r="CN95">
            <v>0</v>
          </cell>
          <cell r="CO95"/>
          <cell r="CP95"/>
        </row>
        <row r="96">
          <cell r="A96" t="str">
            <v>CD-DTPA-096-2025</v>
          </cell>
          <cell r="B96" t="str">
            <v>1 FONAM</v>
          </cell>
          <cell r="C96" t="str">
            <v>CPS-DTPA-96-2025</v>
          </cell>
          <cell r="D96" t="str">
            <v>JUAN CAMILO CASTAÑEDA CERON</v>
          </cell>
          <cell r="E96">
            <v>45702</v>
          </cell>
          <cell r="F96" t="str">
            <v>PA04-3202032-1-015 Prestar servicios profesionales con plena autonomía técnica y administrativa en el PNN Farallones de Cali para la realización de las actividades necesarias en el análisis de la información de PVC y sistematización en la plataforma SICO SMART en las áreas protegidas administradas por PNNC, especialmente en los ecosistemas andinos y de páramo, en el marco de la conservación de la diversidad biológica de las Áreas Protegidas del SINAP Nacional.</v>
          </cell>
          <cell r="G96" t="str">
            <v>PROFESIONAL</v>
          </cell>
          <cell r="H96" t="str">
            <v>2 CONTRATACIÓN DIRECTA</v>
          </cell>
          <cell r="I96" t="str">
            <v>14 PRESTACIÓN DE SERVICIOS</v>
          </cell>
          <cell r="J96" t="str">
            <v>N/A</v>
          </cell>
          <cell r="K96">
            <v>80111600</v>
          </cell>
          <cell r="L96">
            <v>6025</v>
          </cell>
          <cell r="M96">
            <v>5325</v>
          </cell>
          <cell r="N96">
            <v>45703</v>
          </cell>
          <cell r="O96">
            <v>3670921</v>
          </cell>
          <cell r="P96">
            <v>38667035</v>
          </cell>
          <cell r="Q96" t="str">
            <v>TREINTA Y OCHO MILLONES SEISCIENTOS SESENTA Y SIETE MIL TREINTA Y CINCO</v>
          </cell>
          <cell r="R96" t="str">
            <v>1 PERSONA NATURAL</v>
          </cell>
          <cell r="S96" t="str">
            <v>3 CÉDULA DE CIUDADANÍA</v>
          </cell>
          <cell r="T96">
            <v>1144089985</v>
          </cell>
          <cell r="U96">
            <v>2</v>
          </cell>
          <cell r="V96" t="str">
            <v>N-A</v>
          </cell>
          <cell r="W96" t="str">
            <v>11 NO SE DILIGENCIA INFORMACIÓN PARA ESTE FORMULARIO EN ESTE PERÍODO DE REPORTE</v>
          </cell>
          <cell r="X96" t="str">
            <v>MASCULINO</v>
          </cell>
          <cell r="Y96" t="str">
            <v xml:space="preserve">Valle del Cauca </v>
          </cell>
          <cell r="Z96" t="str">
            <v>Santiago de Cali</v>
          </cell>
          <cell r="AA96" t="str">
            <v xml:space="preserve">JUAN </v>
          </cell>
          <cell r="AB96" t="str">
            <v xml:space="preserve">CAMILO </v>
          </cell>
          <cell r="AC96" t="str">
            <v>CASTAÑEDA</v>
          </cell>
          <cell r="AD96" t="str">
            <v>CERÓN</v>
          </cell>
          <cell r="AE96" t="str">
            <v>SI</v>
          </cell>
          <cell r="AF96" t="str">
            <v>1 PÓLIZA</v>
          </cell>
          <cell r="AG96" t="str">
            <v>12 SEGUROS DEL ESTADO</v>
          </cell>
          <cell r="AH96" t="str">
            <v>2 CUMPLIMIENTO</v>
          </cell>
          <cell r="AI96">
            <v>45702</v>
          </cell>
          <cell r="AJ96" t="str">
            <v>45-46-101029700</v>
          </cell>
          <cell r="AK96" t="str">
            <v>GLORIA TERESITA SERNA ALZATE</v>
          </cell>
          <cell r="AL96" t="str">
            <v>PNN FARALLONES DE CALI</v>
          </cell>
          <cell r="AM96" t="str">
            <v>2 SUPERVISOR</v>
          </cell>
          <cell r="AN96" t="str">
            <v>3 CÉDULA DE CIUDADANÍA</v>
          </cell>
          <cell r="AO96">
            <v>1082775671</v>
          </cell>
          <cell r="AP96" t="str">
            <v>JUAN MANUEL GUZMÁN LÓPEZ</v>
          </cell>
          <cell r="AQ96">
            <v>316</v>
          </cell>
          <cell r="AR96" t="str">
            <v>3 NO PACTADOS</v>
          </cell>
          <cell r="AS96" t="str">
            <v>4 NO SE HA ADICIONADO NI EN VALOR y EN TIEMPO</v>
          </cell>
          <cell r="AT96">
            <v>0</v>
          </cell>
          <cell r="AU96">
            <v>0</v>
          </cell>
          <cell r="AV96" t="str">
            <v>-</v>
          </cell>
          <cell r="AW96">
            <v>0</v>
          </cell>
          <cell r="AX96"/>
          <cell r="AY96">
            <v>45703</v>
          </cell>
          <cell r="AZ96">
            <v>45702</v>
          </cell>
          <cell r="BA96">
            <v>45703</v>
          </cell>
          <cell r="BB96">
            <v>46022</v>
          </cell>
          <cell r="BC96"/>
          <cell r="BD96" t="str">
            <v>2. NO</v>
          </cell>
          <cell r="BE96" t="str">
            <v>-</v>
          </cell>
          <cell r="BF96" t="str">
            <v>-</v>
          </cell>
          <cell r="BG96" t="str">
            <v>2. NO</v>
          </cell>
          <cell r="BH96">
            <v>0</v>
          </cell>
          <cell r="BI96" t="str">
            <v>-</v>
          </cell>
          <cell r="BJ96" t="str">
            <v>-</v>
          </cell>
          <cell r="BK96"/>
          <cell r="BL96" t="str">
            <v>2025753501900035E</v>
          </cell>
          <cell r="BM96">
            <v>38667035</v>
          </cell>
          <cell r="BN96" t="str">
            <v>DIANA PATRICIA GUERRERO</v>
          </cell>
          <cell r="BO96" t="str">
            <v>https://community.secop.gov.co/Public/Tendering/ContractNoticePhases/View?PPI=CO1.PPI.37496542&amp;isFromPublicArea=True&amp;isModal=False</v>
          </cell>
          <cell r="BP96" t="str">
            <v>VIGENTE</v>
          </cell>
          <cell r="BQ96"/>
          <cell r="BR96" t="str">
            <v>https://community.secop.gov.co/Public/Tendering/ContractDetailView/Index?UniqueIdentifier=CO1.PCCNTR.7493069</v>
          </cell>
          <cell r="BS96" t="str">
            <v>juan.castaneda</v>
          </cell>
          <cell r="BT96" t="str">
            <v>parquesnacionales.gov.co</v>
          </cell>
          <cell r="BU96" t="str">
            <v>castaceron726@gmail.com</v>
          </cell>
          <cell r="BV96" t="str">
            <v>PROFESIONAL</v>
          </cell>
          <cell r="BW96" t="str">
            <v>BANCO CAJA SOCIAL S.A.</v>
          </cell>
          <cell r="BX96" t="str">
            <v>Ahorro</v>
          </cell>
          <cell r="BY96">
            <v>24076385975</v>
          </cell>
          <cell r="BZ96"/>
          <cell r="CA96"/>
          <cell r="CB96"/>
          <cell r="CC96">
            <v>1957825</v>
          </cell>
          <cell r="CD96">
            <v>3670921</v>
          </cell>
          <cell r="CE96">
            <v>3670921</v>
          </cell>
          <cell r="CF96">
            <v>3670921</v>
          </cell>
          <cell r="CG96">
            <v>3670921</v>
          </cell>
          <cell r="CH96">
            <v>3670921</v>
          </cell>
          <cell r="CI96">
            <v>3670921</v>
          </cell>
          <cell r="CJ96">
            <v>3670921</v>
          </cell>
          <cell r="CK96">
            <v>3670921</v>
          </cell>
          <cell r="CL96">
            <v>3670921</v>
          </cell>
          <cell r="CM96">
            <v>3670921</v>
          </cell>
          <cell r="CN96">
            <v>0</v>
          </cell>
          <cell r="CO96"/>
          <cell r="CP96"/>
        </row>
        <row r="97">
          <cell r="A97" t="str">
            <v>CD-DTPA-097-2025</v>
          </cell>
          <cell r="B97" t="str">
            <v>1 FONAM</v>
          </cell>
          <cell r="C97" t="str">
            <v>CPS-DTPA-97-2025</v>
          </cell>
          <cell r="D97" t="str">
            <v>ALEX YANIRA PISMAG PORTILLA</v>
          </cell>
          <cell r="E97">
            <v>45702</v>
          </cell>
          <cell r="F97" t="str">
            <v>PA04-3202008-15-055 Prestar servicios profesionales con plena autonomía técnica y administrativa brindando apoyo jurídico al PNN Farallones de Cali en la estructuración, seguimiento y desarrollo de los procesos de selección-contratación durante sus diferentes etapas para Fortalecer los procesos administrativos de las áreas de SPNNC, especialmente en los ecosistemas andinos y de páramo, en el marco de la conservación de la diversidad biológica de las Áreas Protegidas del SINAP Nacional.</v>
          </cell>
          <cell r="G97" t="str">
            <v>PROFESIONAL</v>
          </cell>
          <cell r="H97" t="str">
            <v>2 CONTRATACIÓN DIRECTA</v>
          </cell>
          <cell r="I97" t="str">
            <v>14 PRESTACIÓN DE SERVICIOS</v>
          </cell>
          <cell r="J97" t="str">
            <v>N/A</v>
          </cell>
          <cell r="K97">
            <v>80111600</v>
          </cell>
          <cell r="L97">
            <v>5325</v>
          </cell>
          <cell r="M97">
            <v>5225</v>
          </cell>
          <cell r="N97">
            <v>45703</v>
          </cell>
          <cell r="O97">
            <v>7014443</v>
          </cell>
          <cell r="P97">
            <v>73885466</v>
          </cell>
          <cell r="Q97" t="str">
            <v>SETENTA Y TRES MILLONES OCHOCIENTOS OCHENTA Y CINCO MIL CUATROCIENTOS SESENTA Y SEIS</v>
          </cell>
          <cell r="R97" t="str">
            <v>1 PERSONA NATURAL</v>
          </cell>
          <cell r="S97" t="str">
            <v>3 CÉDULA DE CIUDADANÍA</v>
          </cell>
          <cell r="T97">
            <v>37124905</v>
          </cell>
          <cell r="U97">
            <v>2</v>
          </cell>
          <cell r="V97" t="str">
            <v>N-A</v>
          </cell>
          <cell r="W97" t="str">
            <v>11 NO SE DILIGENCIA INFORMACIÓN PARA ESTE FORMULARIO EN ESTE PERÍODO DE REPORTE</v>
          </cell>
          <cell r="X97" t="str">
            <v>FEMENINO</v>
          </cell>
          <cell r="Y97" t="str">
            <v>Cauca</v>
          </cell>
          <cell r="Z97" t="str">
            <v>Ipiales</v>
          </cell>
          <cell r="AA97" t="str">
            <v xml:space="preserve">ALEX </v>
          </cell>
          <cell r="AB97" t="str">
            <v>YANIRA</v>
          </cell>
          <cell r="AC97" t="str">
            <v>PISMAG</v>
          </cell>
          <cell r="AD97" t="str">
            <v>PORTILLA</v>
          </cell>
          <cell r="AE97" t="str">
            <v>SI</v>
          </cell>
          <cell r="AF97" t="str">
            <v>1 PÓLIZA</v>
          </cell>
          <cell r="AG97" t="str">
            <v>12 SEGUROS DEL ESTADO</v>
          </cell>
          <cell r="AH97" t="str">
            <v>2 CUMPLIMIENTO</v>
          </cell>
          <cell r="AI97">
            <v>45702</v>
          </cell>
          <cell r="AJ97" t="str">
            <v>45-46-101029716</v>
          </cell>
          <cell r="AK97" t="str">
            <v>GLORIA TERESITA SERNA ALZATE</v>
          </cell>
          <cell r="AL97" t="str">
            <v>PNN FARALLONES DE CALI</v>
          </cell>
          <cell r="AM97" t="str">
            <v>2 SUPERVISOR</v>
          </cell>
          <cell r="AN97" t="str">
            <v>3 CÉDULA DE CIUDADANÍA</v>
          </cell>
          <cell r="AO97">
            <v>25292225</v>
          </cell>
          <cell r="AP97" t="str">
            <v>CAROL JOHANNA ORTEGA SANCHEZ</v>
          </cell>
          <cell r="AQ97">
            <v>316</v>
          </cell>
          <cell r="AR97" t="str">
            <v>3 NO PACTADOS</v>
          </cell>
          <cell r="AS97" t="str">
            <v>4 NO SE HA ADICIONADO NI EN VALOR y EN TIEMPO</v>
          </cell>
          <cell r="AT97">
            <v>0</v>
          </cell>
          <cell r="AU97">
            <v>0</v>
          </cell>
          <cell r="AV97" t="str">
            <v>-</v>
          </cell>
          <cell r="AW97">
            <v>0</v>
          </cell>
          <cell r="AX97"/>
          <cell r="AY97">
            <v>45703</v>
          </cell>
          <cell r="AZ97">
            <v>45702</v>
          </cell>
          <cell r="BA97">
            <v>45702</v>
          </cell>
          <cell r="BB97">
            <v>46022</v>
          </cell>
          <cell r="BC97"/>
          <cell r="BD97" t="str">
            <v>2. NO</v>
          </cell>
          <cell r="BE97" t="str">
            <v>-</v>
          </cell>
          <cell r="BF97" t="str">
            <v>-</v>
          </cell>
          <cell r="BG97" t="str">
            <v>2. NO</v>
          </cell>
          <cell r="BH97">
            <v>0</v>
          </cell>
          <cell r="BI97" t="str">
            <v>-</v>
          </cell>
          <cell r="BJ97" t="str">
            <v>-</v>
          </cell>
          <cell r="BK97"/>
          <cell r="BL97" t="str">
            <v>2025753501900036E</v>
          </cell>
          <cell r="BM97">
            <v>73885466</v>
          </cell>
          <cell r="BN97" t="str">
            <v>KHAREM CARABALI MARULANDA</v>
          </cell>
          <cell r="BO97" t="str">
            <v xml:space="preserve">https://community.secop.gov.co/Public/Tendering/ContractNoticePhases/View?PPI=CO1.PPI.37496742&amp;isFromPublicArea=True&amp;isModal=False
</v>
          </cell>
          <cell r="BP97" t="str">
            <v>VIGENTE</v>
          </cell>
          <cell r="BQ97"/>
          <cell r="BR97" t="str">
            <v>https://community.secop.gov.co/Public/Tendering/ContractDetailView/Index?UniqueIdentifier=CO1.PCCNTR.7493884</v>
          </cell>
          <cell r="BS97" t="str">
            <v>yanira.pismag</v>
          </cell>
          <cell r="BT97" t="str">
            <v>parquesnacionales.gov.co</v>
          </cell>
          <cell r="BU97" t="str">
            <v>yanira.pismag@parquesnacionales.gov.co</v>
          </cell>
          <cell r="BV97" t="str">
            <v>PROFESIONAL</v>
          </cell>
          <cell r="BW97" t="str">
            <v>BANCO BILBAO VIZCAYA ARGENTARIA COLOMBIA S.A. BBVA</v>
          </cell>
          <cell r="BX97" t="str">
            <v>Ahorro</v>
          </cell>
          <cell r="BY97">
            <v>570095976</v>
          </cell>
          <cell r="BZ97"/>
          <cell r="CA97"/>
          <cell r="CB97"/>
          <cell r="CC97">
            <v>3741036</v>
          </cell>
          <cell r="CD97">
            <v>7014443</v>
          </cell>
          <cell r="CE97">
            <v>7014443</v>
          </cell>
          <cell r="CF97">
            <v>7014443</v>
          </cell>
          <cell r="CG97">
            <v>7014443</v>
          </cell>
          <cell r="CH97">
            <v>7014443</v>
          </cell>
          <cell r="CI97">
            <v>7014443</v>
          </cell>
          <cell r="CJ97">
            <v>7014443</v>
          </cell>
          <cell r="CK97">
            <v>7014443</v>
          </cell>
          <cell r="CL97">
            <v>7014443</v>
          </cell>
          <cell r="CM97">
            <v>7014443</v>
          </cell>
          <cell r="CN97">
            <v>0</v>
          </cell>
          <cell r="CO97"/>
          <cell r="CP97"/>
        </row>
        <row r="98">
          <cell r="A98" t="str">
            <v>CD-DTPA-098-2025</v>
          </cell>
          <cell r="B98" t="str">
            <v>2 NACION</v>
          </cell>
          <cell r="C98" t="str">
            <v>CPS-DTPA-98-2025</v>
          </cell>
          <cell r="D98" t="str">
            <v>VICTORIA EUGENIA CARDONA BOTERO</v>
          </cell>
          <cell r="E98">
            <v>45702</v>
          </cell>
          <cell r="F98" t="str">
            <v>PA08-3202008-9-009 Prestar servicios profesionales con plena autonomía técnica y administrativa en el PNN Sanquianga para la implementación de la estrategia de investigación y monitoreo en el área protegida en el marco de la conservación de la biodiversidad de las áreas protegidas del SINAP nacional.</v>
          </cell>
          <cell r="G98" t="str">
            <v>PROFESIONAL</v>
          </cell>
          <cell r="H98" t="str">
            <v>2 CONTRATACIÓN DIRECTA</v>
          </cell>
          <cell r="I98" t="str">
            <v>14 PRESTACIÓN DE SERVICIOS</v>
          </cell>
          <cell r="J98" t="str">
            <v>N/A</v>
          </cell>
          <cell r="K98">
            <v>80111600</v>
          </cell>
          <cell r="L98">
            <v>13625</v>
          </cell>
          <cell r="M98">
            <v>11025</v>
          </cell>
          <cell r="N98">
            <v>45702</v>
          </cell>
          <cell r="O98">
            <v>5106004</v>
          </cell>
          <cell r="P98">
            <v>53953442</v>
          </cell>
          <cell r="Q98" t="str">
            <v>CINCUENTA Y TRES MILLONES NOVECIENTOS CINCUENTA Y TRES MIL CUATROCIENTOS CUARENTA Y DOS</v>
          </cell>
          <cell r="R98" t="str">
            <v>1 PERSONA NATURAL</v>
          </cell>
          <cell r="S98" t="str">
            <v>3 CÉDULA DE CIUDADANÍA</v>
          </cell>
          <cell r="T98">
            <v>1151934928</v>
          </cell>
          <cell r="U98">
            <v>2</v>
          </cell>
          <cell r="V98" t="str">
            <v>N-A</v>
          </cell>
          <cell r="W98" t="str">
            <v>11 NO SE DILIGENCIA INFORMACIÓN PARA ESTE FORMULARIO EN ESTE PERÍODO DE REPORTE</v>
          </cell>
          <cell r="X98" t="str">
            <v>FEMENINO</v>
          </cell>
          <cell r="Y98" t="str">
            <v xml:space="preserve">Valle del Cauca </v>
          </cell>
          <cell r="Z98" t="str">
            <v>Santiago de Cali</v>
          </cell>
          <cell r="AA98" t="str">
            <v xml:space="preserve">VICTORIA </v>
          </cell>
          <cell r="AB98" t="str">
            <v>EUGENIA</v>
          </cell>
          <cell r="AC98" t="str">
            <v>CARDONA</v>
          </cell>
          <cell r="AD98" t="str">
            <v>BOTERO</v>
          </cell>
          <cell r="AE98" t="str">
            <v>SI</v>
          </cell>
          <cell r="AF98" t="str">
            <v>1 PÓLIZA</v>
          </cell>
          <cell r="AG98" t="str">
            <v>12 SEGUROS DEL ESTADO</v>
          </cell>
          <cell r="AH98" t="str">
            <v>2 CUMPLIMIENTO</v>
          </cell>
          <cell r="AI98">
            <v>45702</v>
          </cell>
          <cell r="AJ98" t="str">
            <v>45-46-101029699</v>
          </cell>
          <cell r="AK98" t="str">
            <v>GLORIA TERESITA SERNA ALZATE</v>
          </cell>
          <cell r="AL98" t="str">
            <v>PNN SANQUIANGA</v>
          </cell>
          <cell r="AM98" t="str">
            <v>2 SUPERVISOR</v>
          </cell>
          <cell r="AN98" t="str">
            <v>3 CÉDULA DE CIUDADANÍA</v>
          </cell>
          <cell r="AO98">
            <v>16279020</v>
          </cell>
          <cell r="AP98" t="str">
            <v>GUSTAVO ADOLFO MAYOR A</v>
          </cell>
          <cell r="AQ98">
            <v>317</v>
          </cell>
          <cell r="AR98" t="str">
            <v>3 NO PACTADOS</v>
          </cell>
          <cell r="AS98" t="str">
            <v>4 NO SE HA ADICIONADO NI EN VALOR y EN TIEMPO</v>
          </cell>
          <cell r="AT98">
            <v>0</v>
          </cell>
          <cell r="AU98">
            <v>0</v>
          </cell>
          <cell r="AV98" t="str">
            <v>-</v>
          </cell>
          <cell r="AW98">
            <v>0</v>
          </cell>
          <cell r="AX98"/>
          <cell r="AY98">
            <v>45703</v>
          </cell>
          <cell r="AZ98">
            <v>45702</v>
          </cell>
          <cell r="BA98">
            <v>45702</v>
          </cell>
          <cell r="BB98">
            <v>46022</v>
          </cell>
          <cell r="BC98"/>
          <cell r="BD98" t="str">
            <v>2. NO</v>
          </cell>
          <cell r="BE98" t="str">
            <v>-</v>
          </cell>
          <cell r="BF98" t="str">
            <v>-</v>
          </cell>
          <cell r="BG98" t="str">
            <v>2. NO</v>
          </cell>
          <cell r="BH98">
            <v>0</v>
          </cell>
          <cell r="BI98" t="str">
            <v>-</v>
          </cell>
          <cell r="BJ98" t="str">
            <v>-</v>
          </cell>
          <cell r="BK98"/>
          <cell r="BL98" t="str">
            <v>2025753501000059E</v>
          </cell>
          <cell r="BM98">
            <v>53953442</v>
          </cell>
          <cell r="BN98" t="str">
            <v>MARGARITA E VICTORIA ACOSTA</v>
          </cell>
          <cell r="BO98" t="str">
            <v>https://community.secop.gov.co/Public/Tendering/ContractNoticePhases/View?PPI=CO1.PPI.37496565&amp;isFromPublicArea=True&amp;isModal=False</v>
          </cell>
          <cell r="BP98" t="str">
            <v>VIGENTE</v>
          </cell>
          <cell r="BQ98"/>
          <cell r="BR98" t="str">
            <v>https://community.secop.gov.co/Public/Tendering/ContractDetailView/Index?UniqueIdentifier=CO1.PCCNTR.7493402</v>
          </cell>
          <cell r="BS98" t="str">
            <v>victoria.cardona</v>
          </cell>
          <cell r="BT98" t="str">
            <v>parquesnacionales.gov.co</v>
          </cell>
          <cell r="BU98" t="str">
            <v>monitoreo.sanquianga@parquesnacionales.gov.co</v>
          </cell>
          <cell r="BV98" t="str">
            <v>PROFESIONAL</v>
          </cell>
          <cell r="BW98" t="str">
            <v>BANCOLOMBIA S.A.</v>
          </cell>
          <cell r="BX98" t="str">
            <v>Ahorro</v>
          </cell>
          <cell r="BY98" t="str">
            <v>91230554523</v>
          </cell>
          <cell r="BZ98"/>
          <cell r="CA98"/>
          <cell r="CB98"/>
          <cell r="CC98">
            <v>2893402</v>
          </cell>
          <cell r="CD98">
            <v>5106004</v>
          </cell>
          <cell r="CE98">
            <v>5106004</v>
          </cell>
          <cell r="CF98">
            <v>5106004</v>
          </cell>
          <cell r="CG98">
            <v>5106004</v>
          </cell>
          <cell r="CH98">
            <v>5106004</v>
          </cell>
          <cell r="CI98">
            <v>5106004</v>
          </cell>
          <cell r="CJ98">
            <v>5106004</v>
          </cell>
          <cell r="CK98">
            <v>5106004</v>
          </cell>
          <cell r="CL98">
            <v>5106004</v>
          </cell>
          <cell r="CM98">
            <v>5106004</v>
          </cell>
          <cell r="CN98">
            <v>0</v>
          </cell>
          <cell r="CO98"/>
          <cell r="CP98"/>
        </row>
        <row r="99">
          <cell r="A99" t="str">
            <v>CD-DTPA-099-2025</v>
          </cell>
          <cell r="B99" t="str">
            <v>1 FONAM</v>
          </cell>
          <cell r="C99" t="str">
            <v>CPS-DTPA-99-2025</v>
          </cell>
          <cell r="D99" t="str">
            <v>DIANA CAROLINA MURILLO PENAGOS</v>
          </cell>
          <cell r="E99">
            <v>45702</v>
          </cell>
          <cell r="F99" t="str">
            <v>PA04-3202032-1-026 Prestar servicio de apoyo a la gestión con plena autonomía técnica y administrativa en los procedimientos requeridos del PNN Farallones de Cali para implementar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v>
          </cell>
          <cell r="G99" t="str">
            <v>APOYO A LA GESTIÓN</v>
          </cell>
          <cell r="H99" t="str">
            <v>2 CONTRATACIÓN DIRECTA</v>
          </cell>
          <cell r="I99" t="str">
            <v>14 PRESTACIÓN DE SERVICIOS</v>
          </cell>
          <cell r="J99" t="str">
            <v>N/A</v>
          </cell>
          <cell r="K99">
            <v>80111600</v>
          </cell>
          <cell r="L99">
            <v>6925</v>
          </cell>
          <cell r="M99">
            <v>5425</v>
          </cell>
          <cell r="N99">
            <v>45703</v>
          </cell>
          <cell r="O99">
            <v>2365487</v>
          </cell>
          <cell r="P99">
            <v>24916463</v>
          </cell>
          <cell r="Q99" t="str">
            <v>VEINTICUATRO MILLONES NOVECIENTOS DIECISÉIS MIL CUATROCIENTOS SESENTA Y TRES</v>
          </cell>
          <cell r="R99" t="str">
            <v>1 PERSONA NATURAL</v>
          </cell>
          <cell r="S99" t="str">
            <v>3 CÉDULA DE CIUDADANÍA</v>
          </cell>
          <cell r="T99">
            <v>1143854167</v>
          </cell>
          <cell r="U99">
            <v>2</v>
          </cell>
          <cell r="V99" t="str">
            <v>N-A</v>
          </cell>
          <cell r="W99" t="str">
            <v>11 NO SE DILIGENCIA INFORMACIÓN PARA ESTE FORMULARIO EN ESTE PERÍODO DE REPORTE</v>
          </cell>
          <cell r="X99" t="str">
            <v>FEMENINO</v>
          </cell>
          <cell r="Y99" t="str">
            <v xml:space="preserve">Valle del Cauca </v>
          </cell>
          <cell r="Z99" t="str">
            <v>Santiago de Cali</v>
          </cell>
          <cell r="AA99" t="str">
            <v xml:space="preserve">DIANA </v>
          </cell>
          <cell r="AB99" t="str">
            <v>CAROLINA</v>
          </cell>
          <cell r="AC99" t="str">
            <v>MURILLO</v>
          </cell>
          <cell r="AD99" t="str">
            <v>PENAGOS</v>
          </cell>
          <cell r="AE99" t="str">
            <v>NO</v>
          </cell>
          <cell r="AF99" t="str">
            <v>6 NO CONSTITUYÓ GARANTÍAS</v>
          </cell>
          <cell r="AG99" t="str">
            <v>N-A</v>
          </cell>
          <cell r="AH99" t="str">
            <v>N-A</v>
          </cell>
          <cell r="AI99" t="str">
            <v>N-A</v>
          </cell>
          <cell r="AJ99" t="str">
            <v>N-A</v>
          </cell>
          <cell r="AK99" t="str">
            <v>GLORIA TERESITA SERNA ALZATE</v>
          </cell>
          <cell r="AL99" t="str">
            <v>PNN FARALLONES DE CALI</v>
          </cell>
          <cell r="AM99" t="str">
            <v>2 SUPERVISOR</v>
          </cell>
          <cell r="AN99" t="str">
            <v>3 CÉDULA DE CIUDADANÍA</v>
          </cell>
          <cell r="AO99">
            <v>29120620</v>
          </cell>
          <cell r="AP99" t="str">
            <v>MARIA JULIANA CERON</v>
          </cell>
          <cell r="AQ99">
            <v>317</v>
          </cell>
          <cell r="AR99" t="str">
            <v>3 NO PACTADOS</v>
          </cell>
          <cell r="AS99" t="str">
            <v>4 NO SE HA ADICIONADO NI EN VALOR y EN TIEMPO</v>
          </cell>
          <cell r="AT99">
            <v>0</v>
          </cell>
          <cell r="AU99">
            <v>0</v>
          </cell>
          <cell r="AV99" t="str">
            <v>-</v>
          </cell>
          <cell r="AW99">
            <v>0</v>
          </cell>
          <cell r="AX99"/>
          <cell r="AY99">
            <v>45702</v>
          </cell>
          <cell r="AZ99" t="str">
            <v>N/A</v>
          </cell>
          <cell r="BA99">
            <v>45702</v>
          </cell>
          <cell r="BB99">
            <v>46022</v>
          </cell>
          <cell r="BC99"/>
          <cell r="BD99" t="str">
            <v>2. NO</v>
          </cell>
          <cell r="BE99" t="str">
            <v>-</v>
          </cell>
          <cell r="BF99" t="str">
            <v>-</v>
          </cell>
          <cell r="BG99" t="str">
            <v>2. NO</v>
          </cell>
          <cell r="BH99">
            <v>0</v>
          </cell>
          <cell r="BI99" t="str">
            <v>-</v>
          </cell>
          <cell r="BJ99" t="str">
            <v>-</v>
          </cell>
          <cell r="BK99"/>
          <cell r="BL99" t="str">
            <v>2025753501900037E</v>
          </cell>
          <cell r="BM99">
            <v>24916463</v>
          </cell>
          <cell r="BN99" t="str">
            <v>WENDY ISABEL DAVID</v>
          </cell>
          <cell r="BO99" t="str">
            <v>https://community.secop.gov.co/Public/Tendering/ContractNoticePhases/View?PPI=CO1.PPI.37503356&amp;isFromPublicArea=True&amp;isModal=False</v>
          </cell>
          <cell r="BP99" t="str">
            <v>VIGENTE</v>
          </cell>
          <cell r="BQ99"/>
          <cell r="BR99" t="str">
            <v>https://community.secop.gov.co/Public/Tendering/ContractDetailView/Index?UniqueIdentifier=CO1.PCCNTR.7494694</v>
          </cell>
          <cell r="BS99" t="str">
            <v>diana.murillo</v>
          </cell>
          <cell r="BT99" t="str">
            <v>parquesnacionales.gov.co</v>
          </cell>
          <cell r="BU99" t="str">
            <v>dianadymurillo@gmail.com</v>
          </cell>
          <cell r="BV99" t="str">
            <v>OPERARIO</v>
          </cell>
          <cell r="BW99" t="str">
            <v>BANCO CAJA SOCIAL S.A.</v>
          </cell>
          <cell r="BX99" t="str">
            <v>Ahorro</v>
          </cell>
          <cell r="BY99">
            <v>24112085443</v>
          </cell>
          <cell r="BZ99"/>
          <cell r="CA99"/>
          <cell r="CB99"/>
          <cell r="CC99">
            <v>1261593</v>
          </cell>
          <cell r="CD99">
            <v>2365487</v>
          </cell>
          <cell r="CE99">
            <v>2365487</v>
          </cell>
          <cell r="CF99">
            <v>2365487</v>
          </cell>
          <cell r="CG99">
            <v>2365487</v>
          </cell>
          <cell r="CH99">
            <v>2365487</v>
          </cell>
          <cell r="CI99">
            <v>2365487</v>
          </cell>
          <cell r="CJ99">
            <v>2365487</v>
          </cell>
          <cell r="CK99">
            <v>2365487</v>
          </cell>
          <cell r="CL99">
            <v>2365487</v>
          </cell>
          <cell r="CM99">
            <v>2365487</v>
          </cell>
          <cell r="CN99">
            <v>0</v>
          </cell>
          <cell r="CO99"/>
          <cell r="CP99"/>
        </row>
        <row r="100">
          <cell r="A100" t="str">
            <v>CD-DTPA-100-2025</v>
          </cell>
          <cell r="B100" t="str">
            <v>1 FONAM</v>
          </cell>
          <cell r="C100" t="str">
            <v>CPS-DTPA-100-2025</v>
          </cell>
          <cell r="D100" t="str">
            <v>JESÚS DAVID CAICEDO QUIÑONES</v>
          </cell>
          <cell r="E100">
            <v>45702</v>
          </cell>
          <cell r="F100" t="str">
            <v>PA04-3202032-1-022 Prestar servicios de apoyo a la gestión con plena autonomía técnica y administrativa en las actividades tecnicas requeridas del PNN Farallones de Cali para Implementar las acciones de prevención, vigilancia y control de las presiones en las áreas protegidas administradas por PNNC, especialmente la mineria ilegal, especialmente en los ecosistemas andinos y de páramo, en el marco de la conservación de la diversidad biológica de las Áreas Protegidas del SINAP Nacional.</v>
          </cell>
          <cell r="G100" t="str">
            <v>APOYO A LA GESTIÓN</v>
          </cell>
          <cell r="H100" t="str">
            <v>2 CONTRATACIÓN DIRECTA</v>
          </cell>
          <cell r="I100" t="str">
            <v>14 PRESTACIÓN DE SERVICIOS</v>
          </cell>
          <cell r="J100" t="str">
            <v>N/A</v>
          </cell>
          <cell r="K100">
            <v>80111600</v>
          </cell>
          <cell r="L100">
            <v>6425</v>
          </cell>
          <cell r="M100">
            <v>5525</v>
          </cell>
          <cell r="N100">
            <v>45705</v>
          </cell>
          <cell r="O100">
            <v>2680096</v>
          </cell>
          <cell r="P100">
            <v>28051671</v>
          </cell>
          <cell r="Q100" t="str">
            <v>VEINTIOCHO MILLONES CINCUENTA Y UN MIL SEISCIENTOS SETENTA Y UNO</v>
          </cell>
          <cell r="R100" t="str">
            <v>1 PERSONA NATURAL</v>
          </cell>
          <cell r="S100" t="str">
            <v>3 CÉDULA DE CIUDADANÍA</v>
          </cell>
          <cell r="T100">
            <v>1059448122</v>
          </cell>
          <cell r="U100">
            <v>2</v>
          </cell>
          <cell r="V100" t="str">
            <v>N-A</v>
          </cell>
          <cell r="W100" t="str">
            <v>11 NO SE DILIGENCIA INFORMACIÓN PARA ESTE FORMULARIO EN ESTE PERÍODO DE REPORTE</v>
          </cell>
          <cell r="X100" t="str">
            <v>MASCULINO</v>
          </cell>
          <cell r="Y100" t="str">
            <v>Cauca</v>
          </cell>
          <cell r="Z100" t="str">
            <v>Guapi</v>
          </cell>
          <cell r="AA100" t="str">
            <v>JESÚS</v>
          </cell>
          <cell r="AB100" t="str">
            <v>DAVID</v>
          </cell>
          <cell r="AC100" t="str">
            <v>CAICEDO</v>
          </cell>
          <cell r="AD100" t="str">
            <v>QUIÑONEZ</v>
          </cell>
          <cell r="AE100" t="str">
            <v>NO</v>
          </cell>
          <cell r="AF100" t="str">
            <v>6 NO CONSTITUYÓ GARANTÍAS</v>
          </cell>
          <cell r="AG100" t="str">
            <v>N-A</v>
          </cell>
          <cell r="AH100" t="str">
            <v>N-A</v>
          </cell>
          <cell r="AI100" t="str">
            <v>N-A</v>
          </cell>
          <cell r="AJ100" t="str">
            <v>N-A</v>
          </cell>
          <cell r="AK100" t="str">
            <v>GLORIA TERESITA SERNA ALZATE</v>
          </cell>
          <cell r="AL100" t="str">
            <v>PNN FARALLONES DE CALI</v>
          </cell>
          <cell r="AM100" t="str">
            <v>2 SUPERVISOR</v>
          </cell>
          <cell r="AN100" t="str">
            <v>3 CÉDULA DE CIUDADANÍA</v>
          </cell>
          <cell r="AO100">
            <v>1082775671</v>
          </cell>
          <cell r="AP100" t="str">
            <v>JUAN MANUEL GUZMÁN LÓPEZ</v>
          </cell>
          <cell r="AQ100">
            <v>317</v>
          </cell>
          <cell r="AR100" t="str">
            <v>3 NO PACTADOS</v>
          </cell>
          <cell r="AS100" t="str">
            <v>4 NO SE HA ADICIONADO NI EN VALOR y EN TIEMPO</v>
          </cell>
          <cell r="AT100">
            <v>0</v>
          </cell>
          <cell r="AU100">
            <v>0</v>
          </cell>
          <cell r="AV100" t="str">
            <v>-</v>
          </cell>
          <cell r="AW100">
            <v>0</v>
          </cell>
          <cell r="AX100"/>
          <cell r="AY100">
            <v>45708</v>
          </cell>
          <cell r="AZ100" t="str">
            <v>N/A</v>
          </cell>
          <cell r="BA100">
            <v>45702</v>
          </cell>
          <cell r="BB100">
            <v>46021</v>
          </cell>
          <cell r="BC100"/>
          <cell r="BD100" t="str">
            <v>2. NO</v>
          </cell>
          <cell r="BE100" t="str">
            <v>-</v>
          </cell>
          <cell r="BF100" t="str">
            <v>-</v>
          </cell>
          <cell r="BG100" t="str">
            <v>2. NO</v>
          </cell>
          <cell r="BH100">
            <v>0</v>
          </cell>
          <cell r="BI100" t="str">
            <v>-</v>
          </cell>
          <cell r="BJ100" t="str">
            <v>-</v>
          </cell>
          <cell r="BK100"/>
          <cell r="BL100" t="str">
            <v>2025753501900038E</v>
          </cell>
          <cell r="BM100">
            <v>28051671</v>
          </cell>
          <cell r="BN100" t="str">
            <v>ALLISON ROJAS CALDERON</v>
          </cell>
          <cell r="BO100" t="str">
            <v>https://community.secop.gov.co/Public/Tendering/ContractNoticePhases/View?PPI=CO1.PPI.37504298&amp;isFromPublicArea=True&amp;isModal=False</v>
          </cell>
          <cell r="BP100" t="str">
            <v>VIGENTE</v>
          </cell>
          <cell r="BQ100"/>
          <cell r="BR100" t="str">
            <v>https://community.secop.gov.co/Public/Tendering/ContractDetailView/Index?UniqueIdentifier=CO1.PCCNTR.7495425</v>
          </cell>
          <cell r="BS100" t="str">
            <v>jesus.caicedo</v>
          </cell>
          <cell r="BT100" t="str">
            <v>parquesnacionales.gov.co</v>
          </cell>
          <cell r="BU100" t="str">
            <v>dida67986@gmail.com</v>
          </cell>
          <cell r="BV100" t="str">
            <v>TECNICO</v>
          </cell>
          <cell r="BW100" t="str">
            <v>BANCOLOMBIA S.A.</v>
          </cell>
          <cell r="BX100" t="str">
            <v>Ahorro</v>
          </cell>
          <cell r="BY100">
            <v>51449268028</v>
          </cell>
          <cell r="BZ100"/>
          <cell r="CA100"/>
          <cell r="CB100"/>
          <cell r="CC100">
            <v>1250711</v>
          </cell>
          <cell r="CD100">
            <v>2680096</v>
          </cell>
          <cell r="CE100">
            <v>2680096</v>
          </cell>
          <cell r="CF100">
            <v>2680096</v>
          </cell>
          <cell r="CG100">
            <v>2680096</v>
          </cell>
          <cell r="CH100">
            <v>2680096</v>
          </cell>
          <cell r="CI100">
            <v>2680096</v>
          </cell>
          <cell r="CJ100">
            <v>2680096</v>
          </cell>
          <cell r="CK100">
            <v>2680096</v>
          </cell>
          <cell r="CL100">
            <v>2680096</v>
          </cell>
          <cell r="CM100">
            <v>2680096</v>
          </cell>
          <cell r="CN100">
            <v>0</v>
          </cell>
          <cell r="CO100"/>
          <cell r="CP100"/>
        </row>
        <row r="101">
          <cell r="A101" t="str">
            <v>CD-DTPA-101-2025</v>
          </cell>
          <cell r="B101" t="str">
            <v>1 FONAM</v>
          </cell>
          <cell r="C101" t="str">
            <v>CPS-DTPA-101-2025</v>
          </cell>
          <cell r="D101" t="str">
            <v>EIDER DAVID MONTAÑO SÁNCHEZ</v>
          </cell>
          <cell r="E101">
            <v>45702</v>
          </cell>
          <cell r="F101" t="str">
            <v>PA04-3202032-1-021Prestar servicios de apoyo a la gestión con plena autonomía técnica y administrativa en las actividades tecnicas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ell>
          <cell r="G101" t="str">
            <v>APOYO A LA GESTIÓN</v>
          </cell>
          <cell r="H101" t="str">
            <v>2 CONTRATACIÓN DIRECTA</v>
          </cell>
          <cell r="I101" t="str">
            <v>14 PRESTACIÓN DE SERVICIOS</v>
          </cell>
          <cell r="J101" t="str">
            <v>N/A</v>
          </cell>
          <cell r="K101">
            <v>80111600</v>
          </cell>
          <cell r="L101">
            <v>6725</v>
          </cell>
          <cell r="M101">
            <v>5625</v>
          </cell>
          <cell r="N101">
            <v>45705</v>
          </cell>
          <cell r="O101">
            <v>2680096</v>
          </cell>
          <cell r="P101">
            <v>28051671</v>
          </cell>
          <cell r="Q101" t="str">
            <v>VEINTIOCHO MILLONES CINCUENTA Y UN MIL SEISCIENTOS SETENTA Y UNO</v>
          </cell>
          <cell r="R101" t="str">
            <v>1 PERSONA NATURAL</v>
          </cell>
          <cell r="S101" t="str">
            <v>3 CÉDULA DE CIUDADANÍA</v>
          </cell>
          <cell r="T101">
            <v>1088311705</v>
          </cell>
          <cell r="U101">
            <v>2</v>
          </cell>
          <cell r="V101" t="str">
            <v>N-A</v>
          </cell>
          <cell r="W101" t="str">
            <v>11 NO SE DILIGENCIA INFORMACIÓN PARA ESTE FORMULARIO EN ESTE PERÍODO DE REPORTE</v>
          </cell>
          <cell r="X101" t="str">
            <v>MASCULINO</v>
          </cell>
          <cell r="Y101" t="str">
            <v>Cauca</v>
          </cell>
          <cell r="Z101" t="str">
            <v>Guapi</v>
          </cell>
          <cell r="AA101" t="str">
            <v>EIDER</v>
          </cell>
          <cell r="AB101" t="str">
            <v>DAVID</v>
          </cell>
          <cell r="AC101" t="str">
            <v>MONTAÑO</v>
          </cell>
          <cell r="AD101" t="str">
            <v>SÁNCHEZ</v>
          </cell>
          <cell r="AE101" t="str">
            <v>NO</v>
          </cell>
          <cell r="AF101" t="str">
            <v>6 NO CONSTITUYÓ GARANTÍAS</v>
          </cell>
          <cell r="AG101" t="str">
            <v>N-A</v>
          </cell>
          <cell r="AH101" t="str">
            <v>N-A</v>
          </cell>
          <cell r="AI101" t="str">
            <v>N-A</v>
          </cell>
          <cell r="AJ101" t="str">
            <v>N-A</v>
          </cell>
          <cell r="AK101" t="str">
            <v>GLORIA TERESITA SERNA ALZATE</v>
          </cell>
          <cell r="AL101" t="str">
            <v>PNN FARALLONES DE CALI</v>
          </cell>
          <cell r="AM101" t="str">
            <v>2 SUPERVISOR</v>
          </cell>
          <cell r="AN101" t="str">
            <v>3 CÉDULA DE CIUDADANÍA</v>
          </cell>
          <cell r="AO101">
            <v>1082775671</v>
          </cell>
          <cell r="AP101" t="str">
            <v>JUAN MANUEL GUZMÁN LÓPEZ</v>
          </cell>
          <cell r="AQ101">
            <v>317</v>
          </cell>
          <cell r="AR101" t="str">
            <v>3 NO PACTADOS</v>
          </cell>
          <cell r="AS101" t="str">
            <v>4 NO SE HA ADICIONADO NI EN VALOR y EN TIEMPO</v>
          </cell>
          <cell r="AT101">
            <v>0</v>
          </cell>
          <cell r="AU101">
            <v>0</v>
          </cell>
          <cell r="AV101" t="str">
            <v>-</v>
          </cell>
          <cell r="AW101">
            <v>0</v>
          </cell>
          <cell r="AX101"/>
          <cell r="AY101">
            <v>45708</v>
          </cell>
          <cell r="AZ101" t="str">
            <v>N/A</v>
          </cell>
          <cell r="BA101">
            <v>45702</v>
          </cell>
          <cell r="BB101">
            <v>46021</v>
          </cell>
          <cell r="BC101"/>
          <cell r="BD101" t="str">
            <v>2. NO</v>
          </cell>
          <cell r="BE101" t="str">
            <v>-</v>
          </cell>
          <cell r="BF101" t="str">
            <v>-</v>
          </cell>
          <cell r="BG101" t="str">
            <v>2. NO</v>
          </cell>
          <cell r="BH101">
            <v>0</v>
          </cell>
          <cell r="BI101" t="str">
            <v>-</v>
          </cell>
          <cell r="BJ101" t="str">
            <v>-</v>
          </cell>
          <cell r="BK101"/>
          <cell r="BL101" t="str">
            <v>2025753501900039E</v>
          </cell>
          <cell r="BM101">
            <v>28051671</v>
          </cell>
          <cell r="BN101" t="str">
            <v>ALLISON ROJAS CALDERON</v>
          </cell>
          <cell r="BO101" t="str">
            <v>https://community.secop.gov.co/Public/Tendering/ContractNoticePhases/View?PPI=CO1.PPI.37505742&amp;isFromPublicArea=True&amp;isModal=False</v>
          </cell>
          <cell r="BP101" t="str">
            <v>VIGENTE</v>
          </cell>
          <cell r="BQ101"/>
          <cell r="BR101" t="str">
            <v>https://community.secop.gov.co/Public/Tendering/ContractDetailView/Index?UniqueIdentifier=CO1.PCCNTR.7495841</v>
          </cell>
          <cell r="BS101" t="str">
            <v>eider.montano</v>
          </cell>
          <cell r="BT101" t="str">
            <v>parquesnacionales.gov.co</v>
          </cell>
          <cell r="BU101" t="str">
            <v>eydercartel@gmail.com</v>
          </cell>
          <cell r="BV101" t="str">
            <v>TECNICO</v>
          </cell>
          <cell r="BW101" t="str">
            <v>BANCOLOMBIA S.A.</v>
          </cell>
          <cell r="BX101" t="str">
            <v>Ahorro</v>
          </cell>
          <cell r="BY101">
            <v>91294093902</v>
          </cell>
          <cell r="BZ101"/>
          <cell r="CA101"/>
          <cell r="CB101"/>
          <cell r="CC101">
            <v>1250711</v>
          </cell>
          <cell r="CD101">
            <v>2680096</v>
          </cell>
          <cell r="CE101">
            <v>2680096</v>
          </cell>
          <cell r="CF101">
            <v>2680096</v>
          </cell>
          <cell r="CG101">
            <v>2680096</v>
          </cell>
          <cell r="CH101">
            <v>2680096</v>
          </cell>
          <cell r="CI101">
            <v>2680096</v>
          </cell>
          <cell r="CJ101">
            <v>2680096</v>
          </cell>
          <cell r="CK101">
            <v>2680096</v>
          </cell>
          <cell r="CL101">
            <v>2680096</v>
          </cell>
          <cell r="CM101">
            <v>2680096</v>
          </cell>
          <cell r="CN101">
            <v>0</v>
          </cell>
          <cell r="CO101"/>
          <cell r="CP101"/>
        </row>
        <row r="102">
          <cell r="A102" t="str">
            <v>CD-DTPA-102-2025</v>
          </cell>
          <cell r="B102" t="str">
            <v>1 FONAM</v>
          </cell>
          <cell r="C102" t="str">
            <v>CPS-DTPA-102-2025</v>
          </cell>
          <cell r="D102" t="str">
            <v>GUILLERMO MEDARDO PANTOJA CAICEDO</v>
          </cell>
          <cell r="E102">
            <v>45702</v>
          </cell>
          <cell r="F102" t="str">
            <v>PA04-3202032-1-030 Prestar servicios de apoyo a la gestión con plena autonomía técnica y administrativa en los procedimientos requeridos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ell>
          <cell r="G102" t="str">
            <v>APOYO A LA GESTIÓN</v>
          </cell>
          <cell r="H102" t="str">
            <v>2 CONTRATACIÓN DIRECTA</v>
          </cell>
          <cell r="I102" t="str">
            <v>14 PRESTACIÓN DE SERVICIOS</v>
          </cell>
          <cell r="J102" t="str">
            <v>N/A</v>
          </cell>
          <cell r="K102">
            <v>80111600</v>
          </cell>
          <cell r="L102">
            <v>6825</v>
          </cell>
          <cell r="M102">
            <v>5725</v>
          </cell>
          <cell r="N102">
            <v>45705</v>
          </cell>
          <cell r="O102">
            <v>2436452</v>
          </cell>
          <cell r="P102">
            <v>25501531</v>
          </cell>
          <cell r="Q102" t="str">
            <v>VEINTICINCO MILLONES QUINIENTOS UN MIL QUINIENTOS TREINTA Y UNO</v>
          </cell>
          <cell r="R102" t="str">
            <v>1 PERSONA NATURAL</v>
          </cell>
          <cell r="S102" t="str">
            <v>3 CÉDULA DE CIUDADANÍA</v>
          </cell>
          <cell r="T102">
            <v>1144057325</v>
          </cell>
          <cell r="U102">
            <v>2</v>
          </cell>
          <cell r="V102" t="str">
            <v>N-A</v>
          </cell>
          <cell r="W102" t="str">
            <v>11 NO SE DILIGENCIA INFORMACIÓN PARA ESTE FORMULARIO EN ESTE PERÍODO DE REPORTE</v>
          </cell>
          <cell r="X102" t="str">
            <v>MASCULINO</v>
          </cell>
          <cell r="Y102" t="str">
            <v>Valle del Cauca</v>
          </cell>
          <cell r="Z102" t="str">
            <v>Buenaventura</v>
          </cell>
          <cell r="AA102" t="str">
            <v>GUILLERMO</v>
          </cell>
          <cell r="AB102" t="str">
            <v>MEDARDO</v>
          </cell>
          <cell r="AC102" t="str">
            <v>PANTOJA</v>
          </cell>
          <cell r="AD102" t="str">
            <v>CAICEDO</v>
          </cell>
          <cell r="AE102" t="str">
            <v>NO</v>
          </cell>
          <cell r="AF102" t="str">
            <v>6 NO CONSTITUYÓ GARANTÍAS</v>
          </cell>
          <cell r="AG102" t="str">
            <v>N-A</v>
          </cell>
          <cell r="AH102" t="str">
            <v>N-A</v>
          </cell>
          <cell r="AI102" t="str">
            <v>N-A</v>
          </cell>
          <cell r="AJ102" t="str">
            <v>N-A</v>
          </cell>
          <cell r="AK102" t="str">
            <v>GLORIA TERESITA SERNA ALZATE</v>
          </cell>
          <cell r="AL102" t="str">
            <v>PNN FARALLONES DE CALI</v>
          </cell>
          <cell r="AM102" t="str">
            <v>2 SUPERVISOR</v>
          </cell>
          <cell r="AN102" t="str">
            <v>3 CÉDULA DE CIUDADANÍA</v>
          </cell>
          <cell r="AO102">
            <v>1082775671</v>
          </cell>
          <cell r="AP102" t="str">
            <v>JUAN MANUEL GUZMÁN LÓPEZ</v>
          </cell>
          <cell r="AQ102">
            <v>317</v>
          </cell>
          <cell r="AR102" t="str">
            <v>3 NO PACTADOS</v>
          </cell>
          <cell r="AS102" t="str">
            <v>4 NO SE HA ADICIONADO NI EN VALOR y EN TIEMPO</v>
          </cell>
          <cell r="AT102">
            <v>0</v>
          </cell>
          <cell r="AU102">
            <v>0</v>
          </cell>
          <cell r="AV102" t="str">
            <v>-</v>
          </cell>
          <cell r="AW102">
            <v>0</v>
          </cell>
          <cell r="AX102"/>
          <cell r="AY102">
            <v>45708</v>
          </cell>
          <cell r="AZ102" t="str">
            <v>N/A</v>
          </cell>
          <cell r="BA102">
            <v>45702</v>
          </cell>
          <cell r="BB102">
            <v>46021</v>
          </cell>
          <cell r="BC102"/>
          <cell r="BD102" t="str">
            <v>2. NO</v>
          </cell>
          <cell r="BE102" t="str">
            <v>-</v>
          </cell>
          <cell r="BF102" t="str">
            <v>-</v>
          </cell>
          <cell r="BG102" t="str">
            <v>2. NO</v>
          </cell>
          <cell r="BH102">
            <v>0</v>
          </cell>
          <cell r="BI102" t="str">
            <v>-</v>
          </cell>
          <cell r="BJ102" t="str">
            <v>-</v>
          </cell>
          <cell r="BK102"/>
          <cell r="BL102" t="str">
            <v>2025753501900040E</v>
          </cell>
          <cell r="BM102">
            <v>25501531</v>
          </cell>
          <cell r="BN102" t="str">
            <v>ALLISON ROJAS CALDERON</v>
          </cell>
          <cell r="BO102" t="str">
            <v>https://community.secop.gov.co/Public/Tendering/ContractNoticePhases/View?PPI=CO1.PPI.37505794&amp;isFromPublicArea=True&amp;isModal=False</v>
          </cell>
          <cell r="BP102" t="str">
            <v>VIGENTE</v>
          </cell>
          <cell r="BQ102"/>
          <cell r="BR102" t="str">
            <v>https://community.secop.gov.co/Public/Tendering/ContractDetailView/Index?UniqueIdentifier=CO1.PCCNTR.7496548</v>
          </cell>
          <cell r="BS102" t="str">
            <v>guillermo.pantoja</v>
          </cell>
          <cell r="BT102" t="str">
            <v>parquesnacionales.gov.co</v>
          </cell>
          <cell r="BU102" t="str">
            <v>pantojaguillermo070@gmail.com</v>
          </cell>
          <cell r="BV102" t="str">
            <v>TECNICO</v>
          </cell>
          <cell r="BW102" t="str">
            <v>BANCO CAJA SOCIAL S.A.</v>
          </cell>
          <cell r="BX102" t="str">
            <v>Ahorro</v>
          </cell>
          <cell r="BY102">
            <v>24074667239</v>
          </cell>
          <cell r="BZ102"/>
          <cell r="CA102"/>
          <cell r="CB102"/>
          <cell r="CC102">
            <v>1137011</v>
          </cell>
          <cell r="CD102">
            <v>2436452</v>
          </cell>
          <cell r="CE102">
            <v>2436452</v>
          </cell>
          <cell r="CF102">
            <v>2436452</v>
          </cell>
          <cell r="CG102">
            <v>2436452</v>
          </cell>
          <cell r="CH102">
            <v>2436452</v>
          </cell>
          <cell r="CI102">
            <v>2436452</v>
          </cell>
          <cell r="CJ102">
            <v>2436452</v>
          </cell>
          <cell r="CK102">
            <v>2436452</v>
          </cell>
          <cell r="CL102">
            <v>2436452</v>
          </cell>
          <cell r="CM102">
            <v>2436452</v>
          </cell>
          <cell r="CN102">
            <v>0</v>
          </cell>
          <cell r="CO102"/>
          <cell r="CP102"/>
        </row>
        <row r="103">
          <cell r="A103" t="str">
            <v>CD-DTPA-103-2025</v>
          </cell>
          <cell r="B103" t="str">
            <v>2 NACION</v>
          </cell>
          <cell r="C103" t="str">
            <v>CPS-DTPA-103-2025</v>
          </cell>
          <cell r="D103" t="str">
            <v>LUIS ENRIQUE GIL ALVAREZ</v>
          </cell>
          <cell r="E103">
            <v>45705</v>
          </cell>
          <cell r="F103" t="str">
            <v>Prestar servicios de apoyo a la gestión con plena autonomía técnica y administrativa en el PNN Utría para desarrollar las acciones técnicas derivadas de plan de ordenamiento ecoturístico del área protegida en el marco de la conservación de la diversidad biológica de las áreas protegidas del SINAP nacional</v>
          </cell>
          <cell r="G103" t="str">
            <v>APOYO A LA GESTIÓN</v>
          </cell>
          <cell r="H103" t="str">
            <v>2 CONTRATACIÓN DIRECTA</v>
          </cell>
          <cell r="I103" t="str">
            <v>14 PRESTACIÓN DE SERVICIOS</v>
          </cell>
          <cell r="J103" t="str">
            <v>N/A</v>
          </cell>
          <cell r="K103">
            <v>80111600</v>
          </cell>
          <cell r="L103">
            <v>13125</v>
          </cell>
          <cell r="M103">
            <v>11325</v>
          </cell>
          <cell r="N103">
            <v>45705</v>
          </cell>
          <cell r="O103">
            <v>3226850</v>
          </cell>
          <cell r="P103">
            <v>33774363</v>
          </cell>
          <cell r="Q103" t="str">
            <v>TREINTA Y TRES MILLONES SETECIENTOS SETENTA Y CUATRO MIL TRESCIENTOS SESENTA Y TRES</v>
          </cell>
          <cell r="R103" t="str">
            <v>1 PERSONA NATURAL</v>
          </cell>
          <cell r="S103" t="str">
            <v>3 CÉDULA DE CIUDADANÍA</v>
          </cell>
          <cell r="T103">
            <v>70560229</v>
          </cell>
          <cell r="U103">
            <v>2</v>
          </cell>
          <cell r="V103" t="str">
            <v>N-A</v>
          </cell>
          <cell r="W103" t="str">
            <v>11 NO SE DILIGENCIA INFORMACIÓN PARA ESTE FORMULARIO EN ESTE PERÍODO DE REPORTE</v>
          </cell>
          <cell r="X103" t="str">
            <v>MASCULINO</v>
          </cell>
          <cell r="Y103" t="str">
            <v>Antioquia</v>
          </cell>
          <cell r="Z103" t="str">
            <v>Medellin</v>
          </cell>
          <cell r="AA103" t="str">
            <v xml:space="preserve">LUIS </v>
          </cell>
          <cell r="AB103" t="str">
            <v xml:space="preserve">ENRIQUE </v>
          </cell>
          <cell r="AC103" t="str">
            <v>GIL</v>
          </cell>
          <cell r="AD103" t="str">
            <v>ALVAREZ</v>
          </cell>
          <cell r="AE103" t="str">
            <v>NO</v>
          </cell>
          <cell r="AF103" t="str">
            <v>6 NO CONSTITUYÓ GARANTÍAS</v>
          </cell>
          <cell r="AG103" t="str">
            <v>N-A</v>
          </cell>
          <cell r="AH103" t="str">
            <v>N-A</v>
          </cell>
          <cell r="AI103" t="str">
            <v>N-A</v>
          </cell>
          <cell r="AJ103" t="str">
            <v>N-A</v>
          </cell>
          <cell r="AK103" t="str">
            <v>GLORIA TERESITA SERNA ALZATE</v>
          </cell>
          <cell r="AL103" t="str">
            <v>PNN UTRÍA</v>
          </cell>
          <cell r="AM103" t="str">
            <v>2 SUPERVISOR</v>
          </cell>
          <cell r="AN103" t="str">
            <v>3 CÉDULA DE CIUDADANÍA</v>
          </cell>
          <cell r="AO103">
            <v>66848955</v>
          </cell>
          <cell r="AP103" t="str">
            <v>MARIA XIMENA ZORRILLA A.</v>
          </cell>
          <cell r="AQ103">
            <v>314</v>
          </cell>
          <cell r="AR103" t="str">
            <v>3 NO PACTADOS</v>
          </cell>
          <cell r="AS103" t="str">
            <v>4 NO SE HA ADICIONADO NI EN VALOR y EN TIEMPO</v>
          </cell>
          <cell r="AT103">
            <v>0</v>
          </cell>
          <cell r="AU103">
            <v>0</v>
          </cell>
          <cell r="AV103" t="str">
            <v>-</v>
          </cell>
          <cell r="AW103">
            <v>0</v>
          </cell>
          <cell r="AX103"/>
          <cell r="AY103">
            <v>45706</v>
          </cell>
          <cell r="AZ103" t="str">
            <v>N/A</v>
          </cell>
          <cell r="BA103">
            <v>45705</v>
          </cell>
          <cell r="BB103">
            <v>46022</v>
          </cell>
          <cell r="BC103"/>
          <cell r="BD103" t="str">
            <v>2. NO</v>
          </cell>
          <cell r="BE103" t="str">
            <v>-</v>
          </cell>
          <cell r="BF103" t="str">
            <v>-</v>
          </cell>
          <cell r="BG103" t="str">
            <v>2. NO</v>
          </cell>
          <cell r="BH103">
            <v>0</v>
          </cell>
          <cell r="BI103" t="str">
            <v>-</v>
          </cell>
          <cell r="BJ103" t="str">
            <v>-</v>
          </cell>
          <cell r="BK103"/>
          <cell r="BL103" t="str">
            <v>2025753501000060E</v>
          </cell>
          <cell r="BM103">
            <v>33774363</v>
          </cell>
          <cell r="BN103" t="str">
            <v>JULIANA ISABEL MONTES ROMERO</v>
          </cell>
          <cell r="BO103" t="str">
            <v>https://community.secop.gov.co/Public/Tendering/ContractNoticePhases/View?PPI=CO1.PPI.37540224&amp;isFromPublicArea=True&amp;isModal=False</v>
          </cell>
          <cell r="BP103" t="str">
            <v>VIGENTE</v>
          </cell>
          <cell r="BQ103"/>
          <cell r="BR103" t="str">
            <v xml:space="preserve">https://community.secop.gov.co/Public/Tendering/ContractDetailView/Index?UniqueIdentifier=CO1.PCCNTR.7505406 </v>
          </cell>
          <cell r="BS103" t="str">
            <v>luis.gil</v>
          </cell>
          <cell r="BT103" t="str">
            <v>parquesnacionales.gov.co</v>
          </cell>
          <cell r="BU103" t="str">
            <v>lega631228@gmail.com</v>
          </cell>
          <cell r="BV103" t="str">
            <v>TECNICO</v>
          </cell>
          <cell r="BW103" t="str">
            <v>BANCO AGRARIO DE COLOMBIA S.A.</v>
          </cell>
          <cell r="BX103" t="str">
            <v>Ahorro</v>
          </cell>
          <cell r="BY103" t="str">
            <v>433090008823</v>
          </cell>
          <cell r="BZ103"/>
          <cell r="CA103"/>
          <cell r="CB103"/>
          <cell r="CC103">
            <v>1505863</v>
          </cell>
          <cell r="CD103">
            <v>3226850</v>
          </cell>
          <cell r="CE103">
            <v>3226850</v>
          </cell>
          <cell r="CF103">
            <v>3226850</v>
          </cell>
          <cell r="CG103">
            <v>3226850</v>
          </cell>
          <cell r="CH103">
            <v>3226850</v>
          </cell>
          <cell r="CI103">
            <v>3226850</v>
          </cell>
          <cell r="CJ103">
            <v>3226850</v>
          </cell>
          <cell r="CK103">
            <v>3226850</v>
          </cell>
          <cell r="CL103">
            <v>3226850</v>
          </cell>
          <cell r="CM103">
            <v>3226850</v>
          </cell>
          <cell r="CN103">
            <v>0</v>
          </cell>
          <cell r="CO103"/>
          <cell r="CP103"/>
        </row>
        <row r="104">
          <cell r="A104" t="str">
            <v>CD-DTPA-104-2025</v>
          </cell>
          <cell r="B104" t="str">
            <v>2 NACION</v>
          </cell>
          <cell r="C104" t="str">
            <v>CPS-DTPA-104-2025</v>
          </cell>
          <cell r="D104" t="str">
            <v>HARLENSON PINILLA CESPEDES</v>
          </cell>
          <cell r="E104">
            <v>45705</v>
          </cell>
          <cell r="F104" t="str">
            <v>Prestar servicios profesionales con plena autonomía técnica y administrativa en PNN LOS Katíos en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04" t="str">
            <v>PROFESIONAL</v>
          </cell>
          <cell r="H104" t="str">
            <v>2 CONTRATACIÓN DIRECTA</v>
          </cell>
          <cell r="I104" t="str">
            <v>14 PRESTACIÓN DE SERVICIOS</v>
          </cell>
          <cell r="J104" t="str">
            <v>N/A</v>
          </cell>
          <cell r="K104">
            <v>80111600</v>
          </cell>
          <cell r="L104">
            <v>9125</v>
          </cell>
          <cell r="M104">
            <v>11225</v>
          </cell>
          <cell r="N104">
            <v>45705</v>
          </cell>
          <cell r="O104">
            <v>4620818</v>
          </cell>
          <cell r="P104">
            <v>48364562</v>
          </cell>
          <cell r="Q104" t="str">
            <v>CUARENTA Y OCHO MILLONES TRESCIENTOS SESENTA Y CUATRO MIL QUINIENTOS SESENTA Y DOS</v>
          </cell>
          <cell r="R104" t="str">
            <v>1 PERSONA NATURAL</v>
          </cell>
          <cell r="S104" t="str">
            <v>3 CÉDULA DE CIUDADANÍA</v>
          </cell>
          <cell r="T104">
            <v>71353566</v>
          </cell>
          <cell r="U104">
            <v>2</v>
          </cell>
          <cell r="V104" t="str">
            <v>N-A</v>
          </cell>
          <cell r="W104" t="str">
            <v>11 NO SE DILIGENCIA INFORMACIÓN PARA ESTE FORMULARIO EN ESTE PERÍODO DE REPORTE</v>
          </cell>
          <cell r="X104" t="str">
            <v>MASCULINO</v>
          </cell>
          <cell r="Y104" t="str">
            <v>Antioquia</v>
          </cell>
          <cell r="Z104" t="str">
            <v>Turbo</v>
          </cell>
          <cell r="AA104" t="str">
            <v>HARLENSON</v>
          </cell>
          <cell r="AB104"/>
          <cell r="AC104" t="str">
            <v>PINILLA</v>
          </cell>
          <cell r="AD104" t="str">
            <v>CESPEDES</v>
          </cell>
          <cell r="AE104" t="str">
            <v>SI</v>
          </cell>
          <cell r="AF104" t="str">
            <v>1 PÓLIZA</v>
          </cell>
          <cell r="AG104" t="str">
            <v>12 SEGUROS DEL ESTADO</v>
          </cell>
          <cell r="AH104" t="str">
            <v>2 CUMPLIMIENTO</v>
          </cell>
          <cell r="AI104">
            <v>45705</v>
          </cell>
          <cell r="AJ104" t="str">
            <v>45-46-101029851</v>
          </cell>
          <cell r="AK104" t="str">
            <v>GLORIA TERESITA SERNA ALZATE</v>
          </cell>
          <cell r="AL104" t="str">
            <v>PNN LOS KATIOS</v>
          </cell>
          <cell r="AM104" t="str">
            <v>2 SUPERVISOR</v>
          </cell>
          <cell r="AN104" t="str">
            <v>3 CÉDULA DE CIUDADANÍA</v>
          </cell>
          <cell r="AO104">
            <v>12563768</v>
          </cell>
          <cell r="AP104" t="str">
            <v>NELSON DE LA ROSA MANJARRES</v>
          </cell>
          <cell r="AQ104">
            <v>314</v>
          </cell>
          <cell r="AR104" t="str">
            <v>3 NO PACTADOS</v>
          </cell>
          <cell r="AS104" t="str">
            <v>4 NO SE HA ADICIONADO NI EN VALOR y EN TIEMPO</v>
          </cell>
          <cell r="AT104">
            <v>0</v>
          </cell>
          <cell r="AU104">
            <v>0</v>
          </cell>
          <cell r="AV104" t="str">
            <v>-</v>
          </cell>
          <cell r="AW104">
            <v>0</v>
          </cell>
          <cell r="AX104"/>
          <cell r="AY104">
            <v>45703</v>
          </cell>
          <cell r="AZ104">
            <v>45705</v>
          </cell>
          <cell r="BA104">
            <v>45705</v>
          </cell>
          <cell r="BB104">
            <v>46022</v>
          </cell>
          <cell r="BC104"/>
          <cell r="BD104" t="str">
            <v>2. NO</v>
          </cell>
          <cell r="BE104" t="str">
            <v>-</v>
          </cell>
          <cell r="BF104" t="str">
            <v>-</v>
          </cell>
          <cell r="BG104" t="str">
            <v>2. NO</v>
          </cell>
          <cell r="BH104">
            <v>0</v>
          </cell>
          <cell r="BI104" t="str">
            <v>-</v>
          </cell>
          <cell r="BJ104" t="str">
            <v>-</v>
          </cell>
          <cell r="BK104"/>
          <cell r="BL104" t="str">
            <v>2025753501000061E</v>
          </cell>
          <cell r="BM104">
            <v>48364562</v>
          </cell>
          <cell r="BN104" t="str">
            <v>KHAREM CARABALI MARULANDA</v>
          </cell>
          <cell r="BO104" t="str">
            <v>https://community.secop.gov.co/Public/Tendering/ContractNoticePhases/View?PPI=CO1.PPI.37542382&amp;isFromPublicArea=True&amp;isModal=False</v>
          </cell>
          <cell r="BP104" t="str">
            <v>VIGENTE</v>
          </cell>
          <cell r="BQ104"/>
          <cell r="BR104" t="str">
            <v xml:space="preserve">https://community.secop.gov.co/Public/Tendering/ContractDetailView/Index?UniqueIdentifier=CO1.PCCNTR.7505562 </v>
          </cell>
          <cell r="BS104" t="str">
            <v>harlenson.pinilla</v>
          </cell>
          <cell r="BT104" t="str">
            <v>parquesnacionales.gov.co</v>
          </cell>
          <cell r="BU104" t="str">
            <v>eem.katios@parquesnacionales.gov.co</v>
          </cell>
          <cell r="BV104" t="str">
            <v>PROFESIONAL</v>
          </cell>
          <cell r="BW104" t="str">
            <v>BANCO DE BOGOTA</v>
          </cell>
          <cell r="BX104" t="str">
            <v>Ahorro</v>
          </cell>
          <cell r="BY104" t="str">
            <v>620316232</v>
          </cell>
          <cell r="BZ104"/>
          <cell r="CA104"/>
          <cell r="CB104"/>
          <cell r="CC104">
            <v>2156382</v>
          </cell>
          <cell r="CD104">
            <v>4620818</v>
          </cell>
          <cell r="CE104">
            <v>4620818</v>
          </cell>
          <cell r="CF104">
            <v>4620818</v>
          </cell>
          <cell r="CG104">
            <v>4620818</v>
          </cell>
          <cell r="CH104">
            <v>4620818</v>
          </cell>
          <cell r="CI104">
            <v>4620818</v>
          </cell>
          <cell r="CJ104">
            <v>4620818</v>
          </cell>
          <cell r="CK104">
            <v>4620818</v>
          </cell>
          <cell r="CL104">
            <v>4620818</v>
          </cell>
          <cell r="CM104">
            <v>4620818</v>
          </cell>
          <cell r="CN104">
            <v>0</v>
          </cell>
          <cell r="CO104"/>
          <cell r="CP104"/>
        </row>
        <row r="105">
          <cell r="A105" t="str">
            <v>CD-DTPA-105-2025</v>
          </cell>
          <cell r="B105" t="str">
            <v>2 NACION</v>
          </cell>
          <cell r="C105" t="str">
            <v>CPS-DTPA-105-2025</v>
          </cell>
          <cell r="D105" t="str">
            <v>HECTOR JAVIER NIÑO GOMEZ</v>
          </cell>
          <cell r="E105">
            <v>45706</v>
          </cell>
          <cell r="F105" t="str">
            <v>PA06-3202056-5-016 Prestar servicios profesionales con plena autonomía técnica y administrativa en el PNN Los Katíos en la implementación del proceso estratégico de comunicación y educación ambiental que involucra actores priorizados y vinculados a la gestión territorial del área protegidas en el marco de la conservación de la diversidad biológica de las áreas protegidas del SINAP.</v>
          </cell>
          <cell r="G105" t="str">
            <v>PROFESIONAL</v>
          </cell>
          <cell r="H105" t="str">
            <v>2 CONTRATACIÓN DIRECTA</v>
          </cell>
          <cell r="I105" t="str">
            <v>14 PRESTACIÓN DE SERVICIOS</v>
          </cell>
          <cell r="J105" t="str">
            <v>N/A</v>
          </cell>
          <cell r="K105">
            <v>80111600</v>
          </cell>
          <cell r="L105">
            <v>9225</v>
          </cell>
          <cell r="M105">
            <v>11625</v>
          </cell>
          <cell r="N105">
            <v>45706</v>
          </cell>
          <cell r="O105">
            <v>4620818</v>
          </cell>
          <cell r="P105">
            <v>48210534</v>
          </cell>
          <cell r="Q105" t="str">
            <v>CUARENTA Y OCHO MILLONES DOSCIENTOS DIEZ MIL QUINIENTOS TREINTA Y CUATRO</v>
          </cell>
          <cell r="R105" t="str">
            <v>1 PERSONA NATURAL</v>
          </cell>
          <cell r="S105" t="str">
            <v>3 CÉDULA DE CIUDADANÍA</v>
          </cell>
          <cell r="T105">
            <v>1110509504</v>
          </cell>
          <cell r="U105">
            <v>2</v>
          </cell>
          <cell r="V105" t="str">
            <v>N-A</v>
          </cell>
          <cell r="W105" t="str">
            <v>11 NO SE DILIGENCIA INFORMACIÓN PARA ESTE FORMULARIO EN ESTE PERÍODO DE REPORTE</v>
          </cell>
          <cell r="X105" t="str">
            <v>MASCULINO</v>
          </cell>
          <cell r="Y105" t="str">
            <v>Tolima</v>
          </cell>
          <cell r="Z105" t="str">
            <v>Ibague</v>
          </cell>
          <cell r="AA105" t="str">
            <v>HECTOR</v>
          </cell>
          <cell r="AB105" t="str">
            <v>JAVIER</v>
          </cell>
          <cell r="AC105" t="str">
            <v>NIÑO</v>
          </cell>
          <cell r="AD105" t="str">
            <v>GOMEZ</v>
          </cell>
          <cell r="AE105" t="str">
            <v>SI</v>
          </cell>
          <cell r="AF105" t="str">
            <v>1 PÓLIZA</v>
          </cell>
          <cell r="AG105" t="str">
            <v>12 SEGUROS DEL ESTADO</v>
          </cell>
          <cell r="AH105" t="str">
            <v>2 CUMPLIMIENTO</v>
          </cell>
          <cell r="AI105">
            <v>45706</v>
          </cell>
          <cell r="AJ105" t="str">
            <v>45-46-101029886</v>
          </cell>
          <cell r="AK105" t="str">
            <v>GLORIA TERESITA SERNA ALZATE</v>
          </cell>
          <cell r="AL105" t="str">
            <v>PNN LOS KATIOS</v>
          </cell>
          <cell r="AM105" t="str">
            <v>2 SUPERVISOR</v>
          </cell>
          <cell r="AN105" t="str">
            <v>3 CÉDULA DE CIUDADANÍA</v>
          </cell>
          <cell r="AO105">
            <v>12563768</v>
          </cell>
          <cell r="AP105" t="str">
            <v>NELSON DE LA ROSA MANJARRES</v>
          </cell>
          <cell r="AQ105">
            <v>313</v>
          </cell>
          <cell r="AR105" t="str">
            <v>3 NO PACTADOS</v>
          </cell>
          <cell r="AS105" t="str">
            <v>4 NO SE HA ADICIONADO NI EN VALOR y EN TIEMPO</v>
          </cell>
          <cell r="AT105">
            <v>0</v>
          </cell>
          <cell r="AU105">
            <v>0</v>
          </cell>
          <cell r="AV105" t="str">
            <v>-</v>
          </cell>
          <cell r="AW105">
            <v>0</v>
          </cell>
          <cell r="AX105"/>
          <cell r="AY105">
            <v>45708</v>
          </cell>
          <cell r="AZ105">
            <v>45706</v>
          </cell>
          <cell r="BA105">
            <v>45706</v>
          </cell>
          <cell r="BB105">
            <v>46022</v>
          </cell>
          <cell r="BC105"/>
          <cell r="BD105" t="str">
            <v>2. NO</v>
          </cell>
          <cell r="BE105" t="str">
            <v>-</v>
          </cell>
          <cell r="BF105" t="str">
            <v>-</v>
          </cell>
          <cell r="BG105" t="str">
            <v>2. NO</v>
          </cell>
          <cell r="BH105">
            <v>0</v>
          </cell>
          <cell r="BI105" t="str">
            <v>-</v>
          </cell>
          <cell r="BJ105" t="str">
            <v>-</v>
          </cell>
          <cell r="BK105"/>
          <cell r="BL105" t="str">
            <v xml:space="preserve">2025753501000062E
</v>
          </cell>
          <cell r="BM105">
            <v>48210534</v>
          </cell>
          <cell r="BN105" t="str">
            <v>KHAREM CARABALI MARULANDA</v>
          </cell>
          <cell r="BO105" t="str">
            <v>https://community.secop.gov.co/Public/Tendering/ContractNoticePhases/View?PPI=CO1.PPI.37570368&amp;isFromPublicArea=True&amp;isModal=False</v>
          </cell>
          <cell r="BP105" t="str">
            <v>VIGENTE</v>
          </cell>
          <cell r="BQ105"/>
          <cell r="BR105" t="str">
            <v xml:space="preserve">https://community.secop.gov.co/Public/Tendering/ContractDetailView/Index?UniqueIdentifier=CO1.PCCNTR.7513910 </v>
          </cell>
          <cell r="BS105" t="str">
            <v>hector.niño</v>
          </cell>
          <cell r="BT105" t="str">
            <v>parquesnacionales.gov.co</v>
          </cell>
          <cell r="BU105" t="str">
            <v>eduambiental.katios@parquesnacionales.gov.co</v>
          </cell>
          <cell r="BV105" t="str">
            <v>PROFESIONAL</v>
          </cell>
          <cell r="BW105" t="str">
            <v>BANCOLOMBIA S.A.</v>
          </cell>
          <cell r="BX105" t="str">
            <v>Ahorro</v>
          </cell>
          <cell r="BY105" t="str">
            <v>83103053237</v>
          </cell>
          <cell r="BZ105"/>
          <cell r="CA105"/>
          <cell r="CB105"/>
          <cell r="CC105">
            <v>2002354</v>
          </cell>
          <cell r="CD105">
            <v>4620818</v>
          </cell>
          <cell r="CE105">
            <v>4620818</v>
          </cell>
          <cell r="CF105">
            <v>4620818</v>
          </cell>
          <cell r="CG105">
            <v>4620818</v>
          </cell>
          <cell r="CH105">
            <v>4620818</v>
          </cell>
          <cell r="CI105">
            <v>4620818</v>
          </cell>
          <cell r="CJ105">
            <v>4620818</v>
          </cell>
          <cell r="CK105">
            <v>4620818</v>
          </cell>
          <cell r="CL105">
            <v>4620818</v>
          </cell>
          <cell r="CM105">
            <v>4620818</v>
          </cell>
          <cell r="CN105">
            <v>0</v>
          </cell>
          <cell r="CO105"/>
          <cell r="CP105"/>
        </row>
        <row r="106">
          <cell r="A106" t="str">
            <v>CD-DTPA-106-2025</v>
          </cell>
          <cell r="B106" t="str">
            <v>1 FONAM</v>
          </cell>
          <cell r="C106" t="str">
            <v>CPS-DTPA-106-2025</v>
          </cell>
          <cell r="D106" t="str">
            <v>JENNIFER CEBALLOS CRUZ</v>
          </cell>
          <cell r="E106">
            <v>45705</v>
          </cell>
          <cell r="F106" t="str">
            <v>PA04-3202032-1-011Prestar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ell>
          <cell r="G106" t="str">
            <v>APOYO A LA GESTIÓN</v>
          </cell>
          <cell r="H106" t="str">
            <v>2 CONTRATACIÓN DIRECTA</v>
          </cell>
          <cell r="I106" t="str">
            <v>14 PRESTACIÓN DE SERVICIOS</v>
          </cell>
          <cell r="J106" t="str">
            <v>N/A</v>
          </cell>
          <cell r="K106">
            <v>80111600</v>
          </cell>
          <cell r="L106">
            <v>5925</v>
          </cell>
          <cell r="M106">
            <v>6225</v>
          </cell>
          <cell r="N106">
            <v>45705</v>
          </cell>
          <cell r="O106">
            <v>3670920</v>
          </cell>
          <cell r="P106">
            <v>38422296</v>
          </cell>
          <cell r="Q106" t="str">
            <v>TREINTA Y OCHO MILLONES CUATROCIENTOS VEINTIDÓS MIL DOSCIENTOS NOVENTA Y SEIS</v>
          </cell>
          <cell r="R106" t="str">
            <v>1 PERSONA NATURAL</v>
          </cell>
          <cell r="S106" t="str">
            <v>3 CÉDULA DE CIUDADANÍA</v>
          </cell>
          <cell r="T106">
            <v>1130643059</v>
          </cell>
          <cell r="U106">
            <v>2</v>
          </cell>
          <cell r="V106" t="str">
            <v>N-A</v>
          </cell>
          <cell r="W106" t="str">
            <v>11 NO SE DILIGENCIA INFORMACIÓN PARA ESTE FORMULARIO EN ESTE PERÍODO DE REPORTE</v>
          </cell>
          <cell r="X106" t="str">
            <v>FEMENINO</v>
          </cell>
          <cell r="Y106" t="str">
            <v>Valle del Cauca</v>
          </cell>
          <cell r="Z106" t="str">
            <v>Cali</v>
          </cell>
          <cell r="AA106" t="str">
            <v>JENNIFER</v>
          </cell>
          <cell r="AB106"/>
          <cell r="AC106" t="str">
            <v>CEBALLOS</v>
          </cell>
          <cell r="AD106" t="str">
            <v>CRUZ</v>
          </cell>
          <cell r="AE106" t="str">
            <v>NO</v>
          </cell>
          <cell r="AF106" t="str">
            <v>6 NO CONSTITUYÓ GARANTÍAS</v>
          </cell>
          <cell r="AG106" t="str">
            <v>N-A</v>
          </cell>
          <cell r="AH106" t="str">
            <v>N-A</v>
          </cell>
          <cell r="AI106" t="str">
            <v>N-A</v>
          </cell>
          <cell r="AJ106" t="str">
            <v>N-A</v>
          </cell>
          <cell r="AK106" t="str">
            <v>GLORIA TERESITA SERNA ALZATE</v>
          </cell>
          <cell r="AL106" t="str">
            <v>PNN FARALLONES DE CALI</v>
          </cell>
          <cell r="AM106" t="str">
            <v>2 SUPERVISOR</v>
          </cell>
          <cell r="AN106" t="str">
            <v>3 CÉDULA DE CIUDADANÍA</v>
          </cell>
          <cell r="AO106">
            <v>29120620</v>
          </cell>
          <cell r="AP106" t="str">
            <v>MARIA JULIANA CERON</v>
          </cell>
          <cell r="AQ106">
            <v>314</v>
          </cell>
          <cell r="AR106" t="str">
            <v>3 NO PACTADOS</v>
          </cell>
          <cell r="AS106" t="str">
            <v>4 NO SE HA ADICIONADO NI EN VALOR y EN TIEMPO</v>
          </cell>
          <cell r="AT106">
            <v>0</v>
          </cell>
          <cell r="AU106">
            <v>0</v>
          </cell>
          <cell r="AV106" t="str">
            <v>-</v>
          </cell>
          <cell r="AW106">
            <v>0</v>
          </cell>
          <cell r="AX106"/>
          <cell r="AY106">
            <v>45707</v>
          </cell>
          <cell r="AZ106" t="str">
            <v>N/A</v>
          </cell>
          <cell r="BA106">
            <v>45705</v>
          </cell>
          <cell r="BB106">
            <v>46022</v>
          </cell>
          <cell r="BC106"/>
          <cell r="BD106" t="str">
            <v>2. NO</v>
          </cell>
          <cell r="BE106" t="str">
            <v>-</v>
          </cell>
          <cell r="BF106" t="str">
            <v>-</v>
          </cell>
          <cell r="BG106" t="str">
            <v>2. NO</v>
          </cell>
          <cell r="BH106">
            <v>0</v>
          </cell>
          <cell r="BI106" t="str">
            <v>-</v>
          </cell>
          <cell r="BJ106" t="str">
            <v>-</v>
          </cell>
          <cell r="BK106"/>
          <cell r="BL106" t="str">
            <v>2025753501900041E</v>
          </cell>
          <cell r="BM106">
            <v>38422296</v>
          </cell>
          <cell r="BN106" t="str">
            <v>DIANA PATRICIA GUERRERO</v>
          </cell>
          <cell r="BO106" t="str">
            <v>https://community.secop.gov.co/Public/Tendering/ContractNoticePhases/View?PPI=CO1.PPI.37543239&amp;isFromPublicArea=True&amp;isModal=False</v>
          </cell>
          <cell r="BP106" t="str">
            <v>VIGENTE</v>
          </cell>
          <cell r="BQ106"/>
          <cell r="BR106" t="str">
            <v xml:space="preserve">https://community.secop.gov.co/Public/Tendering/ContractDetailView/Index?UniqueIdentifier=CO1.PCCNTR.7506632 </v>
          </cell>
          <cell r="BS106" t="str">
            <v>jennifer.ceballos</v>
          </cell>
          <cell r="BT106" t="str">
            <v>parquesnacionales.gov.co</v>
          </cell>
          <cell r="BU106" t="str">
            <v>jennifer.ceballos.cruz23@gmail.com</v>
          </cell>
          <cell r="BV106" t="str">
            <v>TECNOLOGO</v>
          </cell>
          <cell r="BW106" t="str">
            <v>BANCO CAJA SOCIAL S.A.</v>
          </cell>
          <cell r="BX106" t="str">
            <v>Ahorro</v>
          </cell>
          <cell r="BY106">
            <v>24115789016</v>
          </cell>
          <cell r="BZ106"/>
          <cell r="CA106"/>
          <cell r="CB106"/>
          <cell r="CC106">
            <v>1713096</v>
          </cell>
          <cell r="CD106">
            <v>3670920</v>
          </cell>
          <cell r="CE106">
            <v>3670920</v>
          </cell>
          <cell r="CF106">
            <v>3670920</v>
          </cell>
          <cell r="CG106">
            <v>3670920</v>
          </cell>
          <cell r="CH106">
            <v>3670920</v>
          </cell>
          <cell r="CI106">
            <v>3670920</v>
          </cell>
          <cell r="CJ106">
            <v>3670920</v>
          </cell>
          <cell r="CK106">
            <v>3670920</v>
          </cell>
          <cell r="CL106">
            <v>3670920</v>
          </cell>
          <cell r="CM106">
            <v>3670920</v>
          </cell>
          <cell r="CN106">
            <v>0</v>
          </cell>
          <cell r="CO106"/>
          <cell r="CP106"/>
        </row>
        <row r="107">
          <cell r="A107" t="str">
            <v>CD-DTPA-107-2025</v>
          </cell>
          <cell r="B107" t="str">
            <v>1 FONAM</v>
          </cell>
          <cell r="C107" t="str">
            <v>CPS-DTPA-107-2025</v>
          </cell>
          <cell r="D107" t="str">
            <v>CLAUDIA VIVIANA URBANO MUÑOZ</v>
          </cell>
          <cell r="E107">
            <v>45705</v>
          </cell>
          <cell r="F107" t="str">
            <v>Prestar servicios de apoyo a la gestión con plena autonomía técnica y administrativa en los procedimientos requeridos del PNN Farallones de Cali para implementar las acciones de prevención, vigilancia y control en las áreas protegidas administradas por PNNC,especialmente en los ecosistemas andinos y de páramo, en el marco de la conservación de la diversidad biológica de las Áreas Protegidas del SINAP Nacional.</v>
          </cell>
          <cell r="G107" t="str">
            <v>APOYO A LA GESTIÓN</v>
          </cell>
          <cell r="H107" t="str">
            <v>2 CONTRATACIÓN DIRECTA</v>
          </cell>
          <cell r="I107" t="str">
            <v>14 PRESTACIÓN DE SERVICIOS</v>
          </cell>
          <cell r="J107" t="str">
            <v>N/A</v>
          </cell>
          <cell r="K107">
            <v>80111600</v>
          </cell>
          <cell r="L107">
            <v>6525</v>
          </cell>
          <cell r="M107">
            <v>6025</v>
          </cell>
          <cell r="N107">
            <v>45705</v>
          </cell>
          <cell r="O107">
            <v>2436452</v>
          </cell>
          <cell r="P107">
            <v>25501531</v>
          </cell>
          <cell r="Q107" t="str">
            <v>VEINTICINCO MILLONES QUINIENTOS UN MIL QUINIENTOS TREINTA Y UNO</v>
          </cell>
          <cell r="R107" t="str">
            <v>1 PERSONA NATURAL</v>
          </cell>
          <cell r="S107" t="str">
            <v>3 CÉDULA DE CIUDADANÍA</v>
          </cell>
          <cell r="T107">
            <v>1085660268</v>
          </cell>
          <cell r="U107">
            <v>2</v>
          </cell>
          <cell r="V107" t="str">
            <v>N-A</v>
          </cell>
          <cell r="W107" t="str">
            <v>11 NO SE DILIGENCIA INFORMACIÓN PARA ESTE FORMULARIO EN ESTE PERÍODO DE REPORTE</v>
          </cell>
          <cell r="X107" t="str">
            <v>FEMENINO</v>
          </cell>
          <cell r="Y107" t="str">
            <v>Nariño</v>
          </cell>
          <cell r="Z107" t="str">
            <v>San Pablo</v>
          </cell>
          <cell r="AA107" t="str">
            <v>CLAUDIA</v>
          </cell>
          <cell r="AB107" t="str">
            <v>VIVIANA</v>
          </cell>
          <cell r="AC107" t="str">
            <v>URBANO</v>
          </cell>
          <cell r="AD107" t="str">
            <v>MUÑOZ</v>
          </cell>
          <cell r="AE107" t="str">
            <v>NO</v>
          </cell>
          <cell r="AF107" t="str">
            <v>6 NO CONSTITUYÓ GARANTÍAS</v>
          </cell>
          <cell r="AG107" t="str">
            <v>N-A</v>
          </cell>
          <cell r="AH107" t="str">
            <v>N-A</v>
          </cell>
          <cell r="AI107" t="str">
            <v>N-A</v>
          </cell>
          <cell r="AJ107" t="str">
            <v>N-A</v>
          </cell>
          <cell r="AK107" t="str">
            <v>GLORIA TERESITA SERNA ALZATE</v>
          </cell>
          <cell r="AL107" t="str">
            <v>PNN FARALLONES DE CALI</v>
          </cell>
          <cell r="AM107" t="str">
            <v>2 SUPERVISOR</v>
          </cell>
          <cell r="AN107" t="str">
            <v>3 CÉDULA DE CIUDADANÍA</v>
          </cell>
          <cell r="AO107">
            <v>1082775671</v>
          </cell>
          <cell r="AP107" t="str">
            <v>JUAN MANUEL GUZMÁN LÓPEZ</v>
          </cell>
          <cell r="AQ107">
            <v>314</v>
          </cell>
          <cell r="AR107" t="str">
            <v>3 NO PACTADOS</v>
          </cell>
          <cell r="AS107" t="str">
            <v>4 NO SE HA ADICIONADO NI EN VALOR y EN TIEMPO</v>
          </cell>
          <cell r="AT107">
            <v>0</v>
          </cell>
          <cell r="AU107">
            <v>0</v>
          </cell>
          <cell r="AV107" t="str">
            <v>-</v>
          </cell>
          <cell r="AW107">
            <v>0</v>
          </cell>
          <cell r="AX107"/>
          <cell r="AY107">
            <v>45707</v>
          </cell>
          <cell r="AZ107" t="str">
            <v>N/A</v>
          </cell>
          <cell r="BA107">
            <v>45705</v>
          </cell>
          <cell r="BB107">
            <v>46022</v>
          </cell>
          <cell r="BC107"/>
          <cell r="BD107" t="str">
            <v>2. NO</v>
          </cell>
          <cell r="BE107" t="str">
            <v>-</v>
          </cell>
          <cell r="BF107" t="str">
            <v>-</v>
          </cell>
          <cell r="BG107" t="str">
            <v>2. NO</v>
          </cell>
          <cell r="BH107">
            <v>0</v>
          </cell>
          <cell r="BI107" t="str">
            <v>-</v>
          </cell>
          <cell r="BJ107" t="str">
            <v>-</v>
          </cell>
          <cell r="BK107"/>
          <cell r="BL107" t="str">
            <v>2025753501900042E</v>
          </cell>
          <cell r="BM107">
            <v>25501531</v>
          </cell>
          <cell r="BN107" t="str">
            <v>JULIANA ISABEL MONTES ROMERO</v>
          </cell>
          <cell r="BO107" t="str">
            <v>https://community.secop.gov.co/Public/Tendering/ContractNoticePhases/View?PPI=CO1.PPI.37545030&amp;isFromPublicArea=True&amp;isModal=False</v>
          </cell>
          <cell r="BP107" t="str">
            <v>VIGENTE</v>
          </cell>
          <cell r="BQ107"/>
          <cell r="BR107" t="str">
            <v xml:space="preserve">https://community.secop.gov.co/Public/Tendering/ContractDetailView/Index?UniqueIdentifier=CO1.PCCNTR.7506609 </v>
          </cell>
          <cell r="BS107" t="str">
            <v>claudia.urbano</v>
          </cell>
          <cell r="BT107" t="str">
            <v>parquesnacionales.gov.co</v>
          </cell>
          <cell r="BU107" t="str">
            <v>vivianaurbano18@gmail.com</v>
          </cell>
          <cell r="BV107" t="str">
            <v>TECNICO</v>
          </cell>
          <cell r="BW107" t="str">
            <v>BANCO CAJA SOCIAL S.A.</v>
          </cell>
          <cell r="BX107" t="str">
            <v>Ahorro</v>
          </cell>
          <cell r="BY107">
            <v>24112525042</v>
          </cell>
          <cell r="BZ107"/>
          <cell r="CA107"/>
          <cell r="CB107"/>
          <cell r="CC107">
            <v>1137011</v>
          </cell>
          <cell r="CD107">
            <v>2436452</v>
          </cell>
          <cell r="CE107">
            <v>2436452</v>
          </cell>
          <cell r="CF107">
            <v>2436452</v>
          </cell>
          <cell r="CG107">
            <v>2436452</v>
          </cell>
          <cell r="CH107">
            <v>2436452</v>
          </cell>
          <cell r="CI107">
            <v>2436452</v>
          </cell>
          <cell r="CJ107">
            <v>2436452</v>
          </cell>
          <cell r="CK107">
            <v>2436452</v>
          </cell>
          <cell r="CL107">
            <v>2436452</v>
          </cell>
          <cell r="CM107">
            <v>2436452</v>
          </cell>
          <cell r="CN107">
            <v>0</v>
          </cell>
          <cell r="CO107"/>
          <cell r="CP107"/>
        </row>
        <row r="108">
          <cell r="A108" t="str">
            <v>CD-DTPA-108-2025</v>
          </cell>
          <cell r="B108" t="str">
            <v>1 FONAM</v>
          </cell>
          <cell r="C108" t="str">
            <v>CPS-DTPA-108-2025</v>
          </cell>
          <cell r="D108" t="str">
            <v>JOHN SEBASTIAN OVALLE TALAGA</v>
          </cell>
          <cell r="E108">
            <v>45705</v>
          </cell>
          <cell r="F108" t="str">
            <v>PA04-3202008-9-043 Prestar servicios profesionales con plena autonomía técnica y administrativa en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v>
          </cell>
          <cell r="G108" t="str">
            <v>PROFESIONAL</v>
          </cell>
          <cell r="H108" t="str">
            <v>2 CONTRATACIÓN DIRECTA</v>
          </cell>
          <cell r="I108" t="str">
            <v>14 PRESTACIÓN DE SERVICIOS</v>
          </cell>
          <cell r="J108" t="str">
            <v>N/A</v>
          </cell>
          <cell r="K108">
            <v>80111600</v>
          </cell>
          <cell r="L108">
            <v>7525</v>
          </cell>
          <cell r="M108">
            <v>6425</v>
          </cell>
          <cell r="N108">
            <v>45705</v>
          </cell>
          <cell r="O108">
            <v>4200744</v>
          </cell>
          <cell r="P108">
            <v>43967787</v>
          </cell>
          <cell r="Q108" t="str">
            <v>CUARENTA Y TRES MILLONES NOVECIENTOS SESENTA Y SIETE MIL SETECIENTOS OCHENTA Y SIETE</v>
          </cell>
          <cell r="R108" t="str">
            <v>1 PERSONA NATURAL</v>
          </cell>
          <cell r="S108" t="str">
            <v>3 CÉDULA DE CIUDADANÍA</v>
          </cell>
          <cell r="T108">
            <v>1144184881</v>
          </cell>
          <cell r="U108">
            <v>2</v>
          </cell>
          <cell r="V108" t="str">
            <v>N-A</v>
          </cell>
          <cell r="W108" t="str">
            <v>11 NO SE DILIGENCIA INFORMACIÓN PARA ESTE FORMULARIO EN ESTE PERÍODO DE REPORTE</v>
          </cell>
          <cell r="X108" t="str">
            <v>MASCULINO</v>
          </cell>
          <cell r="Y108" t="str">
            <v>Valle del Cauca</v>
          </cell>
          <cell r="Z108" t="str">
            <v>Cali</v>
          </cell>
          <cell r="AA108" t="str">
            <v>JOHN</v>
          </cell>
          <cell r="AB108" t="str">
            <v>SEBASTIAN</v>
          </cell>
          <cell r="AC108" t="str">
            <v>OVALLE</v>
          </cell>
          <cell r="AD108" t="str">
            <v>TALAGA</v>
          </cell>
          <cell r="AE108" t="str">
            <v>SI</v>
          </cell>
          <cell r="AF108" t="str">
            <v>1 PÓLIZA</v>
          </cell>
          <cell r="AG108" t="str">
            <v>12 SEGUROS DEL ESTADO</v>
          </cell>
          <cell r="AH108" t="str">
            <v>2 CUMPLIMIENTO</v>
          </cell>
          <cell r="AI108">
            <v>45705</v>
          </cell>
          <cell r="AJ108" t="str">
            <v>45-46-101029858</v>
          </cell>
          <cell r="AK108" t="str">
            <v>GLORIA TERESITA SERNA ALZATE</v>
          </cell>
          <cell r="AL108" t="str">
            <v>PNN FARALLONES DE CALI</v>
          </cell>
          <cell r="AM108" t="str">
            <v>2 SUPERVISOR</v>
          </cell>
          <cell r="AN108" t="str">
            <v>3 CÉDULA DE CIUDADANÍA</v>
          </cell>
          <cell r="AO108">
            <v>29120620</v>
          </cell>
          <cell r="AP108" t="str">
            <v>MARIA JULIANA CERON</v>
          </cell>
          <cell r="AQ108">
            <v>314</v>
          </cell>
          <cell r="AR108" t="str">
            <v>3 NO PACTADOS</v>
          </cell>
          <cell r="AS108" t="str">
            <v>4 NO SE HA ADICIONADO NI EN VALOR y EN TIEMPO</v>
          </cell>
          <cell r="AT108">
            <v>0</v>
          </cell>
          <cell r="AU108">
            <v>0</v>
          </cell>
          <cell r="AV108" t="str">
            <v>-</v>
          </cell>
          <cell r="AW108">
            <v>0</v>
          </cell>
          <cell r="AX108"/>
          <cell r="AY108">
            <v>45707</v>
          </cell>
          <cell r="AZ108">
            <v>45705</v>
          </cell>
          <cell r="BA108">
            <v>45705</v>
          </cell>
          <cell r="BB108">
            <v>46022</v>
          </cell>
          <cell r="BC108"/>
          <cell r="BD108" t="str">
            <v>2. NO</v>
          </cell>
          <cell r="BE108" t="str">
            <v>-</v>
          </cell>
          <cell r="BF108" t="str">
            <v>-</v>
          </cell>
          <cell r="BG108" t="str">
            <v>2. NO</v>
          </cell>
          <cell r="BH108">
            <v>0</v>
          </cell>
          <cell r="BI108" t="str">
            <v>-</v>
          </cell>
          <cell r="BJ108" t="str">
            <v>-</v>
          </cell>
          <cell r="BK108"/>
          <cell r="BL108" t="str">
            <v>2025753501900043E</v>
          </cell>
          <cell r="BM108">
            <v>43967787</v>
          </cell>
          <cell r="BN108" t="str">
            <v>WENDY ISABEL DAVID</v>
          </cell>
          <cell r="BO108" t="str">
            <v>https://community.secop.gov.co/Public/Tendering/ContractNoticePhases/View?PPI=CO1.PPI.37549923&amp;isFromPublicArea=True&amp;isModal=False</v>
          </cell>
          <cell r="BP108" t="str">
            <v>VIGENTE</v>
          </cell>
          <cell r="BQ108"/>
          <cell r="BR108" t="str">
            <v xml:space="preserve">https://community.secop.gov.co/Public/Tendering/ContractDetailView/Index?UniqueIdentifier=CO1.PCCNTR.7507546 </v>
          </cell>
          <cell r="BS108" t="str">
            <v>john.ovalle</v>
          </cell>
          <cell r="BT108" t="str">
            <v>parquesnacionales.gov.co</v>
          </cell>
          <cell r="BU108" t="str">
            <v>sebastian.ovalle@outlook.com</v>
          </cell>
          <cell r="BV108" t="str">
            <v>PROFESIONAL</v>
          </cell>
          <cell r="BW108" t="str">
            <v>ITAU CORPBANCA COLOMBIA S A</v>
          </cell>
          <cell r="BX108" t="str">
            <v>Ahorro</v>
          </cell>
          <cell r="BY108">
            <v>65124916</v>
          </cell>
          <cell r="BZ108"/>
          <cell r="CA108"/>
          <cell r="CB108"/>
          <cell r="CC108">
            <v>1960347</v>
          </cell>
          <cell r="CD108">
            <v>4200744</v>
          </cell>
          <cell r="CE108">
            <v>4200744</v>
          </cell>
          <cell r="CF108">
            <v>4200744</v>
          </cell>
          <cell r="CG108">
            <v>4200744</v>
          </cell>
          <cell r="CH108">
            <v>4200744</v>
          </cell>
          <cell r="CI108">
            <v>4200744</v>
          </cell>
          <cell r="CJ108">
            <v>4200744</v>
          </cell>
          <cell r="CK108">
            <v>4200744</v>
          </cell>
          <cell r="CL108">
            <v>4200744</v>
          </cell>
          <cell r="CM108">
            <v>4200744</v>
          </cell>
          <cell r="CN108">
            <v>0</v>
          </cell>
          <cell r="CO108"/>
          <cell r="CP108"/>
        </row>
        <row r="109">
          <cell r="A109" t="str">
            <v>CD-DTPA-109-2025</v>
          </cell>
          <cell r="B109" t="str">
            <v>1 FONAM</v>
          </cell>
          <cell r="C109" t="str">
            <v>CPS-DTPA-109-2025</v>
          </cell>
          <cell r="D109" t="str">
            <v>JHON RICARDO OCAMPO IDALGO</v>
          </cell>
          <cell r="E109">
            <v>45705</v>
          </cell>
          <cell r="F109" t="str">
            <v>PA04-3202008-9-044Prestar servicios profesionales con plena autonomía técnica y administrativa en el PNN Farallones de Cali , para la realización de las actividades necesarias para la implementación de los instrumentos de planeación (Programa de Monitoreo y Portafolio de Investigaciones) de la entidad,asociados a la estrategia de investigación y monitoreo en el área protegida, con énfasis en el manejo de especies invasoras,en los ecosistemas andinos y de páramo , especialmente en los ecosistema</v>
          </cell>
          <cell r="G109" t="str">
            <v>PROFESIONAL</v>
          </cell>
          <cell r="H109" t="str">
            <v>2 CONTRATACIÓN DIRECTA</v>
          </cell>
          <cell r="I109" t="str">
            <v>14 PRESTACIÓN DE SERVICIOS</v>
          </cell>
          <cell r="J109" t="str">
            <v>N/A</v>
          </cell>
          <cell r="K109">
            <v>80111600</v>
          </cell>
          <cell r="L109">
            <v>7325</v>
          </cell>
          <cell r="M109">
            <v>6325</v>
          </cell>
          <cell r="N109">
            <v>45705</v>
          </cell>
          <cell r="O109">
            <v>3670920</v>
          </cell>
          <cell r="P109">
            <v>38422296</v>
          </cell>
          <cell r="Q109" t="str">
            <v>TREINTA Y OCHO MILLONES CUATROCIENTOS VEINTIDÓS MIL DOSCIENTOS NOVENTA Y SEIS</v>
          </cell>
          <cell r="R109" t="str">
            <v>1 PERSONA NATURAL</v>
          </cell>
          <cell r="S109" t="str">
            <v>3 CÉDULA DE CIUDADANÍA</v>
          </cell>
          <cell r="T109">
            <v>1112470607</v>
          </cell>
          <cell r="U109">
            <v>2</v>
          </cell>
          <cell r="V109" t="str">
            <v>N-A</v>
          </cell>
          <cell r="W109" t="str">
            <v>11 NO SE DILIGENCIA INFORMACIÓN PARA ESTE FORMULARIO EN ESTE PERÍODO DE REPORTE</v>
          </cell>
          <cell r="X109" t="str">
            <v>MASCULINO</v>
          </cell>
          <cell r="Y109" t="str">
            <v>Caldas</v>
          </cell>
          <cell r="Z109" t="str">
            <v>Marquetalia</v>
          </cell>
          <cell r="AA109" t="str">
            <v>JHON</v>
          </cell>
          <cell r="AB109" t="str">
            <v>RICARDO</v>
          </cell>
          <cell r="AC109" t="str">
            <v>OCAMPO</v>
          </cell>
          <cell r="AD109" t="str">
            <v>IDALGO</v>
          </cell>
          <cell r="AE109" t="str">
            <v>SI</v>
          </cell>
          <cell r="AF109" t="str">
            <v>1 PÓLIZA</v>
          </cell>
          <cell r="AG109" t="str">
            <v>12 SEGUROS DEL ESTADO</v>
          </cell>
          <cell r="AH109" t="str">
            <v>2 CUMPLIMIENTO</v>
          </cell>
          <cell r="AI109">
            <v>45705</v>
          </cell>
          <cell r="AJ109" t="str">
            <v>45-46-101029853</v>
          </cell>
          <cell r="AK109" t="str">
            <v>GLORIA TERESITA SERNA ALZATE</v>
          </cell>
          <cell r="AL109" t="str">
            <v>PNN FARALLONES DE CALI</v>
          </cell>
          <cell r="AM109" t="str">
            <v>2 SUPERVISOR</v>
          </cell>
          <cell r="AN109" t="str">
            <v>3 CÉDULA DE CIUDADANÍA</v>
          </cell>
          <cell r="AO109">
            <v>29120620</v>
          </cell>
          <cell r="AP109" t="str">
            <v>MARIA JULIANA CERON</v>
          </cell>
          <cell r="AQ109">
            <v>314</v>
          </cell>
          <cell r="AR109" t="str">
            <v>3 NO PACTADOS</v>
          </cell>
          <cell r="AS109" t="str">
            <v>4 NO SE HA ADICIONADO NI EN VALOR y EN TIEMPO</v>
          </cell>
          <cell r="AT109">
            <v>0</v>
          </cell>
          <cell r="AU109">
            <v>0</v>
          </cell>
          <cell r="AV109" t="str">
            <v>-</v>
          </cell>
          <cell r="AW109">
            <v>0</v>
          </cell>
          <cell r="AX109"/>
          <cell r="AY109">
            <v>45707</v>
          </cell>
          <cell r="AZ109">
            <v>45705</v>
          </cell>
          <cell r="BA109">
            <v>45705</v>
          </cell>
          <cell r="BB109">
            <v>46022</v>
          </cell>
          <cell r="BC109"/>
          <cell r="BD109" t="str">
            <v>2. NO</v>
          </cell>
          <cell r="BE109" t="str">
            <v>-</v>
          </cell>
          <cell r="BF109" t="str">
            <v>-</v>
          </cell>
          <cell r="BG109" t="str">
            <v>2. NO</v>
          </cell>
          <cell r="BH109">
            <v>0</v>
          </cell>
          <cell r="BI109" t="str">
            <v>-</v>
          </cell>
          <cell r="BJ109" t="str">
            <v>-</v>
          </cell>
          <cell r="BK109"/>
          <cell r="BL109" t="str">
            <v>2025753501900044E</v>
          </cell>
          <cell r="BM109">
            <v>38422296</v>
          </cell>
          <cell r="BN109" t="str">
            <v>ALEX YANIRA PISMAG PORTILLA</v>
          </cell>
          <cell r="BO109" t="str">
            <v>https://community.secop.gov.co/Public/Tendering/ContractNoticePhases/View?PPI=CO1.PPI.37546701&amp;isFromPublicArea=True&amp;isModal=False</v>
          </cell>
          <cell r="BP109" t="str">
            <v>VIGENTE</v>
          </cell>
          <cell r="BQ109"/>
          <cell r="BR109" t="str">
            <v xml:space="preserve">https://community.secop.gov.co/Public/Tendering/ContractDetailView/Index?UniqueIdentifier=CO1.PCCNTR.7506612 </v>
          </cell>
          <cell r="BS109" t="str">
            <v>ricardo.ocampo</v>
          </cell>
          <cell r="BT109" t="str">
            <v>parquesnacionales.gov.co</v>
          </cell>
          <cell r="BU109" t="str">
            <v>jhon.ocampo.idalgo@correounivalle.edu.co</v>
          </cell>
          <cell r="BV109" t="str">
            <v>PROFESIONAL</v>
          </cell>
          <cell r="BW109" t="str">
            <v>BANCO CAJA SOCIAL S.A.</v>
          </cell>
          <cell r="BX109" t="str">
            <v>Ahorro</v>
          </cell>
          <cell r="BY109">
            <v>24111035849</v>
          </cell>
          <cell r="BZ109"/>
          <cell r="CA109"/>
          <cell r="CB109"/>
          <cell r="CC109">
            <v>1713096</v>
          </cell>
          <cell r="CD109">
            <v>3670920</v>
          </cell>
          <cell r="CE109">
            <v>3670920</v>
          </cell>
          <cell r="CF109">
            <v>3670920</v>
          </cell>
          <cell r="CG109">
            <v>3670920</v>
          </cell>
          <cell r="CH109">
            <v>3670920</v>
          </cell>
          <cell r="CI109">
            <v>3670920</v>
          </cell>
          <cell r="CJ109">
            <v>3670920</v>
          </cell>
          <cell r="CK109">
            <v>3670920</v>
          </cell>
          <cell r="CL109">
            <v>3670920</v>
          </cell>
          <cell r="CM109">
            <v>3670920</v>
          </cell>
          <cell r="CN109">
            <v>0</v>
          </cell>
          <cell r="CO109"/>
          <cell r="CP109"/>
        </row>
        <row r="110">
          <cell r="A110" t="str">
            <v>CD-DTPA-110-2025</v>
          </cell>
          <cell r="B110" t="str">
            <v>1 FONAM</v>
          </cell>
          <cell r="C110" t="str">
            <v>CPS-DTPA-110-2025</v>
          </cell>
          <cell r="D110" t="str">
            <v>ANDRÉS DE LOS RIOS CORTES</v>
          </cell>
          <cell r="E110">
            <v>45705</v>
          </cell>
          <cell r="F110" t="str">
            <v>PA04-3202032-1-009Prestar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en el marco de la conservación de la diversidad biológica de las Áreas Protegidas del SINAP Nacional, especialmente en los ecosistemas andinos y de páramo, en el marco de la conservación de la diversidad biológica de las Áreas Protegidas del SINAP Nacional.</v>
          </cell>
          <cell r="G110" t="str">
            <v>APOYO A LA GESTIÓN</v>
          </cell>
          <cell r="H110" t="str">
            <v>2 CONTRATACIÓN DIRECTA</v>
          </cell>
          <cell r="I110" t="str">
            <v>14 PRESTACIÓN DE SERVICIOS</v>
          </cell>
          <cell r="J110" t="str">
            <v>N/A</v>
          </cell>
          <cell r="K110">
            <v>80111600</v>
          </cell>
          <cell r="L110">
            <v>5825</v>
          </cell>
          <cell r="M110">
            <v>6125</v>
          </cell>
          <cell r="N110">
            <v>45705</v>
          </cell>
          <cell r="O110">
            <v>3388192</v>
          </cell>
          <cell r="P110">
            <v>35463076</v>
          </cell>
          <cell r="Q110" t="str">
            <v>TREINTA Y CINCO MILLONES CUATROCIENTOS SESENTA Y TRES MIL SETENTA Y TRES</v>
          </cell>
          <cell r="R110" t="str">
            <v>1 PERSONA NATURAL</v>
          </cell>
          <cell r="S110" t="str">
            <v>3 CÉDULA DE CIUDADANÍA</v>
          </cell>
          <cell r="T110">
            <v>1130640289</v>
          </cell>
          <cell r="U110">
            <v>2</v>
          </cell>
          <cell r="V110" t="str">
            <v>N-A</v>
          </cell>
          <cell r="W110" t="str">
            <v>11 NO SE DILIGENCIA INFORMACIÓN PARA ESTE FORMULARIO EN ESTE PERÍODO DE REPORTE</v>
          </cell>
          <cell r="X110" t="str">
            <v>MASCULINO</v>
          </cell>
          <cell r="Y110" t="str">
            <v>Valle del Cauca</v>
          </cell>
          <cell r="Z110" t="str">
            <v>Cali</v>
          </cell>
          <cell r="AA110" t="str">
            <v>ANDRÉS</v>
          </cell>
          <cell r="AB110"/>
          <cell r="AC110" t="str">
            <v>DE LOS RIOS</v>
          </cell>
          <cell r="AD110" t="str">
            <v>CORTES</v>
          </cell>
          <cell r="AE110" t="str">
            <v>NO</v>
          </cell>
          <cell r="AF110" t="str">
            <v>6 NO CONSTITUYÓ GARANTÍAS</v>
          </cell>
          <cell r="AG110" t="str">
            <v>N-A</v>
          </cell>
          <cell r="AH110" t="str">
            <v>N-A</v>
          </cell>
          <cell r="AI110" t="str">
            <v>N-A</v>
          </cell>
          <cell r="AJ110" t="str">
            <v>N-A</v>
          </cell>
          <cell r="AK110" t="str">
            <v>GLORIA TERESITA SERNA ALZATE</v>
          </cell>
          <cell r="AL110" t="str">
            <v>PNN FARALLONES DE CALI</v>
          </cell>
          <cell r="AM110" t="str">
            <v>2 SUPERVISOR</v>
          </cell>
          <cell r="AN110" t="str">
            <v>3 CÉDULA DE CIUDADANÍA</v>
          </cell>
          <cell r="AO110">
            <v>1082775671</v>
          </cell>
          <cell r="AP110" t="str">
            <v>JUAN MANUEL GUZMÁN LÓPEZ</v>
          </cell>
          <cell r="AQ110">
            <v>314</v>
          </cell>
          <cell r="AR110" t="str">
            <v>3 NO PACTADOS</v>
          </cell>
          <cell r="AS110" t="str">
            <v>4 NO SE HA ADICIONADO NI EN VALOR y EN TIEMPO</v>
          </cell>
          <cell r="AT110">
            <v>0</v>
          </cell>
          <cell r="AU110">
            <v>0</v>
          </cell>
          <cell r="AV110" t="str">
            <v>-</v>
          </cell>
          <cell r="AW110">
            <v>0</v>
          </cell>
          <cell r="AX110"/>
          <cell r="AY110">
            <v>45707</v>
          </cell>
          <cell r="AZ110" t="str">
            <v>N/A</v>
          </cell>
          <cell r="BA110">
            <v>45705</v>
          </cell>
          <cell r="BB110">
            <v>46022</v>
          </cell>
          <cell r="BC110"/>
          <cell r="BD110" t="str">
            <v>2. NO</v>
          </cell>
          <cell r="BE110" t="str">
            <v>-</v>
          </cell>
          <cell r="BF110" t="str">
            <v>-</v>
          </cell>
          <cell r="BG110" t="str">
            <v>2. NO</v>
          </cell>
          <cell r="BH110">
            <v>0</v>
          </cell>
          <cell r="BI110" t="str">
            <v>-</v>
          </cell>
          <cell r="BJ110" t="str">
            <v>-</v>
          </cell>
          <cell r="BK110"/>
          <cell r="BL110" t="str">
            <v>2025753501900045E</v>
          </cell>
          <cell r="BM110">
            <v>35463076</v>
          </cell>
          <cell r="BN110" t="str">
            <v>DIANA PATRICIA GUERRERO</v>
          </cell>
          <cell r="BO110" t="str">
            <v>https://community.secop.gov.co/Public/Tendering/ContractNoticePhases/View?PPI=CO1.PPI.37548733&amp;isFromPublicArea=True&amp;isModal=False</v>
          </cell>
          <cell r="BP110" t="str">
            <v>VIGENTE</v>
          </cell>
          <cell r="BQ110"/>
          <cell r="BR110" t="str">
            <v xml:space="preserve">https://community.secop.gov.co/Public/Tendering/ContractDetailView/Index?UniqueIdentifier=CO1.PCCNTR.7506671 </v>
          </cell>
          <cell r="BS110" t="str">
            <v>andres.rios</v>
          </cell>
          <cell r="BT110" t="str">
            <v>parquesnacionales.gov.co</v>
          </cell>
          <cell r="BU110" t="str">
            <v>andresdlrc@gmail.com</v>
          </cell>
          <cell r="BV110" t="str">
            <v>TECNOLOGO</v>
          </cell>
          <cell r="BW110" t="str">
            <v>BANCO BILBAO VIZCAYA ARGENTARIA COLOMBIA S.A. BBVA</v>
          </cell>
          <cell r="BX110" t="str">
            <v>Ahorro</v>
          </cell>
          <cell r="BY110">
            <v>813381217</v>
          </cell>
          <cell r="BZ110"/>
          <cell r="CA110"/>
          <cell r="CB110"/>
          <cell r="CC110">
            <v>1581156</v>
          </cell>
          <cell r="CD110">
            <v>3388192</v>
          </cell>
          <cell r="CE110">
            <v>3388192</v>
          </cell>
          <cell r="CF110">
            <v>3388192</v>
          </cell>
          <cell r="CG110">
            <v>3388192</v>
          </cell>
          <cell r="CH110">
            <v>3388192</v>
          </cell>
          <cell r="CI110">
            <v>3388192</v>
          </cell>
          <cell r="CJ110">
            <v>3388192</v>
          </cell>
          <cell r="CK110">
            <v>3388192</v>
          </cell>
          <cell r="CL110">
            <v>3388192</v>
          </cell>
          <cell r="CM110">
            <v>3388192</v>
          </cell>
          <cell r="CN110">
            <v>0</v>
          </cell>
          <cell r="CO110"/>
          <cell r="CP110"/>
        </row>
        <row r="111">
          <cell r="A111" t="str">
            <v>CD-DTPA-111-2025</v>
          </cell>
          <cell r="B111" t="str">
            <v>1 FONAM</v>
          </cell>
          <cell r="C111" t="str">
            <v>CPS-DTPA-111-2025</v>
          </cell>
          <cell r="D111" t="str">
            <v>JESÚS ARBEY DIAZ CAICEDO</v>
          </cell>
          <cell r="E111">
            <v>45705</v>
          </cell>
          <cell r="F111" t="str">
            <v>PA04-3202008-10-052 Prestar servicios de apoyo a la gestión con plena autonomía técnica y administrativa en las actividades técnicas requeridas del PNN Farallones de Cali para Adelantar procesos de coordinación de la función pública de la conservación que contribuyan a la construcción de la gobernanza y fortalezcan las diversas formas de participación con los grupos étnicos presentes en las áreas protegidas, en el marco de la conservación de la diversidad biológica de las Áreas Protegidas del SINAP</v>
          </cell>
          <cell r="G111" t="str">
            <v>APOYO A LA GESTIÓN</v>
          </cell>
          <cell r="H111" t="str">
            <v>2 CONTRATACIÓN DIRECTA</v>
          </cell>
          <cell r="I111" t="str">
            <v>14 PRESTACIÓN DE SERVICIOS</v>
          </cell>
          <cell r="J111" t="str">
            <v>N/A</v>
          </cell>
          <cell r="K111">
            <v>80111600</v>
          </cell>
          <cell r="L111">
            <v>8325</v>
          </cell>
          <cell r="M111">
            <v>6625</v>
          </cell>
          <cell r="N111">
            <v>45705</v>
          </cell>
          <cell r="O111">
            <v>3226850</v>
          </cell>
          <cell r="P111">
            <v>33774363</v>
          </cell>
          <cell r="Q111" t="str">
            <v>TREINTA Y TRES MILLONES SETECIENTOS SETENTA Y CUATRO MIL TRESCIENTOS SESENTA Y TRES</v>
          </cell>
          <cell r="R111" t="str">
            <v>1 PERSONA NATURAL</v>
          </cell>
          <cell r="S111" t="str">
            <v>3 CÉDULA DE CIUDADANÍA</v>
          </cell>
          <cell r="T111">
            <v>16945832</v>
          </cell>
          <cell r="U111">
            <v>2</v>
          </cell>
          <cell r="V111" t="str">
            <v>N-A</v>
          </cell>
          <cell r="W111" t="str">
            <v>11 NO SE DILIGENCIA INFORMACIÓN PARA ESTE FORMULARIO EN ESTE PERÍODO DE REPORTE</v>
          </cell>
          <cell r="X111" t="str">
            <v>MASCULINO</v>
          </cell>
          <cell r="Y111" t="str">
            <v>Valle del Cauca</v>
          </cell>
          <cell r="Z111" t="str">
            <v>Buenaventura</v>
          </cell>
          <cell r="AA111" t="str">
            <v>JESÚS</v>
          </cell>
          <cell r="AB111" t="str">
            <v>ARBEY</v>
          </cell>
          <cell r="AC111" t="str">
            <v>DIAZ</v>
          </cell>
          <cell r="AD111" t="str">
            <v>CAICEDO</v>
          </cell>
          <cell r="AE111" t="str">
            <v>NO</v>
          </cell>
          <cell r="AF111" t="str">
            <v>6 NO CONSTITUYÓ GARANTÍAS</v>
          </cell>
          <cell r="AG111" t="str">
            <v>N-A</v>
          </cell>
          <cell r="AH111" t="str">
            <v>N-A</v>
          </cell>
          <cell r="AI111" t="str">
            <v>N-A</v>
          </cell>
          <cell r="AJ111" t="str">
            <v>N-A</v>
          </cell>
          <cell r="AK111" t="str">
            <v>GLORIA TERESITA SERNA ALZATE</v>
          </cell>
          <cell r="AL111" t="str">
            <v>PNN FARALLONES DE CALI</v>
          </cell>
          <cell r="AM111" t="str">
            <v>2 SUPERVISOR</v>
          </cell>
          <cell r="AN111" t="str">
            <v>3 CÉDULA DE CIUDADANÍA</v>
          </cell>
          <cell r="AO111">
            <v>29120620</v>
          </cell>
          <cell r="AP111" t="str">
            <v>MARIA JULIANA CERON</v>
          </cell>
          <cell r="AQ111">
            <v>314</v>
          </cell>
          <cell r="AR111" t="str">
            <v>3 NO PACTADOS</v>
          </cell>
          <cell r="AS111" t="str">
            <v>4 NO SE HA ADICIONADO NI EN VALOR y EN TIEMPO</v>
          </cell>
          <cell r="AT111">
            <v>0</v>
          </cell>
          <cell r="AU111">
            <v>0</v>
          </cell>
          <cell r="AV111" t="str">
            <v>-</v>
          </cell>
          <cell r="AW111">
            <v>0</v>
          </cell>
          <cell r="AX111"/>
          <cell r="AY111">
            <v>45713</v>
          </cell>
          <cell r="AZ111" t="str">
            <v>N/A</v>
          </cell>
          <cell r="BA111">
            <v>45705</v>
          </cell>
          <cell r="BB111">
            <v>46021</v>
          </cell>
          <cell r="BC111"/>
          <cell r="BD111" t="str">
            <v>2. NO</v>
          </cell>
          <cell r="BE111" t="str">
            <v>-</v>
          </cell>
          <cell r="BF111" t="str">
            <v>-</v>
          </cell>
          <cell r="BG111" t="str">
            <v>2. NO</v>
          </cell>
          <cell r="BH111">
            <v>0</v>
          </cell>
          <cell r="BI111" t="str">
            <v>-</v>
          </cell>
          <cell r="BJ111" t="str">
            <v>-</v>
          </cell>
          <cell r="BK111"/>
          <cell r="BL111" t="str">
            <v>2025753501900046E</v>
          </cell>
          <cell r="BM111">
            <v>33774363</v>
          </cell>
          <cell r="BN111" t="str">
            <v>KHAREM CARABALI MARULANDA</v>
          </cell>
          <cell r="BO111" t="str">
            <v>https://community.secop.gov.co/Public/Tendering/ContractNoticePhases/View?PPI=CO1.PPI.37550772&amp;isFromPublicArea=True&amp;isModal=False</v>
          </cell>
          <cell r="BP111" t="str">
            <v>VIGENTE</v>
          </cell>
          <cell r="BQ111"/>
          <cell r="BR111" t="str">
            <v xml:space="preserve">https://community.secop.gov.co/Public/Tendering/ContractDetailView/Index?UniqueIdentifier=CO1.PCCNTR.7508533 </v>
          </cell>
          <cell r="BS111" t="str">
            <v>jesus.diaz</v>
          </cell>
          <cell r="BT111" t="str">
            <v>parquesnacionales.gov.co</v>
          </cell>
          <cell r="BU111" t="str">
            <v>arbeyfelipe0205@gmail.com</v>
          </cell>
          <cell r="BV111" t="str">
            <v>TECNICO</v>
          </cell>
          <cell r="BW111" t="str">
            <v>BANCOLOMBIA S.A.</v>
          </cell>
          <cell r="BX111" t="str">
            <v>Ahorro</v>
          </cell>
          <cell r="BY111">
            <v>84341399822</v>
          </cell>
          <cell r="BZ111"/>
          <cell r="CA111"/>
          <cell r="CB111"/>
          <cell r="CC111">
            <v>1505863</v>
          </cell>
          <cell r="CD111">
            <v>3226850</v>
          </cell>
          <cell r="CE111">
            <v>3226850</v>
          </cell>
          <cell r="CF111">
            <v>3226850</v>
          </cell>
          <cell r="CG111">
            <v>3226850</v>
          </cell>
          <cell r="CH111">
            <v>3226850</v>
          </cell>
          <cell r="CI111">
            <v>3226850</v>
          </cell>
          <cell r="CJ111">
            <v>3226850</v>
          </cell>
          <cell r="CK111">
            <v>3226850</v>
          </cell>
          <cell r="CL111">
            <v>3226850</v>
          </cell>
          <cell r="CM111">
            <v>3226850</v>
          </cell>
          <cell r="CN111">
            <v>0</v>
          </cell>
          <cell r="CO111"/>
          <cell r="CP111"/>
        </row>
        <row r="112">
          <cell r="A112" t="str">
            <v>CD-DTPA-112-2025</v>
          </cell>
          <cell r="B112" t="str">
            <v>2 NACION</v>
          </cell>
          <cell r="C112" t="str">
            <v>CPS-DTPA-112-2025</v>
          </cell>
          <cell r="D112" t="str">
            <v>VICTOR HUGO ESTUPIÑAN ESTUPIÑAN</v>
          </cell>
          <cell r="E112">
            <v>45705</v>
          </cell>
          <cell r="F112" t="str">
            <v>Prestar servicios de apoyo a la gestión con plena autonomía técnica y administrativa en el PNN Sanquianga para desarrollar las actividades técnicas de prevención, vigilancia y control en el marco de la conservación de la biodiversidad de las áreas protegidas del SINAP nacional.</v>
          </cell>
          <cell r="G112" t="str">
            <v>APOYO A LA GESTIÓN</v>
          </cell>
          <cell r="H112" t="str">
            <v>2 CONTRATACIÓN DIRECTA</v>
          </cell>
          <cell r="I112" t="str">
            <v>14 PRESTACIÓN DE SERVICIOS</v>
          </cell>
          <cell r="J112" t="str">
            <v>N/A</v>
          </cell>
          <cell r="K112">
            <v>80111600</v>
          </cell>
          <cell r="L112">
            <v>13425</v>
          </cell>
          <cell r="M112">
            <v>11425</v>
          </cell>
          <cell r="N112">
            <v>45705</v>
          </cell>
          <cell r="O112">
            <v>2680096</v>
          </cell>
          <cell r="P112">
            <v>28051671</v>
          </cell>
          <cell r="Q112" t="str">
            <v>VEINTIOCHO MILLONES CINCUENTA Y UN MIL SEISCIENTOS SETENTA Y UNO</v>
          </cell>
          <cell r="R112" t="str">
            <v>1 PERSONA NATURAL</v>
          </cell>
          <cell r="S112" t="str">
            <v>3 CÉDULA DE CIUDADANÍA</v>
          </cell>
          <cell r="T112">
            <v>94444438</v>
          </cell>
          <cell r="U112">
            <v>2</v>
          </cell>
          <cell r="V112" t="str">
            <v>N-A</v>
          </cell>
          <cell r="W112" t="str">
            <v>11 NO SE DILIGENCIA INFORMACIÓN PARA ESTE FORMULARIO EN ESTE PERÍODO DE REPORTE</v>
          </cell>
          <cell r="X112" t="str">
            <v>MASCULINO</v>
          </cell>
          <cell r="Y112" t="str">
            <v>Nariño</v>
          </cell>
          <cell r="Z112" t="str">
            <v>El Charco</v>
          </cell>
          <cell r="AA112" t="str">
            <v>VICTOR</v>
          </cell>
          <cell r="AB112" t="str">
            <v xml:space="preserve">HUGO </v>
          </cell>
          <cell r="AC112" t="str">
            <v>ESTUPIÑAN</v>
          </cell>
          <cell r="AD112" t="str">
            <v>ESTUPIÑAN</v>
          </cell>
          <cell r="AE112" t="str">
            <v>NO</v>
          </cell>
          <cell r="AF112" t="str">
            <v>6 NO CONSTITUYÓ GARANTÍAS</v>
          </cell>
          <cell r="AG112" t="str">
            <v>N-A</v>
          </cell>
          <cell r="AH112" t="str">
            <v>N-A</v>
          </cell>
          <cell r="AI112" t="str">
            <v>N-A</v>
          </cell>
          <cell r="AJ112" t="str">
            <v>N-A</v>
          </cell>
          <cell r="AK112" t="str">
            <v>GLORIA TERESITA SERNA ALZATE</v>
          </cell>
          <cell r="AL112" t="str">
            <v>PNN SANQUIANGA</v>
          </cell>
          <cell r="AM112" t="str">
            <v>2 SUPERVISOR</v>
          </cell>
          <cell r="AN112" t="str">
            <v>3 CÉDULA DE CIUDADANÍA</v>
          </cell>
          <cell r="AO112">
            <v>16279020</v>
          </cell>
          <cell r="AP112" t="str">
            <v>GUSTAVO ADOLFO MAYOR A</v>
          </cell>
          <cell r="AQ112">
            <v>314</v>
          </cell>
          <cell r="AR112" t="str">
            <v>3 NO PACTADOS</v>
          </cell>
          <cell r="AS112" t="str">
            <v>4 NO SE HA ADICIONADO NI EN VALOR y EN TIEMPO</v>
          </cell>
          <cell r="AT112">
            <v>0</v>
          </cell>
          <cell r="AU112">
            <v>0</v>
          </cell>
          <cell r="AV112" t="str">
            <v>-</v>
          </cell>
          <cell r="AW112">
            <v>0</v>
          </cell>
          <cell r="AX112"/>
          <cell r="AY112">
            <v>45705</v>
          </cell>
          <cell r="AZ112" t="str">
            <v>N/A</v>
          </cell>
          <cell r="BA112">
            <v>45705</v>
          </cell>
          <cell r="BB112">
            <v>46022</v>
          </cell>
          <cell r="BC112"/>
          <cell r="BD112" t="str">
            <v>2. NO</v>
          </cell>
          <cell r="BE112" t="str">
            <v>-</v>
          </cell>
          <cell r="BF112" t="str">
            <v>-</v>
          </cell>
          <cell r="BG112" t="str">
            <v>2. NO</v>
          </cell>
          <cell r="BH112">
            <v>0</v>
          </cell>
          <cell r="BI112" t="str">
            <v>-</v>
          </cell>
          <cell r="BJ112" t="str">
            <v>-</v>
          </cell>
          <cell r="BK112"/>
          <cell r="BL112" t="str">
            <v>2025753501000063E</v>
          </cell>
          <cell r="BM112">
            <v>28051671</v>
          </cell>
          <cell r="BN112" t="str">
            <v>MARGARITA E VICTORIA ACOSTA</v>
          </cell>
          <cell r="BO112" t="str">
            <v>https://community.secop.gov.co/Public/Tendering/ContractNoticePhases/View?PPI=CO1.PPI.37545933&amp;isFromPublicArea=True&amp;isModal=False</v>
          </cell>
          <cell r="BP112" t="str">
            <v>VIGENTE</v>
          </cell>
          <cell r="BQ112"/>
          <cell r="BR112" t="str">
            <v xml:space="preserve">https://community.secop.gov.co/Public/Tendering/ContractDetailView/Index?UniqueIdentifier=CO1.PCCNTR.7506277 </v>
          </cell>
          <cell r="BS112" t="str">
            <v>victor.estupinan</v>
          </cell>
          <cell r="BT112" t="str">
            <v>parquesnacionales.gov.co</v>
          </cell>
          <cell r="BU112" t="str">
            <v>victorhugoestupinan2971@gmail.com</v>
          </cell>
          <cell r="BV112" t="str">
            <v>TECNICO</v>
          </cell>
          <cell r="BW112" t="str">
            <v>BANCO CAJA SOCIAL S.A.</v>
          </cell>
          <cell r="BX112" t="str">
            <v>Ahorro</v>
          </cell>
          <cell r="BY112" t="str">
            <v>24120524831</v>
          </cell>
          <cell r="BZ112"/>
          <cell r="CA112"/>
          <cell r="CB112"/>
          <cell r="CC112">
            <v>1250711</v>
          </cell>
          <cell r="CD112">
            <v>2680096</v>
          </cell>
          <cell r="CE112">
            <v>2680096</v>
          </cell>
          <cell r="CF112">
            <v>2680096</v>
          </cell>
          <cell r="CG112">
            <v>2680096</v>
          </cell>
          <cell r="CH112">
            <v>2680096</v>
          </cell>
          <cell r="CI112">
            <v>2680096</v>
          </cell>
          <cell r="CJ112">
            <v>2680096</v>
          </cell>
          <cell r="CK112">
            <v>2680096</v>
          </cell>
          <cell r="CL112">
            <v>2680096</v>
          </cell>
          <cell r="CM112">
            <v>2680096</v>
          </cell>
          <cell r="CN112">
            <v>0</v>
          </cell>
          <cell r="CO112"/>
          <cell r="CP112"/>
        </row>
        <row r="113">
          <cell r="A113" t="str">
            <v>CD-DTPA-113-2025</v>
          </cell>
          <cell r="B113" t="str">
            <v>1 FONAM</v>
          </cell>
          <cell r="C113" t="str">
            <v>CPS-DTPA-113-2025</v>
          </cell>
          <cell r="D113" t="str">
            <v>JENNIFER ESPAÑA ENDO</v>
          </cell>
          <cell r="E113">
            <v>45705</v>
          </cell>
          <cell r="F113" t="str">
            <v>PA04-3202052-8-040 Prestar servicios profesionales a la gestión con plena autonomía técnica y administrativa en el PNN Farallones de Cali en la realización de las actividades necesarias para actualizar los instrumentos de planeación de las áreas administradas por la entidad, especialmente en los ecosistemas andinos y de páramo, en el marco de la conservación de la diversidad biológica de las Áreas Protegidas del SINAP Nacional.</v>
          </cell>
          <cell r="G113" t="str">
            <v>PROFESIONAL</v>
          </cell>
          <cell r="H113" t="str">
            <v>2 CONTRATACIÓN DIRECTA</v>
          </cell>
          <cell r="I113" t="str">
            <v>14 PRESTACIÓN DE SERVICIOS</v>
          </cell>
          <cell r="J113" t="str">
            <v>N/A</v>
          </cell>
          <cell r="K113">
            <v>80111600</v>
          </cell>
          <cell r="L113">
            <v>8025</v>
          </cell>
          <cell r="M113">
            <v>6525</v>
          </cell>
          <cell r="N113">
            <v>45705</v>
          </cell>
          <cell r="O113">
            <v>6347912</v>
          </cell>
          <cell r="P113">
            <v>66441479</v>
          </cell>
          <cell r="Q113" t="str">
            <v>SESENTA Y SEIS MILLONES CUATROCIENTOS CUARENTA Y UN MIL CUATROCIENTOS SETENTA Y NUEVE</v>
          </cell>
          <cell r="R113" t="str">
            <v>1 PERSONA NATURAL</v>
          </cell>
          <cell r="S113" t="str">
            <v>3 CÉDULA DE CIUDADANÍA</v>
          </cell>
          <cell r="T113">
            <v>1075259697</v>
          </cell>
          <cell r="U113">
            <v>2</v>
          </cell>
          <cell r="V113" t="str">
            <v>N-A</v>
          </cell>
          <cell r="W113" t="str">
            <v>11 NO SE DILIGENCIA INFORMACIÓN PARA ESTE FORMULARIO EN ESTE PERÍODO DE REPORTE</v>
          </cell>
          <cell r="X113" t="str">
            <v>FEMENINO</v>
          </cell>
          <cell r="Y113" t="str">
            <v>Huila</v>
          </cell>
          <cell r="Z113" t="str">
            <v>Neiva</v>
          </cell>
          <cell r="AA113" t="str">
            <v>JENNIFER</v>
          </cell>
          <cell r="AB113"/>
          <cell r="AC113" t="str">
            <v>ESPAÑA</v>
          </cell>
          <cell r="AD113" t="str">
            <v>ENDO</v>
          </cell>
          <cell r="AE113" t="str">
            <v>SI</v>
          </cell>
          <cell r="AF113" t="str">
            <v>1 PÓLIZA</v>
          </cell>
          <cell r="AG113" t="str">
            <v>12 SEGUROS DEL ESTADO</v>
          </cell>
          <cell r="AH113" t="str">
            <v>2 CUMPLIMIENTO</v>
          </cell>
          <cell r="AI113">
            <v>45705</v>
          </cell>
          <cell r="AJ113" t="str">
            <v>45-46-101029855</v>
          </cell>
          <cell r="AK113" t="str">
            <v>GLORIA TERESITA SERNA ALZATE</v>
          </cell>
          <cell r="AL113" t="str">
            <v>PNN FARALLONES DE CALI</v>
          </cell>
          <cell r="AM113" t="str">
            <v>2 SUPERVISOR</v>
          </cell>
          <cell r="AN113" t="str">
            <v>3 CÉDULA DE CIUDADANÍA</v>
          </cell>
          <cell r="AO113">
            <v>29120620</v>
          </cell>
          <cell r="AP113" t="str">
            <v>MARIA JULIANA CERON</v>
          </cell>
          <cell r="AQ113">
            <v>314</v>
          </cell>
          <cell r="AR113" t="str">
            <v>3 NO PACTADOS</v>
          </cell>
          <cell r="AS113" t="str">
            <v>4 NO SE HA ADICIONADO NI EN VALOR y EN TIEMPO</v>
          </cell>
          <cell r="AT113">
            <v>0</v>
          </cell>
          <cell r="AU113">
            <v>0</v>
          </cell>
          <cell r="AV113" t="str">
            <v>-</v>
          </cell>
          <cell r="AW113">
            <v>0</v>
          </cell>
          <cell r="AX113"/>
          <cell r="AY113">
            <v>45707</v>
          </cell>
          <cell r="AZ113">
            <v>45705</v>
          </cell>
          <cell r="BA113">
            <v>45705</v>
          </cell>
          <cell r="BB113">
            <v>46022</v>
          </cell>
          <cell r="BC113"/>
          <cell r="BD113" t="str">
            <v>2. NO</v>
          </cell>
          <cell r="BE113" t="str">
            <v>-</v>
          </cell>
          <cell r="BF113" t="str">
            <v>-</v>
          </cell>
          <cell r="BG113" t="str">
            <v>2. NO</v>
          </cell>
          <cell r="BH113">
            <v>0</v>
          </cell>
          <cell r="BI113" t="str">
            <v>-</v>
          </cell>
          <cell r="BJ113" t="str">
            <v>-</v>
          </cell>
          <cell r="BK113"/>
          <cell r="BL113" t="str">
            <v>2025753501900047E</v>
          </cell>
          <cell r="BM113">
            <v>66441479</v>
          </cell>
          <cell r="BN113" t="str">
            <v>WENDY ISABEL DAVID</v>
          </cell>
          <cell r="BO113" t="str">
            <v>https://community.secop.gov.co/Public/Tendering/ContractNoticePhases/View?PPI=CO1.PPI.37554794&amp;isFromPublicArea=True&amp;isModal=False</v>
          </cell>
          <cell r="BP113" t="str">
            <v>VIGENTE</v>
          </cell>
          <cell r="BQ113"/>
          <cell r="BR113" t="str">
            <v xml:space="preserve">https://community.secop.gov.co/Public/Tendering/ContractDetailView/Index?UniqueIdentifier=CO1.PCCNTR.7508531  </v>
          </cell>
          <cell r="BS113" t="str">
            <v>jennifer.espana</v>
          </cell>
          <cell r="BT113" t="str">
            <v>parquesnacionales.gov.co</v>
          </cell>
          <cell r="BU113" t="str">
            <v>pm.farallones@parquesnacionales.gov.co</v>
          </cell>
          <cell r="BV113" t="str">
            <v>PROFESIONAL</v>
          </cell>
          <cell r="BW113" t="str">
            <v>BANCOLOMBIA S.A.</v>
          </cell>
          <cell r="BX113" t="str">
            <v>Ahorro</v>
          </cell>
          <cell r="BY113">
            <v>53443345830</v>
          </cell>
          <cell r="BZ113"/>
          <cell r="CA113"/>
          <cell r="CB113"/>
          <cell r="CC113">
            <v>2962359</v>
          </cell>
          <cell r="CD113">
            <v>6347912</v>
          </cell>
          <cell r="CE113">
            <v>6347912</v>
          </cell>
          <cell r="CF113">
            <v>6347912</v>
          </cell>
          <cell r="CG113">
            <v>6347912</v>
          </cell>
          <cell r="CH113">
            <v>6347912</v>
          </cell>
          <cell r="CI113">
            <v>6347912</v>
          </cell>
          <cell r="CJ113">
            <v>6347912</v>
          </cell>
          <cell r="CK113">
            <v>6347912</v>
          </cell>
          <cell r="CL113">
            <v>6347912</v>
          </cell>
          <cell r="CM113">
            <v>6347912</v>
          </cell>
          <cell r="CN113">
            <v>0</v>
          </cell>
          <cell r="CO113"/>
          <cell r="CP113"/>
        </row>
        <row r="114">
          <cell r="A114" t="str">
            <v>CD-DTPA-114-2025</v>
          </cell>
          <cell r="B114" t="str">
            <v>1 FONAM</v>
          </cell>
          <cell r="C114" t="str">
            <v>CPS-DTPA-114-2025</v>
          </cell>
          <cell r="D114" t="str">
            <v>JOHN ALEXANDER ACOSTA HUAZA</v>
          </cell>
          <cell r="E114">
            <v>45705</v>
          </cell>
          <cell r="F114" t="str">
            <v xml:space="preserve">PA04-3202032-1-006 Prestar servicios profesionales en el PNN Farallones de Cali para realizar las actividades juridicas necesarias en la Implementacion de las acciones de prevencion, vigilancia y control relacionadas con del proceso sancionatorio ambiental en las areas protegidas administradas por PNNC, especialmente en los ecosistemas andinos y de paramo, en el marco de la conservacion de la diversidad biologica de las Areas Protegidas del SINAP Nacional	</v>
          </cell>
          <cell r="G114" t="str">
            <v>PROFESIONAL</v>
          </cell>
          <cell r="H114" t="str">
            <v>2 CONTRATACIÓN DIRECTA</v>
          </cell>
          <cell r="I114" t="str">
            <v>14 PRESTACIÓN DE SERVICIOS</v>
          </cell>
          <cell r="J114" t="str">
            <v>N/A</v>
          </cell>
          <cell r="K114">
            <v>80111600</v>
          </cell>
          <cell r="L114">
            <v>8125</v>
          </cell>
          <cell r="M114">
            <v>6725</v>
          </cell>
          <cell r="N114">
            <v>45705</v>
          </cell>
          <cell r="O114">
            <v>5106004</v>
          </cell>
          <cell r="P114">
            <v>46124236</v>
          </cell>
          <cell r="Q114" t="str">
            <v>CUARENTA Y SEIS MILLONES CIENTO VEINTICUATRO MIL DOSCIENTOS TREINTA Y SEIS</v>
          </cell>
          <cell r="R114" t="str">
            <v>1 PERSONA NATURAL</v>
          </cell>
          <cell r="S114" t="str">
            <v>3 CÉDULA DE CIUDADANÍA</v>
          </cell>
          <cell r="T114">
            <v>1144189241</v>
          </cell>
          <cell r="U114">
            <v>2</v>
          </cell>
          <cell r="V114" t="str">
            <v>N-A</v>
          </cell>
          <cell r="W114" t="str">
            <v>11 NO SE DILIGENCIA INFORMACIÓN PARA ESTE FORMULARIO EN ESTE PERÍODO DE REPORTE</v>
          </cell>
          <cell r="X114" t="str">
            <v>MASCULINO</v>
          </cell>
          <cell r="Y114" t="str">
            <v>Valle del Cauca</v>
          </cell>
          <cell r="Z114" t="str">
            <v>Cali</v>
          </cell>
          <cell r="AA114" t="str">
            <v>JOHN</v>
          </cell>
          <cell r="AB114" t="str">
            <v>ALEXANDER</v>
          </cell>
          <cell r="AC114" t="str">
            <v>ACOSTA</v>
          </cell>
          <cell r="AD114" t="str">
            <v>HUAZA</v>
          </cell>
          <cell r="AE114" t="str">
            <v>SI</v>
          </cell>
          <cell r="AF114" t="str">
            <v>1 PÓLIZA</v>
          </cell>
          <cell r="AG114" t="str">
            <v>12 SEGUROS DEL ESTADO</v>
          </cell>
          <cell r="AH114" t="str">
            <v>2 CUMPLIMIENTO</v>
          </cell>
          <cell r="AI114">
            <v>45705</v>
          </cell>
          <cell r="AJ114" t="str">
            <v>45-46-101029861</v>
          </cell>
          <cell r="AK114" t="str">
            <v>GLORIA TERESITA SERNA ALZATE</v>
          </cell>
          <cell r="AL114" t="str">
            <v>PNN FARALLONES DE CALI</v>
          </cell>
          <cell r="AM114" t="str">
            <v>2 SUPERVISOR</v>
          </cell>
          <cell r="AN114" t="str">
            <v>3 CÉDULA DE CIUDADANÍA</v>
          </cell>
          <cell r="AO114">
            <v>25292225</v>
          </cell>
          <cell r="AP114" t="str">
            <v>CAROL JOHANNA ORTEGA SANCHEZ</v>
          </cell>
          <cell r="AQ114">
            <v>317</v>
          </cell>
          <cell r="AR114" t="str">
            <v>3 NO PACTADOS</v>
          </cell>
          <cell r="AS114" t="str">
            <v>4 NO SE HA ADICIONADO NI EN VALOR y EN TIEMPO</v>
          </cell>
          <cell r="AT114">
            <v>1</v>
          </cell>
          <cell r="AU114">
            <v>7318606</v>
          </cell>
          <cell r="AV114">
            <v>45973</v>
          </cell>
          <cell r="AW114">
            <v>44</v>
          </cell>
          <cell r="AX114">
            <v>45973</v>
          </cell>
          <cell r="AY114">
            <v>45707</v>
          </cell>
          <cell r="AZ114">
            <v>45705</v>
          </cell>
          <cell r="BA114">
            <v>45705</v>
          </cell>
          <cell r="BB114">
            <v>46022</v>
          </cell>
          <cell r="BC114"/>
          <cell r="BD114" t="str">
            <v>2. NO</v>
          </cell>
          <cell r="BE114" t="str">
            <v>-</v>
          </cell>
          <cell r="BF114" t="str">
            <v>-</v>
          </cell>
          <cell r="BG114" t="str">
            <v>2. NO</v>
          </cell>
          <cell r="BH114">
            <v>0</v>
          </cell>
          <cell r="BI114" t="str">
            <v>-</v>
          </cell>
          <cell r="BJ114" t="str">
            <v>-</v>
          </cell>
          <cell r="BK114" t="str">
            <v>PRORROGADO Y ADICIONADO</v>
          </cell>
          <cell r="BL114" t="str">
            <v>2025753501900048E</v>
          </cell>
          <cell r="BM114">
            <v>53442842</v>
          </cell>
          <cell r="BN114" t="str">
            <v>WENDY ISABEL DAVID</v>
          </cell>
          <cell r="BO114" t="str">
            <v>https://community.secop.gov.co/Public/Tendering/ContractNoticePhases/View?PPI=CO1.PPI.37560214&amp;isFromPublicArea=True&amp;isModal=False</v>
          </cell>
          <cell r="BP114" t="str">
            <v>VIGENTE</v>
          </cell>
          <cell r="BQ114"/>
          <cell r="BR114" t="str">
            <v xml:space="preserve">https://community.secop.gov.co/Public/Tendering/ContractDetailView/Index?UniqueIdentifier=CO1.PCCNTR.7509096 </v>
          </cell>
          <cell r="BS114" t="str">
            <v>john.acosta</v>
          </cell>
          <cell r="BT114" t="str">
            <v>parquesnacionales.gov.co</v>
          </cell>
          <cell r="BU114" t="str">
            <v>jhonacosta2709@hotmail.com</v>
          </cell>
          <cell r="BV114" t="str">
            <v>PROFESIONAL</v>
          </cell>
          <cell r="BW114" t="str">
            <v>SCOTIABANK COLPATRIA SA</v>
          </cell>
          <cell r="BX114" t="str">
            <v>Ahorro</v>
          </cell>
          <cell r="BY114">
            <v>5872000713</v>
          </cell>
          <cell r="BZ114"/>
          <cell r="CA114"/>
          <cell r="CB114"/>
          <cell r="CC114">
            <v>2382802</v>
          </cell>
          <cell r="CD114">
            <v>5106004</v>
          </cell>
          <cell r="CE114">
            <v>5106004</v>
          </cell>
          <cell r="CF114">
            <v>5106004</v>
          </cell>
          <cell r="CG114">
            <v>5106004</v>
          </cell>
          <cell r="CH114">
            <v>5106004</v>
          </cell>
          <cell r="CI114">
            <v>5106004</v>
          </cell>
          <cell r="CJ114">
            <v>5106004</v>
          </cell>
          <cell r="CK114">
            <v>5106004</v>
          </cell>
          <cell r="CL114">
            <v>2893402</v>
          </cell>
          <cell r="CM114"/>
          <cell r="CN114">
            <v>7318606</v>
          </cell>
          <cell r="CO114"/>
          <cell r="CP114"/>
        </row>
        <row r="115">
          <cell r="A115" t="str">
            <v>CD-DTPA-115-2025</v>
          </cell>
          <cell r="B115" t="str">
            <v>1 FONAM</v>
          </cell>
          <cell r="C115" t="str">
            <v>CPS-DTPA-115-2025</v>
          </cell>
          <cell r="D115" t="str">
            <v>JAVIER STIVEN ATOY PAZ</v>
          </cell>
          <cell r="E115">
            <v>45706</v>
          </cell>
          <cell r="F115" t="str">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ell>
          <cell r="G115" t="str">
            <v>APOYO A LA GESTIÓN</v>
          </cell>
          <cell r="H115" t="str">
            <v>2 CONTRATACIÓN DIRECTA</v>
          </cell>
          <cell r="I115" t="str">
            <v>14 PRESTACIÓN DE SERVICIOS</v>
          </cell>
          <cell r="J115" t="str">
            <v>N/A</v>
          </cell>
          <cell r="K115">
            <v>80111600</v>
          </cell>
          <cell r="L115">
            <v>8425</v>
          </cell>
          <cell r="M115">
            <v>6825</v>
          </cell>
          <cell r="N115">
            <v>45706</v>
          </cell>
          <cell r="O115">
            <v>2680096</v>
          </cell>
          <cell r="P115">
            <v>27962335</v>
          </cell>
          <cell r="Q115" t="str">
            <v>VEINTISIETE MILLONES NOVECIENTOS SESENTA Y DOS MIL TRESCIENTOS TREINTA Y CINCO</v>
          </cell>
          <cell r="R115" t="str">
            <v>1 PERSONA NATURAL</v>
          </cell>
          <cell r="S115" t="str">
            <v>3 CÉDULA DE CIUDADANÍA</v>
          </cell>
          <cell r="T115">
            <v>1114732646</v>
          </cell>
          <cell r="U115">
            <v>2</v>
          </cell>
          <cell r="V115" t="str">
            <v>N-A</v>
          </cell>
          <cell r="W115" t="str">
            <v>11 NO SE DILIGENCIA INFORMACIÓN PARA ESTE FORMULARIO EN ESTE PERÍODO DE REPORTE</v>
          </cell>
          <cell r="X115" t="str">
            <v>MASCULINO</v>
          </cell>
          <cell r="Y115" t="str">
            <v>Valle del Cauca</v>
          </cell>
          <cell r="Z115" t="str">
            <v>Dagua</v>
          </cell>
          <cell r="AA115" t="str">
            <v>JAVIER</v>
          </cell>
          <cell r="AB115" t="str">
            <v>STIVEN</v>
          </cell>
          <cell r="AC115" t="str">
            <v>ATOY</v>
          </cell>
          <cell r="AD115" t="str">
            <v>PAZ</v>
          </cell>
          <cell r="AE115" t="str">
            <v>NO</v>
          </cell>
          <cell r="AF115" t="str">
            <v>6 NO CONSTITUYÓ GARANTÍAS</v>
          </cell>
          <cell r="AG115" t="str">
            <v>N-A</v>
          </cell>
          <cell r="AH115" t="str">
            <v>N-A</v>
          </cell>
          <cell r="AI115" t="str">
            <v>N-A</v>
          </cell>
          <cell r="AJ115" t="str">
            <v>N-A</v>
          </cell>
          <cell r="AK115" t="str">
            <v>GLORIA TERESITA SERNA ALZATE</v>
          </cell>
          <cell r="AL115" t="str">
            <v>PNN FARALLONES DE CALI</v>
          </cell>
          <cell r="AM115" t="str">
            <v>2 SUPERVISOR</v>
          </cell>
          <cell r="AN115" t="str">
            <v>3 CÉDULA DE CIUDADANÍA</v>
          </cell>
          <cell r="AO115">
            <v>29120620</v>
          </cell>
          <cell r="AP115" t="str">
            <v>MARIA JULIANA CERON</v>
          </cell>
          <cell r="AQ115">
            <v>313</v>
          </cell>
          <cell r="AR115" t="str">
            <v>3 NO PACTADOS</v>
          </cell>
          <cell r="AS115" t="str">
            <v>4 NO SE HA ADICIONADO NI EN VALOR y EN TIEMPO</v>
          </cell>
          <cell r="AT115">
            <v>0</v>
          </cell>
          <cell r="AU115">
            <v>0</v>
          </cell>
          <cell r="AV115" t="str">
            <v>-</v>
          </cell>
          <cell r="AW115">
            <v>0</v>
          </cell>
          <cell r="AX115"/>
          <cell r="AY115">
            <v>45708</v>
          </cell>
          <cell r="AZ115" t="str">
            <v>N/A</v>
          </cell>
          <cell r="BA115">
            <v>45706</v>
          </cell>
          <cell r="BB115">
            <v>46021</v>
          </cell>
          <cell r="BC115"/>
          <cell r="BD115" t="str">
            <v>2. NO</v>
          </cell>
          <cell r="BE115" t="str">
            <v>-</v>
          </cell>
          <cell r="BF115" t="str">
            <v>-</v>
          </cell>
          <cell r="BG115" t="str">
            <v>2. NO</v>
          </cell>
          <cell r="BH115">
            <v>0</v>
          </cell>
          <cell r="BI115" t="str">
            <v>-</v>
          </cell>
          <cell r="BJ115" t="str">
            <v>-</v>
          </cell>
          <cell r="BK115" t="str">
            <v xml:space="preserve">CESIÓN DE CONTRATO </v>
          </cell>
          <cell r="BL115" t="str">
            <v>2025753501900049E</v>
          </cell>
          <cell r="BM115">
            <v>27962335</v>
          </cell>
          <cell r="BN115" t="str">
            <v>ALLISON ROJAS CALDERON</v>
          </cell>
          <cell r="BO115" t="str">
            <v>https://community.secop.gov.co/Public/Tendering/ContractNoticePhases/View?PPI=CO1.PPI.37580641&amp;isFromPublicArea=True&amp;isModal=False</v>
          </cell>
          <cell r="BP115" t="str">
            <v>TERMINADO ANTICIPADAMENTE</v>
          </cell>
          <cell r="BQ115"/>
          <cell r="BR115" t="str">
            <v xml:space="preserve">https://community.secop.gov.co/Public/Tendering/ContractDetailView/Index?UniqueIdentifier=CO1.PCCNTR.7514648 </v>
          </cell>
          <cell r="BS115" t="str">
            <v>javier.atoy</v>
          </cell>
          <cell r="BT115" t="str">
            <v>parquesnacionales.gov.co</v>
          </cell>
          <cell r="BU115" t="str">
            <v>stivenatoy20@gmail.com</v>
          </cell>
          <cell r="BV115" t="str">
            <v>TECNICO</v>
          </cell>
          <cell r="BW115" t="str">
            <v>BANCOLOMBIA S.A.</v>
          </cell>
          <cell r="BX115" t="str">
            <v>Ahorro</v>
          </cell>
          <cell r="BY115">
            <v>91237422002</v>
          </cell>
          <cell r="BZ115"/>
          <cell r="CA115"/>
          <cell r="CB115"/>
          <cell r="CC115">
            <v>1161375</v>
          </cell>
          <cell r="CD115">
            <v>2680096</v>
          </cell>
          <cell r="CE115">
            <v>2680096</v>
          </cell>
          <cell r="CF115">
            <v>2680096</v>
          </cell>
          <cell r="CG115">
            <v>2680096</v>
          </cell>
          <cell r="CH115">
            <v>2680096</v>
          </cell>
          <cell r="CI115">
            <v>2680096</v>
          </cell>
          <cell r="CJ115">
            <v>2680096</v>
          </cell>
          <cell r="CK115">
            <v>2680096</v>
          </cell>
          <cell r="CL115">
            <v>2680096</v>
          </cell>
          <cell r="CM115">
            <v>2680096</v>
          </cell>
          <cell r="CN115">
            <v>0</v>
          </cell>
          <cell r="CO115"/>
          <cell r="CP115"/>
        </row>
        <row r="116">
          <cell r="A116" t="str">
            <v>CD-DTPA-115-2026</v>
          </cell>
          <cell r="B116" t="str">
            <v>2 FONAM</v>
          </cell>
          <cell r="C116" t="str">
            <v>CPS-DTPA-115-2026</v>
          </cell>
          <cell r="D116" t="str">
            <v>LIBARDO TORRES URBANO</v>
          </cell>
          <cell r="E116">
            <v>45706</v>
          </cell>
          <cell r="F116" t="str">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ell>
          <cell r="G116" t="str">
            <v>APOYO A LA GESTIÓN</v>
          </cell>
          <cell r="H116" t="str">
            <v>2 CONTRATACIÓN DIRECTA</v>
          </cell>
          <cell r="I116" t="str">
            <v>14 PRESTACIÓN DE SERVICIOS</v>
          </cell>
          <cell r="J116" t="str">
            <v>N/A</v>
          </cell>
          <cell r="K116">
            <v>80111600</v>
          </cell>
          <cell r="L116">
            <v>8425</v>
          </cell>
          <cell r="M116">
            <v>41225</v>
          </cell>
          <cell r="N116">
            <v>45883</v>
          </cell>
          <cell r="O116">
            <v>2680096</v>
          </cell>
          <cell r="P116">
            <v>12239105</v>
          </cell>
          <cell r="Q116" t="str">
            <v>DOCE MILLONES DOSCIENTOS TREINTA Y NUEVE MIL CIENTO CINCO</v>
          </cell>
          <cell r="R116" t="str">
            <v>2 PERSONA JURIDICA</v>
          </cell>
          <cell r="S116" t="str">
            <v>3 CÉDULA DE CIUDADANÍA</v>
          </cell>
          <cell r="T116">
            <v>94540419</v>
          </cell>
          <cell r="U116">
            <v>2</v>
          </cell>
          <cell r="V116" t="str">
            <v>N-A</v>
          </cell>
          <cell r="W116" t="str">
            <v>11 NO SE DILIGENCIA INFORMACIÓN PARA ESTE FORMULARIO EN ESTE PERÍODO DE REPORTE</v>
          </cell>
          <cell r="X116" t="str">
            <v>MASCULINO</v>
          </cell>
          <cell r="Y116" t="str">
            <v>Santiago de Cali</v>
          </cell>
          <cell r="Z116" t="str">
            <v>Valle del Cauca</v>
          </cell>
          <cell r="AA116" t="str">
            <v>LIBARDO</v>
          </cell>
          <cell r="AB116" t="str">
            <v>TORRES</v>
          </cell>
          <cell r="AC116" t="str">
            <v>URBANO</v>
          </cell>
          <cell r="AD116"/>
          <cell r="AE116" t="str">
            <v>NO</v>
          </cell>
          <cell r="AF116" t="str">
            <v>6 NO CONSTITUYÓ GARANTÍAS</v>
          </cell>
          <cell r="AG116" t="str">
            <v>N-A</v>
          </cell>
          <cell r="AH116" t="str">
            <v>N-A</v>
          </cell>
          <cell r="AI116" t="str">
            <v>N-A</v>
          </cell>
          <cell r="AJ116" t="str">
            <v>N-A</v>
          </cell>
          <cell r="AK116" t="str">
            <v>GLORIA TERESITA SERNA ALZATE</v>
          </cell>
          <cell r="AL116" t="str">
            <v>PNN FARALLONES DE CALI</v>
          </cell>
          <cell r="AM116" t="str">
            <v>2 SUPERVISOR</v>
          </cell>
          <cell r="AN116" t="str">
            <v>3 CÉDULA DE CIUDADANÍA</v>
          </cell>
          <cell r="AO116">
            <v>29120620</v>
          </cell>
          <cell r="AP116" t="str">
            <v>MARIA JULIANA CERON</v>
          </cell>
          <cell r="AQ116">
            <v>313</v>
          </cell>
          <cell r="AR116" t="str">
            <v>3 NO PACTADOS</v>
          </cell>
          <cell r="AS116" t="str">
            <v>4 NO SE HA ADICIONADO NI EN VALOR y EN TIEMPO</v>
          </cell>
          <cell r="AT116">
            <v>0</v>
          </cell>
          <cell r="AU116">
            <v>0</v>
          </cell>
          <cell r="AV116" t="str">
            <v>-</v>
          </cell>
          <cell r="AW116">
            <v>0</v>
          </cell>
          <cell r="AX116"/>
          <cell r="AY116">
            <v>45708</v>
          </cell>
          <cell r="AZ116" t="str">
            <v>N/A</v>
          </cell>
          <cell r="BA116">
            <v>45706</v>
          </cell>
          <cell r="BB116">
            <v>46021</v>
          </cell>
          <cell r="BC116"/>
          <cell r="BD116" t="str">
            <v>2. NO</v>
          </cell>
          <cell r="BE116" t="str">
            <v>-</v>
          </cell>
          <cell r="BF116" t="str">
            <v>-</v>
          </cell>
          <cell r="BG116" t="str">
            <v>2. NO</v>
          </cell>
          <cell r="BH116">
            <v>0</v>
          </cell>
          <cell r="BI116" t="str">
            <v>-</v>
          </cell>
          <cell r="BJ116" t="str">
            <v>-</v>
          </cell>
          <cell r="BK116"/>
          <cell r="BL116" t="str">
            <v>2025753501900049E</v>
          </cell>
          <cell r="BM116">
            <v>12239105</v>
          </cell>
          <cell r="BN116" t="str">
            <v>WENDY ISABEL DAVID</v>
          </cell>
          <cell r="BO116" t="str">
            <v>https://community.secop.gov.co/Public/Tendering/ContractNoticePhases/View?PPI=CO1.PPI.37580641&amp;isFromPublicArea=True&amp;isModal=False</v>
          </cell>
          <cell r="BP116" t="str">
            <v>VIGENTE</v>
          </cell>
          <cell r="BQ116"/>
          <cell r="BR116" t="str">
            <v xml:space="preserve">https://community.secop.gov.co/Public/Tendering/ContractDetailView/Index?UniqueIdentifier=CO1.PCCNTR.7514648  </v>
          </cell>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row>
        <row r="117">
          <cell r="A117" t="str">
            <v>CD-DTPA-116-2025</v>
          </cell>
          <cell r="B117" t="str">
            <v>1 FONAM</v>
          </cell>
          <cell r="C117" t="str">
            <v>CPS-DTPA-116-2025</v>
          </cell>
          <cell r="D117" t="str">
            <v>EDGAR REYES GOLONDRINO</v>
          </cell>
          <cell r="E117">
            <v>45706</v>
          </cell>
          <cell r="F117" t="str">
            <v>PA04-3202008-9-046 Prestar servicios profesionales con plena autonomía técnica y administrativa en el el PNN Farallones de Cali para la realización de actividades necesarias de Implementar los instrumentos de planeación (planes de manejo / rem u otros programas y lineamientos) de la entidad, asociadas a las acciones técnicas sobre el recurso hídrico, especialmente en los ecosistemas andinos y de páramo, en el marco de la conservación de la diversidad biológica de las Áreas Protegidas del SINAP Nacional.</v>
          </cell>
          <cell r="G117" t="str">
            <v>PROFESIONAL</v>
          </cell>
          <cell r="H117" t="str">
            <v>2 CONTRATACIÓN DIRECTA</v>
          </cell>
          <cell r="I117" t="str">
            <v>14 PRESTACIÓN DE SERVICIOS</v>
          </cell>
          <cell r="J117" t="str">
            <v>N/A</v>
          </cell>
          <cell r="K117">
            <v>80111600</v>
          </cell>
          <cell r="L117">
            <v>8225</v>
          </cell>
          <cell r="M117">
            <v>6925</v>
          </cell>
          <cell r="N117">
            <v>45706</v>
          </cell>
          <cell r="O117">
            <v>4620818</v>
          </cell>
          <cell r="P117">
            <v>48210534</v>
          </cell>
          <cell r="Q117" t="str">
            <v>CUARENTA Y OCHO MILLONES DOSCIENTOS DIEZ MIL QUINIENTOS TREINTA Y CUATRO</v>
          </cell>
          <cell r="R117" t="str">
            <v>1 PERSONA NATURAL</v>
          </cell>
          <cell r="S117" t="str">
            <v>3 CÉDULA DE CIUDADANÍA</v>
          </cell>
          <cell r="T117">
            <v>16777467</v>
          </cell>
          <cell r="U117">
            <v>2</v>
          </cell>
          <cell r="V117" t="str">
            <v>N-A</v>
          </cell>
          <cell r="W117" t="str">
            <v>11 NO SE DILIGENCIA INFORMACIÓN PARA ESTE FORMULARIO EN ESTE PERÍODO DE REPORTE</v>
          </cell>
          <cell r="X117" t="str">
            <v>MASCULINO</v>
          </cell>
          <cell r="Y117" t="str">
            <v>Valle del Cauca</v>
          </cell>
          <cell r="Z117" t="str">
            <v>Cali</v>
          </cell>
          <cell r="AA117" t="str">
            <v>EDGAR</v>
          </cell>
          <cell r="AB117"/>
          <cell r="AC117" t="str">
            <v>REYES</v>
          </cell>
          <cell r="AD117" t="str">
            <v>GOLONDRINO</v>
          </cell>
          <cell r="AE117" t="str">
            <v>SI</v>
          </cell>
          <cell r="AF117" t="str">
            <v>1 PÓLIZA</v>
          </cell>
          <cell r="AG117" t="str">
            <v>12 SEGUROS DEL ESTADO</v>
          </cell>
          <cell r="AH117" t="str">
            <v>2 CUMPLIMIENTO</v>
          </cell>
          <cell r="AI117">
            <v>45706</v>
          </cell>
          <cell r="AJ117" t="str">
            <v>45-46-101029891</v>
          </cell>
          <cell r="AK117" t="str">
            <v>GLORIA TERESITA SERNA ALZATE</v>
          </cell>
          <cell r="AL117" t="str">
            <v>PNN FARALLONES DE CALI</v>
          </cell>
          <cell r="AM117" t="str">
            <v>2 SUPERVISOR</v>
          </cell>
          <cell r="AN117" t="str">
            <v>3 CÉDULA DE CIUDADANÍA</v>
          </cell>
          <cell r="AO117">
            <v>29120620</v>
          </cell>
          <cell r="AP117" t="str">
            <v>MARIA JULIANA CERON</v>
          </cell>
          <cell r="AQ117">
            <v>313</v>
          </cell>
          <cell r="AR117" t="str">
            <v>3 NO PACTADOS</v>
          </cell>
          <cell r="AS117" t="str">
            <v>4 NO SE HA ADICIONADO NI EN VALOR y EN TIEMPO</v>
          </cell>
          <cell r="AT117">
            <v>0</v>
          </cell>
          <cell r="AU117">
            <v>0</v>
          </cell>
          <cell r="AV117" t="str">
            <v>-</v>
          </cell>
          <cell r="AW117">
            <v>0</v>
          </cell>
          <cell r="AX117"/>
          <cell r="AY117">
            <v>45706</v>
          </cell>
          <cell r="AZ117">
            <v>45706</v>
          </cell>
          <cell r="BA117">
            <v>45706</v>
          </cell>
          <cell r="BB117">
            <v>46022</v>
          </cell>
          <cell r="BC117"/>
          <cell r="BD117" t="str">
            <v>2. NO</v>
          </cell>
          <cell r="BE117" t="str">
            <v>-</v>
          </cell>
          <cell r="BF117" t="str">
            <v>-</v>
          </cell>
          <cell r="BG117" t="str">
            <v>2. NO</v>
          </cell>
          <cell r="BH117">
            <v>0</v>
          </cell>
          <cell r="BI117" t="str">
            <v>-</v>
          </cell>
          <cell r="BJ117" t="str">
            <v>-</v>
          </cell>
          <cell r="BK117"/>
          <cell r="BL117" t="str">
            <v>2025753501900050E</v>
          </cell>
          <cell r="BM117">
            <v>48210534</v>
          </cell>
          <cell r="BN117" t="str">
            <v>WENDY ISABEL DAVID</v>
          </cell>
          <cell r="BO117" t="str">
            <v>https://community.secop.gov.co/Public/Tendering/ContractNoticePhases/View?PPI=CO1.PPI.37589567&amp;isFromPublicArea=True&amp;isModal=False</v>
          </cell>
          <cell r="BP117" t="str">
            <v>VIGENTE</v>
          </cell>
          <cell r="BQ117"/>
          <cell r="BR117" t="str">
            <v xml:space="preserve">https://community.secop.gov.co/Public/Tendering/ContractDetailView/Index?UniqueIdentifier=CO1.PCCNTR.7516353 </v>
          </cell>
          <cell r="BS117" t="str">
            <v>edgar.reyes</v>
          </cell>
          <cell r="BT117" t="str">
            <v>parquesnacionales.gov.co</v>
          </cell>
          <cell r="BU117" t="str">
            <v>edgarreyesgolondrino@gmail.com</v>
          </cell>
          <cell r="BV117" t="str">
            <v>PROFESIONAL</v>
          </cell>
          <cell r="BW117" t="str">
            <v>BANCOLOMBIA S.A.</v>
          </cell>
          <cell r="BX117" t="str">
            <v>Ahorro</v>
          </cell>
          <cell r="BY117">
            <v>30065163197</v>
          </cell>
          <cell r="BZ117"/>
          <cell r="CA117"/>
          <cell r="CB117"/>
          <cell r="CC117">
            <v>2002354</v>
          </cell>
          <cell r="CD117">
            <v>4620818</v>
          </cell>
          <cell r="CE117">
            <v>4620818</v>
          </cell>
          <cell r="CF117">
            <v>4620818</v>
          </cell>
          <cell r="CG117">
            <v>4620818</v>
          </cell>
          <cell r="CH117">
            <v>4620818</v>
          </cell>
          <cell r="CI117">
            <v>4620818</v>
          </cell>
          <cell r="CJ117">
            <v>4620818</v>
          </cell>
          <cell r="CK117">
            <v>4620818</v>
          </cell>
          <cell r="CL117">
            <v>4620818</v>
          </cell>
          <cell r="CM117">
            <v>4620818</v>
          </cell>
          <cell r="CN117">
            <v>0</v>
          </cell>
          <cell r="CO117"/>
          <cell r="CP117"/>
        </row>
        <row r="118">
          <cell r="A118" t="str">
            <v>CD-DTPA-117-2025</v>
          </cell>
          <cell r="B118" t="str">
            <v>1 FONAM</v>
          </cell>
          <cell r="C118" t="str">
            <v>CPS-DTPA-117-2025</v>
          </cell>
          <cell r="D118" t="str">
            <v>ZULAY QUINTO VALOYES</v>
          </cell>
          <cell r="E118">
            <v>45707</v>
          </cell>
          <cell r="F118" t="str">
            <v>Prestar servicios profesionales con plena autonomía técnica y administrativa en el PNN Utría en el monitoreo de los Valores objeto de conservación a priorizar y el acompañamiento de las investigaciones que brinden insumos al manejo, en el marco de la conservación de la diversidad biológica de las áreas protegidas del SINAP nacional.</v>
          </cell>
          <cell r="G118" t="str">
            <v>PROFESIONAL</v>
          </cell>
          <cell r="H118" t="str">
            <v>2 CONTRATACIÓN DIRECTA</v>
          </cell>
          <cell r="I118" t="str">
            <v>14 PRESTACIÓN DE SERVICIOS</v>
          </cell>
          <cell r="J118" t="str">
            <v>N/A</v>
          </cell>
          <cell r="K118">
            <v>80111600</v>
          </cell>
          <cell r="L118">
            <v>9225</v>
          </cell>
          <cell r="M118">
            <v>7125</v>
          </cell>
          <cell r="N118">
            <v>45707</v>
          </cell>
          <cell r="O118">
            <v>4620818</v>
          </cell>
          <cell r="P118">
            <v>37274599</v>
          </cell>
          <cell r="Q118" t="str">
            <v>TREINTA Y SIETE MILLONES DOSCIENTOS SETENTA Y CUATRO MIL QUINIENTOS NOVENTA Y NUEVE</v>
          </cell>
          <cell r="R118" t="str">
            <v>1 PERSONA NATURAL</v>
          </cell>
          <cell r="S118" t="str">
            <v>3 CÉDULA DE CIUDADANÍA</v>
          </cell>
          <cell r="T118">
            <v>1077422929</v>
          </cell>
          <cell r="U118">
            <v>2</v>
          </cell>
          <cell r="V118" t="str">
            <v>N-A</v>
          </cell>
          <cell r="W118" t="str">
            <v>11 NO SE DILIGENCIA INFORMACIÓN PARA ESTE FORMULARIO EN ESTE PERÍODO DE REPORTE</v>
          </cell>
          <cell r="X118" t="str">
            <v>FEMENINO</v>
          </cell>
          <cell r="Y118" t="str">
            <v>Chocó</v>
          </cell>
          <cell r="Z118" t="str">
            <v>Quibdó</v>
          </cell>
          <cell r="AA118" t="str">
            <v>ZULAY</v>
          </cell>
          <cell r="AB118"/>
          <cell r="AC118" t="str">
            <v>QUINTO</v>
          </cell>
          <cell r="AD118" t="str">
            <v>VALOYES</v>
          </cell>
          <cell r="AE118" t="str">
            <v>SI</v>
          </cell>
          <cell r="AF118" t="str">
            <v>1 PÓLIZA</v>
          </cell>
          <cell r="AG118" t="str">
            <v>12 SEGUROS DEL ESTADO</v>
          </cell>
          <cell r="AH118" t="str">
            <v>2 CUMPLIMIENTO</v>
          </cell>
          <cell r="AI118">
            <v>45707</v>
          </cell>
          <cell r="AJ118" t="str">
            <v xml:space="preserve">	45-46-101029914</v>
          </cell>
          <cell r="AK118" t="str">
            <v>GLORIA TERESITA SERNA ALZATE</v>
          </cell>
          <cell r="AL118" t="str">
            <v>PNN UTRÍA</v>
          </cell>
          <cell r="AM118" t="str">
            <v>2 SUPERVISOR</v>
          </cell>
          <cell r="AN118" t="str">
            <v>3 CÉDULA DE CIUDADANÍA</v>
          </cell>
          <cell r="AO118">
            <v>66848955</v>
          </cell>
          <cell r="AP118" t="str">
            <v>MARIA XIMENA ZORRILLA A.</v>
          </cell>
          <cell r="AQ118">
            <v>242</v>
          </cell>
          <cell r="AR118" t="str">
            <v>3 NO PACTADOS</v>
          </cell>
          <cell r="AS118" t="str">
            <v>4 NO SE HA ADICIONADO NI EN VALOR y EN TIEMPO</v>
          </cell>
          <cell r="AT118">
            <v>0</v>
          </cell>
          <cell r="AU118">
            <v>0</v>
          </cell>
          <cell r="AV118" t="str">
            <v>-</v>
          </cell>
          <cell r="AW118">
            <v>0</v>
          </cell>
          <cell r="AX118"/>
          <cell r="AY118">
            <v>45707</v>
          </cell>
          <cell r="AZ118">
            <v>45707</v>
          </cell>
          <cell r="BA118">
            <v>45707</v>
          </cell>
          <cell r="BB118">
            <v>45950</v>
          </cell>
          <cell r="BC118"/>
          <cell r="BD118" t="str">
            <v>2. NO</v>
          </cell>
          <cell r="BE118" t="str">
            <v>-</v>
          </cell>
          <cell r="BF118" t="str">
            <v>-</v>
          </cell>
          <cell r="BG118" t="str">
            <v>2. NO</v>
          </cell>
          <cell r="BH118">
            <v>0</v>
          </cell>
          <cell r="BI118" t="str">
            <v>-</v>
          </cell>
          <cell r="BJ118" t="str">
            <v>-</v>
          </cell>
          <cell r="BK118"/>
          <cell r="BL118" t="str">
            <v>2025753501900051E</v>
          </cell>
          <cell r="BM118">
            <v>37274599</v>
          </cell>
          <cell r="BN118" t="str">
            <v>JULIANA ISABEL MONTES ROMERO</v>
          </cell>
          <cell r="BO118" t="str">
            <v>https://community.secop.gov.co/Public/Tendering/ContractNoticePhases/View?PPI=CO1.PPI.37610615&amp;isFromPublicArea=True&amp;isModal=False</v>
          </cell>
          <cell r="BP118" t="str">
            <v>VIGENTE</v>
          </cell>
          <cell r="BQ118"/>
          <cell r="BR118" t="str">
            <v xml:space="preserve">https://community.secop.gov.co/Public/Tendering/ContractDetailView/Index?UniqueIdentifier=CO1.PCCNTR.7522821 </v>
          </cell>
          <cell r="BS118" t="str">
            <v>zulay.quinto</v>
          </cell>
          <cell r="BT118" t="str">
            <v>parquesnacionales.gov.co</v>
          </cell>
          <cell r="BU118" t="str">
            <v>monitoreo.utria@parquesnacionales.gov.co</v>
          </cell>
          <cell r="BV118" t="str">
            <v>PROFESIONAL</v>
          </cell>
          <cell r="BW118" t="str">
            <v>BANCOLOMBIA S.A.</v>
          </cell>
          <cell r="BX118" t="str">
            <v>Ahorro</v>
          </cell>
          <cell r="BY118">
            <v>53641189223</v>
          </cell>
          <cell r="BZ118"/>
          <cell r="CA118"/>
          <cell r="CB118"/>
          <cell r="CC118">
            <v>1848327</v>
          </cell>
          <cell r="CD118">
            <v>4620818</v>
          </cell>
          <cell r="CE118">
            <v>4620818</v>
          </cell>
          <cell r="CF118">
            <v>4620818</v>
          </cell>
          <cell r="CG118">
            <v>4620818</v>
          </cell>
          <cell r="CH118">
            <v>4620818</v>
          </cell>
          <cell r="CI118">
            <v>4620818</v>
          </cell>
          <cell r="CJ118">
            <v>4620818</v>
          </cell>
          <cell r="CK118">
            <v>3080546</v>
          </cell>
          <cell r="CL118"/>
          <cell r="CM118"/>
          <cell r="CN118">
            <v>0</v>
          </cell>
          <cell r="CO118"/>
          <cell r="CP118"/>
        </row>
        <row r="119">
          <cell r="A119" t="str">
            <v>CD-DTPA-118-2025</v>
          </cell>
          <cell r="B119" t="str">
            <v>1 FONAM</v>
          </cell>
          <cell r="C119" t="str">
            <v>CPS-DTPA-118-2025</v>
          </cell>
          <cell r="D119" t="str">
            <v>CRISTIAN DAVID BENAVIDES TELLO</v>
          </cell>
          <cell r="E119">
            <v>45707</v>
          </cell>
          <cell r="F119" t="str">
            <v>Prestar servicios de apoyo a la gestión con plena autonomía técnica y administrativa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ell>
          <cell r="G119" t="str">
            <v>APOYO A LA GESTIÓN</v>
          </cell>
          <cell r="H119" t="str">
            <v>2 CONTRATACIÓN DIRECTA</v>
          </cell>
          <cell r="I119" t="str">
            <v>14 PRESTACIÓN DE SERVICIOS</v>
          </cell>
          <cell r="J119" t="str">
            <v>N/A</v>
          </cell>
          <cell r="K119">
            <v>80111600</v>
          </cell>
          <cell r="L119">
            <v>6125</v>
          </cell>
          <cell r="M119">
            <v>7025</v>
          </cell>
          <cell r="N119">
            <v>45707</v>
          </cell>
          <cell r="O119">
            <v>2365487</v>
          </cell>
          <cell r="P119">
            <v>24601065</v>
          </cell>
          <cell r="Q119" t="str">
            <v>VEINTICUATRO MILLONES SEISCIENTOS UN MIL SESENTA Y CINCO</v>
          </cell>
          <cell r="R119" t="str">
            <v>1 PERSONA NATURAL</v>
          </cell>
          <cell r="S119" t="str">
            <v>3 CÉDULA DE CIUDADANÍA</v>
          </cell>
          <cell r="T119">
            <v>1114735177</v>
          </cell>
          <cell r="U119">
            <v>2</v>
          </cell>
          <cell r="V119" t="str">
            <v>N-A</v>
          </cell>
          <cell r="W119" t="str">
            <v>11 NO SE DILIGENCIA INFORMACIÓN PARA ESTE FORMULARIO EN ESTE PERÍODO DE REPORTE</v>
          </cell>
          <cell r="X119" t="str">
            <v>MASCULINO</v>
          </cell>
          <cell r="Y119" t="str">
            <v>Valle del Cauca</v>
          </cell>
          <cell r="Z119" t="str">
            <v>Dagua</v>
          </cell>
          <cell r="AA119" t="str">
            <v>CRISTIAN</v>
          </cell>
          <cell r="AB119" t="str">
            <v>DAVID</v>
          </cell>
          <cell r="AC119" t="str">
            <v>BENAVIDES</v>
          </cell>
          <cell r="AD119" t="str">
            <v>TELLO</v>
          </cell>
          <cell r="AE119" t="str">
            <v>NO</v>
          </cell>
          <cell r="AF119" t="str">
            <v>6 NO CONSTITUYÓ GARANTÍAS</v>
          </cell>
          <cell r="AG119" t="str">
            <v>N-A</v>
          </cell>
          <cell r="AH119" t="str">
            <v>N-A</v>
          </cell>
          <cell r="AI119" t="str">
            <v>N-A</v>
          </cell>
          <cell r="AJ119" t="str">
            <v>N-A</v>
          </cell>
          <cell r="AK119" t="str">
            <v>GLORIA TERESITA SERNA ALZATE</v>
          </cell>
          <cell r="AL119" t="str">
            <v>PNN FARALLONES DE CALI</v>
          </cell>
          <cell r="AM119" t="str">
            <v>2 SUPERVISOR</v>
          </cell>
          <cell r="AN119" t="str">
            <v>3 CÉDULA DE CIUDADANÍA</v>
          </cell>
          <cell r="AO119">
            <v>1082775671</v>
          </cell>
          <cell r="AP119" t="str">
            <v>JUAN MANUEL GUZMÁN LÓPEZ</v>
          </cell>
          <cell r="AQ119">
            <v>312</v>
          </cell>
          <cell r="AR119" t="str">
            <v>3 NO PACTADOS</v>
          </cell>
          <cell r="AS119" t="str">
            <v>4 NO SE HA ADICIONADO NI EN VALOR y EN TIEMPO</v>
          </cell>
          <cell r="AT119">
            <v>0</v>
          </cell>
          <cell r="AU119">
            <v>0</v>
          </cell>
          <cell r="AV119" t="str">
            <v>-</v>
          </cell>
          <cell r="AW119">
            <v>0</v>
          </cell>
          <cell r="AX119"/>
          <cell r="AY119">
            <v>45708</v>
          </cell>
          <cell r="AZ119" t="str">
            <v>N/A</v>
          </cell>
          <cell r="BA119">
            <v>45707</v>
          </cell>
          <cell r="BB119">
            <v>46022</v>
          </cell>
          <cell r="BC119"/>
          <cell r="BD119" t="str">
            <v>2. NO</v>
          </cell>
          <cell r="BE119" t="str">
            <v>-</v>
          </cell>
          <cell r="BF119" t="str">
            <v>-</v>
          </cell>
          <cell r="BG119" t="str">
            <v>2. NO</v>
          </cell>
          <cell r="BH119">
            <v>0</v>
          </cell>
          <cell r="BI119" t="str">
            <v>-</v>
          </cell>
          <cell r="BJ119" t="str">
            <v>-</v>
          </cell>
          <cell r="BK119"/>
          <cell r="BL119" t="str">
            <v>2025753501900052E</v>
          </cell>
          <cell r="BM119">
            <v>24601065</v>
          </cell>
          <cell r="BN119" t="str">
            <v>JULIANA ISABEL MONTES ROMERO</v>
          </cell>
          <cell r="BO119" t="str">
            <v>https://community.secop.gov.co/Public/Tendering/ContractNoticePhases/View?PPI=CO1.PPI.37612601&amp;isFromPublicArea=True&amp;isModal=False</v>
          </cell>
          <cell r="BP119" t="str">
            <v>VIGENTE</v>
          </cell>
          <cell r="BQ119"/>
          <cell r="BR119" t="str">
            <v xml:space="preserve">https://community.secop.gov.co/Public/Tendering/ContractDetailView/Index?UniqueIdentifier=CO1.PCCNTR.7523039 </v>
          </cell>
          <cell r="BS119" t="str">
            <v>cristian.benavides</v>
          </cell>
          <cell r="BT119" t="str">
            <v>parquesnacionales.gov.co</v>
          </cell>
          <cell r="BU119" t="str">
            <v>cdobenavidestello057@gmail.com</v>
          </cell>
          <cell r="BV119" t="str">
            <v>OPERARIO</v>
          </cell>
          <cell r="BW119" t="str">
            <v>BANCOLOMBIA S.A.</v>
          </cell>
          <cell r="BX119" t="str">
            <v>Ahorro</v>
          </cell>
          <cell r="BY119">
            <v>91275093721</v>
          </cell>
          <cell r="BZ119"/>
          <cell r="CA119"/>
          <cell r="CB119"/>
          <cell r="CC119">
            <v>946195</v>
          </cell>
          <cell r="CD119">
            <v>2365487</v>
          </cell>
          <cell r="CE119">
            <v>2365487</v>
          </cell>
          <cell r="CF119">
            <v>2365487</v>
          </cell>
          <cell r="CG119">
            <v>2365487</v>
          </cell>
          <cell r="CH119">
            <v>2365487</v>
          </cell>
          <cell r="CI119">
            <v>2365487</v>
          </cell>
          <cell r="CJ119">
            <v>2365487</v>
          </cell>
          <cell r="CK119">
            <v>2365487</v>
          </cell>
          <cell r="CL119">
            <v>2365487</v>
          </cell>
          <cell r="CM119">
            <v>2365487</v>
          </cell>
          <cell r="CN119">
            <v>0</v>
          </cell>
          <cell r="CO119"/>
          <cell r="CP119"/>
        </row>
        <row r="120">
          <cell r="A120" t="str">
            <v>CD-DTPA-119-2025</v>
          </cell>
          <cell r="B120" t="str">
            <v>1 FONAM</v>
          </cell>
          <cell r="C120" t="str">
            <v>CPS-DTPA-119-2025</v>
          </cell>
          <cell r="D120" t="str">
            <v>KAREN FERNANDA OSORIO MARIN</v>
          </cell>
          <cell r="E120">
            <v>45707</v>
          </cell>
          <cell r="F120" t="str">
            <v>PA04-3202032-1-005 Prestar servicios profesionales con plena autonomia tecnica y administrativa en el PNN Farallones de Cali para realizar las actividades necesarias en la planeacion e implementacion de las acciones de prevencion, vigilancia y control en las areas protegidas administradas por PNNC, en los ecosistemas andinos y de paramo, especialmente en los ecosistemas andinos y de paramo, en el marco de la conservacion de la diversidad biologica de las Areas Protegidas del SINAP</v>
          </cell>
          <cell r="G120" t="str">
            <v>PROFESIONAL</v>
          </cell>
          <cell r="H120" t="str">
            <v>2 CONTRATACIÓN DIRECTA</v>
          </cell>
          <cell r="I120" t="str">
            <v>14 PRESTACIÓN DE SERVICIOS</v>
          </cell>
          <cell r="J120" t="str">
            <v>N/A</v>
          </cell>
          <cell r="K120">
            <v>80111600</v>
          </cell>
          <cell r="L120">
            <v>7725</v>
          </cell>
          <cell r="M120">
            <v>7725</v>
          </cell>
          <cell r="N120">
            <v>45707</v>
          </cell>
          <cell r="O120">
            <v>3670921</v>
          </cell>
          <cell r="P120">
            <v>38177578</v>
          </cell>
          <cell r="Q120" t="str">
            <v>TREINTA Y OCHO MILLONES CIENTO SETENTA Y SIETE MIL QUINIENTOS SETENTA Y OCHO</v>
          </cell>
          <cell r="R120" t="str">
            <v>1 PERSONA NATURAL</v>
          </cell>
          <cell r="S120" t="str">
            <v>3 CÉDULA DE CIUDADANÍA</v>
          </cell>
          <cell r="T120">
            <v>1094953835</v>
          </cell>
          <cell r="U120">
            <v>2</v>
          </cell>
          <cell r="V120" t="str">
            <v>N-A</v>
          </cell>
          <cell r="W120" t="str">
            <v>11 NO SE DILIGENCIA INFORMACIÓN PARA ESTE FORMULARIO EN ESTE PERÍODO DE REPORTE</v>
          </cell>
          <cell r="X120" t="str">
            <v>FEMENINO</v>
          </cell>
          <cell r="Y120" t="str">
            <v>Quindio</v>
          </cell>
          <cell r="Z120" t="str">
            <v>Armenia</v>
          </cell>
          <cell r="AA120" t="str">
            <v xml:space="preserve">KAREN </v>
          </cell>
          <cell r="AB120" t="str">
            <v>FERNANDA</v>
          </cell>
          <cell r="AC120" t="str">
            <v>OSORIO</v>
          </cell>
          <cell r="AD120" t="str">
            <v>MARÍN</v>
          </cell>
          <cell r="AE120" t="str">
            <v>SI</v>
          </cell>
          <cell r="AF120" t="str">
            <v>1 PÓLIZA</v>
          </cell>
          <cell r="AG120" t="str">
            <v>12 SEGUROS DEL ESTADO</v>
          </cell>
          <cell r="AH120" t="str">
            <v>2 CUMPLIMIENTO</v>
          </cell>
          <cell r="AI120">
            <v>45707</v>
          </cell>
          <cell r="AJ120" t="str">
            <v>45-46-101029913</v>
          </cell>
          <cell r="AK120" t="str">
            <v>GLORIA TERESITA SERNA ALZATE</v>
          </cell>
          <cell r="AL120" t="str">
            <v>PNN FARALLONES DE CALI</v>
          </cell>
          <cell r="AM120" t="str">
            <v>2 SUPERVISOR</v>
          </cell>
          <cell r="AN120" t="str">
            <v>3 CÉDULA DE CIUDADANÍA</v>
          </cell>
          <cell r="AO120">
            <v>29120620</v>
          </cell>
          <cell r="AP120" t="str">
            <v>MARIA JULIANA CERON</v>
          </cell>
          <cell r="AQ120">
            <v>312</v>
          </cell>
          <cell r="AR120" t="str">
            <v>3 NO PACTADOS</v>
          </cell>
          <cell r="AS120" t="str">
            <v>4 NO SE HA ADICIONADO NI EN VALOR y EN TIEMPO</v>
          </cell>
          <cell r="AT120">
            <v>0</v>
          </cell>
          <cell r="AU120">
            <v>0</v>
          </cell>
          <cell r="AV120" t="str">
            <v>-</v>
          </cell>
          <cell r="AW120">
            <v>0</v>
          </cell>
          <cell r="AX120"/>
          <cell r="AY120">
            <v>45709</v>
          </cell>
          <cell r="AZ120">
            <v>45707</v>
          </cell>
          <cell r="BA120">
            <v>45707</v>
          </cell>
          <cell r="BB120">
            <v>46022</v>
          </cell>
          <cell r="BC120"/>
          <cell r="BD120" t="str">
            <v>2. NO</v>
          </cell>
          <cell r="BE120" t="str">
            <v>-</v>
          </cell>
          <cell r="BF120" t="str">
            <v>-</v>
          </cell>
          <cell r="BG120" t="str">
            <v>2. NO</v>
          </cell>
          <cell r="BH120">
            <v>0</v>
          </cell>
          <cell r="BI120" t="str">
            <v>-</v>
          </cell>
          <cell r="BJ120" t="str">
            <v>-</v>
          </cell>
          <cell r="BK120"/>
          <cell r="BL120" t="str">
            <v>2025753501900053E</v>
          </cell>
          <cell r="BM120">
            <v>38177578</v>
          </cell>
          <cell r="BN120" t="str">
            <v>ALEX YANIRA PISMAG PORTILLA</v>
          </cell>
          <cell r="BO120" t="str">
            <v>https://community.secop.gov.co/Public/Tendering/ContractNoticePhases/View?PPI=CO1.PPI.37604500&amp;isFromPublicArea=True&amp;isModal=False</v>
          </cell>
          <cell r="BP120" t="str">
            <v>VIGENTE</v>
          </cell>
          <cell r="BQ120"/>
          <cell r="BR120" t="str">
            <v xml:space="preserve">https://community.secop.gov.co/Public/Tendering/ContractDetailView/Index?UniqueIdentifier=CO1.PCCNTR.7522436 </v>
          </cell>
          <cell r="BS120" t="str">
            <v>karen.osorio</v>
          </cell>
          <cell r="BT120" t="str">
            <v>parquesnacionales.gov.co</v>
          </cell>
          <cell r="BU120" t="str">
            <v>kfosriom@gmail.com</v>
          </cell>
          <cell r="BV120" t="str">
            <v>PROFESIONAL</v>
          </cell>
          <cell r="BW120" t="str">
            <v>BANCO DAVIVIENDA S.A.</v>
          </cell>
          <cell r="BX120" t="str">
            <v>Ahorro</v>
          </cell>
          <cell r="BY120">
            <v>488448744588</v>
          </cell>
          <cell r="BZ120"/>
          <cell r="CA120"/>
          <cell r="CB120"/>
          <cell r="CC120">
            <v>1468368</v>
          </cell>
          <cell r="CD120">
            <v>3670921</v>
          </cell>
          <cell r="CE120">
            <v>3670921</v>
          </cell>
          <cell r="CF120">
            <v>3670921</v>
          </cell>
          <cell r="CG120">
            <v>3670921</v>
          </cell>
          <cell r="CH120">
            <v>3670921</v>
          </cell>
          <cell r="CI120">
            <v>3670921</v>
          </cell>
          <cell r="CJ120">
            <v>3670921</v>
          </cell>
          <cell r="CK120">
            <v>3670921</v>
          </cell>
          <cell r="CL120">
            <v>3670921</v>
          </cell>
          <cell r="CM120">
            <v>3670921</v>
          </cell>
          <cell r="CN120">
            <v>0</v>
          </cell>
          <cell r="CO120"/>
          <cell r="CP120"/>
        </row>
        <row r="121">
          <cell r="A121" t="str">
            <v>CD-DTPA-120-2025</v>
          </cell>
          <cell r="B121" t="str">
            <v>2 NACION</v>
          </cell>
          <cell r="C121" t="str">
            <v>CPS-DTPA-120-2025</v>
          </cell>
          <cell r="D121" t="str">
            <v>KATERINE PALACIO AYALA</v>
          </cell>
          <cell r="E121">
            <v>45707</v>
          </cell>
          <cell r="F121" t="str">
            <v>Prestar servicios profesionales con plena autonomía técnica y administrativa en el PNN Los Katíos en el desarrollo e implementación de la línea de monitoreo e investigación en el marco de la conservación de la diversidad biológica de las áreas protegidas del SINAP nacional.</v>
          </cell>
          <cell r="G121" t="str">
            <v>PROFESIONAL</v>
          </cell>
          <cell r="H121" t="str">
            <v>2 CONTRATACIÓN DIRECTA</v>
          </cell>
          <cell r="I121" t="str">
            <v>14 PRESTACIÓN DE SERVICIOS</v>
          </cell>
          <cell r="J121" t="str">
            <v>N/A</v>
          </cell>
          <cell r="K121">
            <v>80111600</v>
          </cell>
          <cell r="L121">
            <v>9325</v>
          </cell>
          <cell r="M121">
            <v>12025</v>
          </cell>
          <cell r="N121">
            <v>45707</v>
          </cell>
          <cell r="O121">
            <v>4620818</v>
          </cell>
          <cell r="P121">
            <v>48056507</v>
          </cell>
          <cell r="Q121" t="str">
            <v>CUARENTA Y OCHO MILLONES CINCUENTA Y SEIS MIL QUINIENTOS SIETE</v>
          </cell>
          <cell r="R121" t="str">
            <v>1 PERSONA NATURAL</v>
          </cell>
          <cell r="S121" t="str">
            <v>3 CÉDULA DE CIUDADANÍA</v>
          </cell>
          <cell r="T121">
            <v>1045509745</v>
          </cell>
          <cell r="U121">
            <v>2</v>
          </cell>
          <cell r="V121" t="str">
            <v>N-A</v>
          </cell>
          <cell r="W121" t="str">
            <v>11 NO SE DILIGENCIA INFORMACIÓN PARA ESTE FORMULARIO EN ESTE PERÍODO DE REPORTE</v>
          </cell>
          <cell r="X121" t="str">
            <v>FEMENINO</v>
          </cell>
          <cell r="Y121" t="str">
            <v>Antioquia</v>
          </cell>
          <cell r="Z121" t="str">
            <v>Turbo</v>
          </cell>
          <cell r="AA121" t="str">
            <v>KATERINE</v>
          </cell>
          <cell r="AB121"/>
          <cell r="AC121" t="str">
            <v>PALACIO</v>
          </cell>
          <cell r="AD121" t="str">
            <v>AYALA</v>
          </cell>
          <cell r="AE121" t="str">
            <v>SI</v>
          </cell>
          <cell r="AF121" t="str">
            <v>1 PÓLIZA</v>
          </cell>
          <cell r="AG121" t="str">
            <v>12 SEGUROS DEL ESTADO</v>
          </cell>
          <cell r="AH121" t="str">
            <v>2 CUMPLIMIENTO</v>
          </cell>
          <cell r="AI121">
            <v>45707</v>
          </cell>
          <cell r="AJ121" t="str">
            <v>45-46-101029910</v>
          </cell>
          <cell r="AK121" t="str">
            <v>GLORIA TERESITA SERNA ALZATE</v>
          </cell>
          <cell r="AL121" t="str">
            <v>PNN LOS KATIOS</v>
          </cell>
          <cell r="AM121" t="str">
            <v>2 SUPERVISOR</v>
          </cell>
          <cell r="AN121" t="str">
            <v>3 CÉDULA DE CIUDADANÍA</v>
          </cell>
          <cell r="AO121">
            <v>12563768</v>
          </cell>
          <cell r="AP121" t="str">
            <v>NELSON DE LA ROSA MANJARRES</v>
          </cell>
          <cell r="AQ121">
            <v>312</v>
          </cell>
          <cell r="AR121" t="str">
            <v>3 NO PACTADOS</v>
          </cell>
          <cell r="AS121" t="str">
            <v>4 NO SE HA ADICIONADO NI EN VALOR y EN TIEMPO</v>
          </cell>
          <cell r="AT121">
            <v>0</v>
          </cell>
          <cell r="AU121">
            <v>0</v>
          </cell>
          <cell r="AV121" t="str">
            <v>-</v>
          </cell>
          <cell r="AW121">
            <v>0</v>
          </cell>
          <cell r="AX121"/>
          <cell r="AY121">
            <v>45708</v>
          </cell>
          <cell r="AZ121">
            <v>45707</v>
          </cell>
          <cell r="BA121">
            <v>45707</v>
          </cell>
          <cell r="BB121">
            <v>46022</v>
          </cell>
          <cell r="BC121"/>
          <cell r="BD121" t="str">
            <v>2. NO</v>
          </cell>
          <cell r="BE121" t="str">
            <v>-</v>
          </cell>
          <cell r="BF121" t="str">
            <v>-</v>
          </cell>
          <cell r="BG121" t="str">
            <v>2. NO</v>
          </cell>
          <cell r="BH121">
            <v>0</v>
          </cell>
          <cell r="BI121" t="str">
            <v>-</v>
          </cell>
          <cell r="BJ121" t="str">
            <v>-</v>
          </cell>
          <cell r="BK121"/>
          <cell r="BL121" t="str">
            <v>2025753501000064E</v>
          </cell>
          <cell r="BM121">
            <v>48056507</v>
          </cell>
          <cell r="BN121" t="str">
            <v>KHAREM CARABALI MARULANDA</v>
          </cell>
          <cell r="BO121" t="str">
            <v>https://community.secop.gov.co/Public/Tendering/ContractNoticePhases/View?PPI=CO1.PPI.37613471&amp;isFromPublicArea=True&amp;isModal=False</v>
          </cell>
          <cell r="BP121" t="str">
            <v>VIGENTE</v>
          </cell>
          <cell r="BQ121"/>
          <cell r="BR121" t="str">
            <v xml:space="preserve">https://community.secop.gov.co/Public/Tendering/ContractDetailView/Index?UniqueIdentifier=CO1.PCCNTR.7522890 </v>
          </cell>
          <cell r="BS121" t="str">
            <v>katerine.palacio</v>
          </cell>
          <cell r="BT121" t="str">
            <v>parquesnacionales.gov.co</v>
          </cell>
          <cell r="BU121" t="str">
            <v>monitoreo.katios@parquesnacionales.gov.co</v>
          </cell>
          <cell r="BV121" t="str">
            <v>PROFESIONAL</v>
          </cell>
          <cell r="BW121" t="str">
            <v>BANCOLOMBIA S.A.</v>
          </cell>
          <cell r="BX121" t="str">
            <v>Ahorro</v>
          </cell>
          <cell r="BY121" t="str">
            <v>95930867226</v>
          </cell>
          <cell r="BZ121"/>
          <cell r="CA121"/>
          <cell r="CB121"/>
          <cell r="CC121">
            <v>1848327</v>
          </cell>
          <cell r="CD121">
            <v>4620818</v>
          </cell>
          <cell r="CE121">
            <v>4620818</v>
          </cell>
          <cell r="CF121">
            <v>4620818</v>
          </cell>
          <cell r="CG121">
            <v>4620818</v>
          </cell>
          <cell r="CH121">
            <v>4620818</v>
          </cell>
          <cell r="CI121">
            <v>4620818</v>
          </cell>
          <cell r="CJ121">
            <v>4620818</v>
          </cell>
          <cell r="CK121">
            <v>4620818</v>
          </cell>
          <cell r="CL121">
            <v>4620818</v>
          </cell>
          <cell r="CM121">
            <v>4620818</v>
          </cell>
          <cell r="CN121">
            <v>0</v>
          </cell>
          <cell r="CO121"/>
          <cell r="CP121"/>
        </row>
        <row r="122">
          <cell r="A122" t="str">
            <v>CD-DTPA-121-2025</v>
          </cell>
          <cell r="B122" t="str">
            <v>1 FONAM</v>
          </cell>
          <cell r="C122" t="str">
            <v>CPS-DTPA-121-2025</v>
          </cell>
          <cell r="D122" t="str">
            <v>CHRISTIAN ALEXIS LIBREROS TAMAYO</v>
          </cell>
          <cell r="E122">
            <v>45707</v>
          </cell>
          <cell r="F122" t="str">
            <v>Prestar servicio de apoyo a la gestión con plena autonomía técnica y administrativa en las actividades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ell>
          <cell r="G122" t="str">
            <v>APOYO A LA GESTIÓN</v>
          </cell>
          <cell r="H122" t="str">
            <v>2 CONTRATACIÓN DIRECTA</v>
          </cell>
          <cell r="I122" t="str">
            <v>14 PRESTACIÓN DE SERVICIOS</v>
          </cell>
          <cell r="J122" t="str">
            <v>N/A</v>
          </cell>
          <cell r="K122">
            <v>80111600</v>
          </cell>
          <cell r="L122">
            <v>7925</v>
          </cell>
          <cell r="M122">
            <v>7525</v>
          </cell>
          <cell r="N122">
            <v>45707</v>
          </cell>
          <cell r="O122">
            <v>2084129</v>
          </cell>
          <cell r="P122">
            <v>21674942</v>
          </cell>
          <cell r="Q122" t="str">
            <v>VEINTIÚN MILLONES SEISCIENTOS SETENTA Y CUATRO MIL NOVECIENTOS CUARENTA Y DOS</v>
          </cell>
          <cell r="R122" t="str">
            <v>1 PERSONA NATURAL</v>
          </cell>
          <cell r="S122" t="str">
            <v>3 CÉDULA DE CIUDADANÍA</v>
          </cell>
          <cell r="T122">
            <v>6108113</v>
          </cell>
          <cell r="U122">
            <v>2</v>
          </cell>
          <cell r="V122" t="str">
            <v>N-A</v>
          </cell>
          <cell r="W122" t="str">
            <v>11 NO SE DILIGENCIA INFORMACIÓN PARA ESTE FORMULARIO EN ESTE PERÍODO DE REPORTE</v>
          </cell>
          <cell r="X122" t="str">
            <v>MASCULINO</v>
          </cell>
          <cell r="Y122" t="str">
            <v>Valle del Cauca</v>
          </cell>
          <cell r="Z122" t="str">
            <v>Cali</v>
          </cell>
          <cell r="AA122" t="str">
            <v>CHRISTIAN</v>
          </cell>
          <cell r="AB122" t="str">
            <v xml:space="preserve">ALEXIS </v>
          </cell>
          <cell r="AC122" t="str">
            <v>LIBREROS</v>
          </cell>
          <cell r="AD122" t="str">
            <v>TAMAYO</v>
          </cell>
          <cell r="AE122" t="str">
            <v>NO</v>
          </cell>
          <cell r="AF122" t="str">
            <v>6 NO CONSTITUYÓ GARANTÍAS</v>
          </cell>
          <cell r="AG122" t="str">
            <v>N-A</v>
          </cell>
          <cell r="AH122" t="str">
            <v>N-A</v>
          </cell>
          <cell r="AI122" t="str">
            <v>N-A</v>
          </cell>
          <cell r="AJ122" t="str">
            <v>N-A</v>
          </cell>
          <cell r="AK122" t="str">
            <v>GLORIA TERESITA SERNA ALZATE</v>
          </cell>
          <cell r="AL122" t="str">
            <v>PNN FARALLONES DE CALI</v>
          </cell>
          <cell r="AM122" t="str">
            <v>2 SUPERVISOR</v>
          </cell>
          <cell r="AN122" t="str">
            <v>3 CÉDULA DE CIUDADANÍA</v>
          </cell>
          <cell r="AO122">
            <v>1082775671</v>
          </cell>
          <cell r="AP122" t="str">
            <v>JUAN MANUEL GUZMÁN LÓPEZ</v>
          </cell>
          <cell r="AQ122">
            <v>312</v>
          </cell>
          <cell r="AR122" t="str">
            <v>3 NO PACTADOS</v>
          </cell>
          <cell r="AS122" t="str">
            <v>4 NO SE HA ADICIONADO NI EN VALOR y EN TIEMPO</v>
          </cell>
          <cell r="AT122">
            <v>0</v>
          </cell>
          <cell r="AU122">
            <v>0</v>
          </cell>
          <cell r="AV122" t="str">
            <v>-</v>
          </cell>
          <cell r="AW122">
            <v>0</v>
          </cell>
          <cell r="AX122"/>
          <cell r="AY122">
            <v>45708</v>
          </cell>
          <cell r="AZ122" t="str">
            <v>N/A</v>
          </cell>
          <cell r="BA122">
            <v>45707</v>
          </cell>
          <cell r="BB122">
            <v>46022</v>
          </cell>
          <cell r="BC122"/>
          <cell r="BD122" t="str">
            <v>2. NO</v>
          </cell>
          <cell r="BE122" t="str">
            <v>-</v>
          </cell>
          <cell r="BF122" t="str">
            <v>-</v>
          </cell>
          <cell r="BG122" t="str">
            <v>2. NO</v>
          </cell>
          <cell r="BH122">
            <v>0</v>
          </cell>
          <cell r="BI122" t="str">
            <v>-</v>
          </cell>
          <cell r="BJ122" t="str">
            <v>-</v>
          </cell>
          <cell r="BK122"/>
          <cell r="BL122" t="str">
            <v>2025753501900054E</v>
          </cell>
          <cell r="BM122">
            <v>21674942</v>
          </cell>
          <cell r="BN122" t="str">
            <v>KHAREM CARABALI MARULANDA</v>
          </cell>
          <cell r="BO122" t="str">
            <v>https://community.secop.gov.co/Public/Tendering/ContractNoticePhases/View?PPI=CO1.PPI.37628939&amp;isFromPublicArea=True&amp;isModal=False</v>
          </cell>
          <cell r="BP122" t="str">
            <v>VIGENTE</v>
          </cell>
          <cell r="BQ122"/>
          <cell r="BR122" t="str">
            <v xml:space="preserve">https://community.secop.gov.co/Public/Tendering/ContractDetailView/Index?UniqueIdentifier=CO1.PCCNTR.7527116 </v>
          </cell>
          <cell r="BS122" t="str">
            <v>christian.libreros</v>
          </cell>
          <cell r="BT122" t="str">
            <v>parquesnacionales.gov.co</v>
          </cell>
          <cell r="BU122" t="str">
            <v>christian.libreros@gmail.com</v>
          </cell>
          <cell r="BV122" t="str">
            <v>OPERARIO</v>
          </cell>
          <cell r="BW122" t="str">
            <v>BANCOLOMBIA S.A.</v>
          </cell>
          <cell r="BX122" t="str">
            <v>Ahorro</v>
          </cell>
          <cell r="BY122">
            <v>6400001168</v>
          </cell>
          <cell r="BZ122"/>
          <cell r="CA122"/>
          <cell r="CB122"/>
          <cell r="CC122">
            <v>833652</v>
          </cell>
          <cell r="CD122">
            <v>2084129</v>
          </cell>
          <cell r="CE122">
            <v>2084129</v>
          </cell>
          <cell r="CF122">
            <v>2084129</v>
          </cell>
          <cell r="CG122">
            <v>2084129</v>
          </cell>
          <cell r="CH122">
            <v>2084129</v>
          </cell>
          <cell r="CI122">
            <v>2084129</v>
          </cell>
          <cell r="CJ122">
            <v>2084129</v>
          </cell>
          <cell r="CK122">
            <v>2084129</v>
          </cell>
          <cell r="CL122">
            <v>2084129</v>
          </cell>
          <cell r="CM122">
            <v>2084129</v>
          </cell>
          <cell r="CN122">
            <v>0</v>
          </cell>
          <cell r="CO122"/>
          <cell r="CP122"/>
        </row>
        <row r="123">
          <cell r="A123" t="str">
            <v>CD-DTPA-122-2025</v>
          </cell>
          <cell r="B123" t="str">
            <v>1 FONAM</v>
          </cell>
          <cell r="C123" t="str">
            <v>CPS-DTPA-122-2025</v>
          </cell>
          <cell r="D123" t="str">
            <v>PAOLA ANDREA ALZATE CERÓN</v>
          </cell>
          <cell r="E123">
            <v>45707</v>
          </cell>
          <cell r="F123" t="str">
            <v>Prestar servicios de apoyo a la gestión con plena autonomía técnica y administrativa en las actividades tecnicas requeridas del PNN Farallones de Cali Realizar seguimiento a los Acuerdos suscritos con las familias campesinas que usan o habitan las áreas protegidas, en el marco de la conservación de la diversidad biológica de las Áreas Protegidas del SINAP Nacional, especialmente en la presente en los ecosistemas de páramo y bosques del Parque Nacional Natural Farallones de Cali</v>
          </cell>
          <cell r="G123" t="str">
            <v>APOYO A LA GESTIÓN</v>
          </cell>
          <cell r="H123" t="str">
            <v>2 CONTRATACIÓN DIRECTA</v>
          </cell>
          <cell r="I123" t="str">
            <v>14 PRESTACIÓN DE SERVICIOS</v>
          </cell>
          <cell r="J123" t="str">
            <v>N/A</v>
          </cell>
          <cell r="K123">
            <v>80111600</v>
          </cell>
          <cell r="L123">
            <v>9625</v>
          </cell>
          <cell r="M123">
            <v>7325</v>
          </cell>
          <cell r="N123">
            <v>45707</v>
          </cell>
          <cell r="O123">
            <v>3226850</v>
          </cell>
          <cell r="P123">
            <v>33559240</v>
          </cell>
          <cell r="Q123" t="str">
            <v>TREINTA Y TRES MILLONES QUINIENTOS CINCUENTA Y NUEVE MIL DOSCIENTOS CUARENTA</v>
          </cell>
          <cell r="R123" t="str">
            <v>1 PERSONA NATURAL</v>
          </cell>
          <cell r="S123" t="str">
            <v>3 CÉDULA DE CIUDADANÍA</v>
          </cell>
          <cell r="T123">
            <v>29110526</v>
          </cell>
          <cell r="U123">
            <v>2</v>
          </cell>
          <cell r="V123" t="str">
            <v>N-A</v>
          </cell>
          <cell r="W123" t="str">
            <v>11 NO SE DILIGENCIA INFORMACIÓN PARA ESTE FORMULARIO EN ESTE PERÍODO DE REPORTE</v>
          </cell>
          <cell r="X123" t="str">
            <v>FEMENINO</v>
          </cell>
          <cell r="Y123" t="str">
            <v>Valle del Cauca</v>
          </cell>
          <cell r="Z123" t="str">
            <v>Cali</v>
          </cell>
          <cell r="AA123" t="str">
            <v xml:space="preserve">PAOLA </v>
          </cell>
          <cell r="AB123" t="str">
            <v>ANDREA</v>
          </cell>
          <cell r="AC123" t="str">
            <v>ALZATE</v>
          </cell>
          <cell r="AD123" t="str">
            <v>CERÓN</v>
          </cell>
          <cell r="AE123" t="str">
            <v>NO</v>
          </cell>
          <cell r="AF123" t="str">
            <v>6 NO CONSTITUYÓ GARANTÍAS</v>
          </cell>
          <cell r="AG123" t="str">
            <v>N-A</v>
          </cell>
          <cell r="AH123" t="str">
            <v>N-A</v>
          </cell>
          <cell r="AI123" t="str">
            <v>N-A</v>
          </cell>
          <cell r="AJ123" t="str">
            <v>N-A</v>
          </cell>
          <cell r="AK123" t="str">
            <v>GLORIA TERESITA SERNA ALZATE</v>
          </cell>
          <cell r="AL123" t="str">
            <v>PNN FARALLONES DE CALI</v>
          </cell>
          <cell r="AM123" t="str">
            <v>2 SUPERVISOR</v>
          </cell>
          <cell r="AN123" t="str">
            <v>3 CÉDULA DE CIUDADANÍA</v>
          </cell>
          <cell r="AO123">
            <v>29120620</v>
          </cell>
          <cell r="AP123" t="str">
            <v>MARIA JULIANA CERON</v>
          </cell>
          <cell r="AQ123">
            <v>312</v>
          </cell>
          <cell r="AR123" t="str">
            <v>3 NO PACTADOS</v>
          </cell>
          <cell r="AS123" t="str">
            <v>4 NO SE HA ADICIONADO NI EN VALOR y EN TIEMPO</v>
          </cell>
          <cell r="AT123">
            <v>0</v>
          </cell>
          <cell r="AU123">
            <v>0</v>
          </cell>
          <cell r="AV123" t="str">
            <v>-</v>
          </cell>
          <cell r="AW123">
            <v>0</v>
          </cell>
          <cell r="AX123"/>
          <cell r="AY123">
            <v>45708</v>
          </cell>
          <cell r="AZ123" t="str">
            <v>N/A</v>
          </cell>
          <cell r="BA123">
            <v>45707</v>
          </cell>
          <cell r="BB123">
            <v>46022</v>
          </cell>
          <cell r="BC123"/>
          <cell r="BD123" t="str">
            <v>2. NO</v>
          </cell>
          <cell r="BE123" t="str">
            <v>-</v>
          </cell>
          <cell r="BF123" t="str">
            <v>-</v>
          </cell>
          <cell r="BG123" t="str">
            <v>2. NO</v>
          </cell>
          <cell r="BH123">
            <v>0</v>
          </cell>
          <cell r="BI123" t="str">
            <v>-</v>
          </cell>
          <cell r="BJ123" t="str">
            <v>-</v>
          </cell>
          <cell r="BK123"/>
          <cell r="BL123" t="str">
            <v>2025753501900055E</v>
          </cell>
          <cell r="BM123">
            <v>33559240</v>
          </cell>
          <cell r="BN123" t="str">
            <v>WENDY ISABEL DAVID</v>
          </cell>
          <cell r="BO123" t="str">
            <v>https://community.secop.gov.co/Public/Tendering/ContractNoticePhases/View?PPI=CO1.PPI.37618556&amp;isFromPublicArea=True&amp;isModal=False</v>
          </cell>
          <cell r="BP123" t="str">
            <v>VIGENTE</v>
          </cell>
          <cell r="BQ123"/>
          <cell r="BR123" t="str">
            <v>https://community.secop.gov.co/Public/Tendering/ContractDetailView/Index?UniqueIdentifier=CO1.PCCNTR.7524543</v>
          </cell>
          <cell r="BS123" t="str">
            <v>paola.alzate</v>
          </cell>
          <cell r="BT123" t="str">
            <v>parquesnacionales.gov.co</v>
          </cell>
          <cell r="BU123" t="str">
            <v>alzatepaola2804@gmail.com</v>
          </cell>
          <cell r="BV123" t="str">
            <v>TECNICO</v>
          </cell>
          <cell r="BW123" t="str">
            <v>BANCOLOMBIA S.A.</v>
          </cell>
          <cell r="BX123" t="str">
            <v>Ahorro</v>
          </cell>
          <cell r="BY123">
            <v>6084333687</v>
          </cell>
          <cell r="BZ123"/>
          <cell r="CA123"/>
          <cell r="CB123"/>
          <cell r="CC123">
            <v>1290740</v>
          </cell>
          <cell r="CD123">
            <v>3226850</v>
          </cell>
          <cell r="CE123">
            <v>3226850</v>
          </cell>
          <cell r="CF123">
            <v>3226850</v>
          </cell>
          <cell r="CG123">
            <v>3226850</v>
          </cell>
          <cell r="CH123">
            <v>3226850</v>
          </cell>
          <cell r="CI123">
            <v>3226850</v>
          </cell>
          <cell r="CJ123">
            <v>3226850</v>
          </cell>
          <cell r="CK123">
            <v>3226850</v>
          </cell>
          <cell r="CL123">
            <v>3226850</v>
          </cell>
          <cell r="CM123">
            <v>3226850</v>
          </cell>
          <cell r="CN123">
            <v>0</v>
          </cell>
          <cell r="CO123"/>
          <cell r="CP123"/>
        </row>
        <row r="124">
          <cell r="A124" t="str">
            <v>CD-DTPA-123-2025</v>
          </cell>
          <cell r="B124" t="str">
            <v>1 FONAM</v>
          </cell>
          <cell r="C124" t="str">
            <v>CPS-DTPA-123-2025</v>
          </cell>
          <cell r="D124" t="str">
            <v>CESAR ALFONSO ROSASCO GALLON</v>
          </cell>
          <cell r="E124">
            <v>45707</v>
          </cell>
          <cell r="F124" t="str">
            <v>Prestar servicios profesionales con plena autonomía técnica y administrativa en el PNN Farallones de Cali en la realización de las actividades necesarias para Implementar acciones encaminadas al sostenimiento del ecoturismo, especialmente en los ecosistemas andinos y de páramo, en el marco de la conservación de la diversidad biológica de las Áreas Protegidas del SINAP Nacional.</v>
          </cell>
          <cell r="G124" t="str">
            <v>PROFESIONAL</v>
          </cell>
          <cell r="H124" t="str">
            <v>2 CONTRATACIÓN DIRECTA</v>
          </cell>
          <cell r="I124" t="str">
            <v>14 PRESTACIÓN DE SERVICIOS</v>
          </cell>
          <cell r="J124" t="str">
            <v>N/A</v>
          </cell>
          <cell r="K124">
            <v>80111600</v>
          </cell>
          <cell r="L124">
            <v>9725</v>
          </cell>
          <cell r="M124">
            <v>7225</v>
          </cell>
          <cell r="N124">
            <v>45707</v>
          </cell>
          <cell r="O124">
            <v>5693195</v>
          </cell>
          <cell r="P124">
            <v>59209228</v>
          </cell>
          <cell r="Q124" t="str">
            <v>CINCUENTA Y NUEVE MILLONES DOSCIENTOS NUEVE MIL DOSCIENTOS VEINTIOCHO</v>
          </cell>
          <cell r="R124" t="str">
            <v>1 PERSONA NATURAL</v>
          </cell>
          <cell r="S124" t="str">
            <v>3 CÉDULA DE CIUDADANÍA</v>
          </cell>
          <cell r="T124">
            <v>16287971</v>
          </cell>
          <cell r="U124">
            <v>2</v>
          </cell>
          <cell r="V124" t="str">
            <v>N-A</v>
          </cell>
          <cell r="W124" t="str">
            <v>11 NO SE DILIGENCIA INFORMACIÓN PARA ESTE FORMULARIO EN ESTE PERÍODO DE REPORTE</v>
          </cell>
          <cell r="X124" t="str">
            <v>MASCULINO</v>
          </cell>
          <cell r="Y124" t="str">
            <v>Nariño</v>
          </cell>
          <cell r="Z124" t="str">
            <v>San Andrés de Tumaco</v>
          </cell>
          <cell r="AA124" t="str">
            <v>CESAR</v>
          </cell>
          <cell r="AB124" t="str">
            <v>ALFONSO</v>
          </cell>
          <cell r="AC124" t="str">
            <v>ROSASCO</v>
          </cell>
          <cell r="AD124" t="str">
            <v>GALLON</v>
          </cell>
          <cell r="AE124" t="str">
            <v>SI</v>
          </cell>
          <cell r="AF124" t="str">
            <v>1 PÓLIZA</v>
          </cell>
          <cell r="AG124" t="str">
            <v>12 SEGUROS DEL ESTADO</v>
          </cell>
          <cell r="AH124" t="str">
            <v>2 CUMPLIMIENTO</v>
          </cell>
          <cell r="AI124">
            <v>45707</v>
          </cell>
          <cell r="AJ124" t="str">
            <v>45-46-101029931</v>
          </cell>
          <cell r="AK124" t="str">
            <v>GLORIA TERESITA SERNA ALZATE</v>
          </cell>
          <cell r="AL124" t="str">
            <v>PNN FARALLONES DE CALI</v>
          </cell>
          <cell r="AM124" t="str">
            <v>2 SUPERVISOR</v>
          </cell>
          <cell r="AN124" t="str">
            <v>3 CÉDULA DE CIUDADANÍA</v>
          </cell>
          <cell r="AO124">
            <v>29120620</v>
          </cell>
          <cell r="AP124" t="str">
            <v>MARIA JULIANA CERON</v>
          </cell>
          <cell r="AQ124">
            <v>312</v>
          </cell>
          <cell r="AR124" t="str">
            <v>3 NO PACTADOS</v>
          </cell>
          <cell r="AS124" t="str">
            <v>4 NO SE HA ADICIONADO NI EN VALOR y EN TIEMPO</v>
          </cell>
          <cell r="AT124">
            <v>0</v>
          </cell>
          <cell r="AU124">
            <v>0</v>
          </cell>
          <cell r="AV124" t="str">
            <v>-</v>
          </cell>
          <cell r="AW124">
            <v>0</v>
          </cell>
          <cell r="AX124"/>
          <cell r="AY124">
            <v>45708</v>
          </cell>
          <cell r="AZ124">
            <v>45707</v>
          </cell>
          <cell r="BA124">
            <v>45707</v>
          </cell>
          <cell r="BB124">
            <v>46022</v>
          </cell>
          <cell r="BC124"/>
          <cell r="BD124" t="str">
            <v>2. NO</v>
          </cell>
          <cell r="BE124" t="str">
            <v>-</v>
          </cell>
          <cell r="BF124" t="str">
            <v>-</v>
          </cell>
          <cell r="BG124" t="str">
            <v>2. NO</v>
          </cell>
          <cell r="BH124">
            <v>0</v>
          </cell>
          <cell r="BI124" t="str">
            <v>-</v>
          </cell>
          <cell r="BJ124" t="str">
            <v>-</v>
          </cell>
          <cell r="BK124"/>
          <cell r="BL124" t="str">
            <v>2025753501900056E</v>
          </cell>
          <cell r="BM124">
            <v>59209228</v>
          </cell>
          <cell r="BN124" t="str">
            <v>WENDY ISABEL DAVID</v>
          </cell>
          <cell r="BO124" t="str">
            <v>https://community.secop.gov.co/Public/Tendering/ContractNoticePhases/View?PPI=CO1.PPI.37619140&amp;isFromPublicArea=True&amp;isModal=False</v>
          </cell>
          <cell r="BP124" t="str">
            <v>VIGENTE</v>
          </cell>
          <cell r="BQ124"/>
          <cell r="BR124" t="str">
            <v>https://community.secop.gov.co/Public/Tendering/ContractDetailView/Index?UniqueIdentifier=CO1.PCCNTR.7524123</v>
          </cell>
          <cell r="BS124" t="str">
            <v>cesar.rosasco</v>
          </cell>
          <cell r="BT124" t="str">
            <v>parquesnacionales.gov.co</v>
          </cell>
          <cell r="BU124" t="str">
            <v>ecoturismo.farallones@parquesnacionales.gov.co</v>
          </cell>
          <cell r="BV124" t="str">
            <v>PROFESIONAL</v>
          </cell>
          <cell r="BW124" t="str">
            <v>BANCOLOMBIA S.A.</v>
          </cell>
          <cell r="BX124" t="str">
            <v>Ahorro</v>
          </cell>
          <cell r="BY124">
            <v>73645349552</v>
          </cell>
          <cell r="BZ124"/>
          <cell r="CA124"/>
          <cell r="CB124"/>
          <cell r="CC124">
            <v>2277278</v>
          </cell>
          <cell r="CD124">
            <v>5693195</v>
          </cell>
          <cell r="CE124">
            <v>5693195</v>
          </cell>
          <cell r="CF124">
            <v>5693195</v>
          </cell>
          <cell r="CG124">
            <v>5693195</v>
          </cell>
          <cell r="CH124">
            <v>5693195</v>
          </cell>
          <cell r="CI124">
            <v>5693195</v>
          </cell>
          <cell r="CJ124">
            <v>5693195</v>
          </cell>
          <cell r="CK124">
            <v>5693195</v>
          </cell>
          <cell r="CL124">
            <v>5693195</v>
          </cell>
          <cell r="CM124">
            <v>5693195</v>
          </cell>
          <cell r="CN124">
            <v>0</v>
          </cell>
          <cell r="CO124"/>
          <cell r="CP124"/>
        </row>
        <row r="125">
          <cell r="A125" t="str">
            <v>CD-DTPA-124-2025</v>
          </cell>
          <cell r="B125" t="str">
            <v>1 FONAM</v>
          </cell>
          <cell r="C125" t="str">
            <v>CPS-DTPA-124-2025</v>
          </cell>
          <cell r="D125" t="str">
            <v>GRENCY CAROLINA BURBANO GARCÍA</v>
          </cell>
          <cell r="E125">
            <v>45707</v>
          </cell>
          <cell r="F125" t="str">
            <v>PA04-3202010-25-079 Prestar servicios de apoyo a la gestión con plena autonomía técnica y administrativa en las actividades requeridas del PNN Farallones de Cali para Implementar acciones encaminadas al sostenimiento del ecoturismo, especialmente en los ecosistemas andinos y de páramo, en el marco de la conservación de la diversidad biológica de las Áreas Protegidas del SINAP Nacional.</v>
          </cell>
          <cell r="G125" t="str">
            <v>APOYO A LA GESTIÓN</v>
          </cell>
          <cell r="H125" t="str">
            <v>2 CONTRATACIÓN DIRECTA</v>
          </cell>
          <cell r="I125" t="str">
            <v>14 PRESTACIÓN DE SERVICIOS</v>
          </cell>
          <cell r="J125" t="str">
            <v>N/A</v>
          </cell>
          <cell r="K125">
            <v>80111600</v>
          </cell>
          <cell r="L125">
            <v>9925</v>
          </cell>
          <cell r="M125">
            <v>7425</v>
          </cell>
          <cell r="N125">
            <v>45707</v>
          </cell>
          <cell r="O125">
            <v>3670920</v>
          </cell>
          <cell r="P125">
            <v>38177568</v>
          </cell>
          <cell r="Q125" t="str">
            <v>TREINTA Y OCHO MILLONES CIENTO SETENTA Y SIETE MIL QUINIENTOS SESENTA Y OCHO</v>
          </cell>
          <cell r="R125" t="str">
            <v>1 PERSONA NATURAL</v>
          </cell>
          <cell r="S125" t="str">
            <v>3 CÉDULA DE CIUDADANÍA</v>
          </cell>
          <cell r="T125">
            <v>38643385</v>
          </cell>
          <cell r="U125">
            <v>2</v>
          </cell>
          <cell r="V125" t="str">
            <v>N-A</v>
          </cell>
          <cell r="W125" t="str">
            <v>11 NO SE DILIGENCIA INFORMACIÓN PARA ESTE FORMULARIO EN ESTE PERÍODO DE REPORTE</v>
          </cell>
          <cell r="X125" t="str">
            <v>FEMENINO</v>
          </cell>
          <cell r="Y125" t="str">
            <v>Valle del Cauca</v>
          </cell>
          <cell r="Z125" t="str">
            <v>Cali</v>
          </cell>
          <cell r="AA125" t="str">
            <v>GRENCY</v>
          </cell>
          <cell r="AB125" t="str">
            <v>CAROLINA</v>
          </cell>
          <cell r="AC125" t="str">
            <v>BURBANO</v>
          </cell>
          <cell r="AD125" t="str">
            <v>GARCÍA</v>
          </cell>
          <cell r="AE125" t="str">
            <v>NO</v>
          </cell>
          <cell r="AF125" t="str">
            <v>6 NO CONSTITUYÓ GARANTÍAS</v>
          </cell>
          <cell r="AG125" t="str">
            <v>N-A</v>
          </cell>
          <cell r="AH125" t="str">
            <v>N-A</v>
          </cell>
          <cell r="AI125" t="str">
            <v>N-A</v>
          </cell>
          <cell r="AJ125" t="str">
            <v>N-A</v>
          </cell>
          <cell r="AK125" t="str">
            <v>GLORIA TERESITA SERNA ALZATE</v>
          </cell>
          <cell r="AL125" t="str">
            <v>PNN FARALLONES DE CALI</v>
          </cell>
          <cell r="AM125" t="str">
            <v>2 SUPERVISOR</v>
          </cell>
          <cell r="AN125" t="str">
            <v>3 CÉDULA DE CIUDADANÍA</v>
          </cell>
          <cell r="AO125">
            <v>29120620</v>
          </cell>
          <cell r="AP125" t="str">
            <v>MARIA JULIANA CERON</v>
          </cell>
          <cell r="AQ125">
            <v>312</v>
          </cell>
          <cell r="AR125" t="str">
            <v>3 NO PACTADOS</v>
          </cell>
          <cell r="AS125" t="str">
            <v>4 NO SE HA ADICIONADO NI EN VALOR y EN TIEMPO</v>
          </cell>
          <cell r="AT125">
            <v>0</v>
          </cell>
          <cell r="AU125">
            <v>0</v>
          </cell>
          <cell r="AV125" t="str">
            <v>-</v>
          </cell>
          <cell r="AW125">
            <v>0</v>
          </cell>
          <cell r="AX125"/>
          <cell r="AY125">
            <v>45708</v>
          </cell>
          <cell r="AZ125" t="str">
            <v>N/A</v>
          </cell>
          <cell r="BA125">
            <v>45707</v>
          </cell>
          <cell r="BB125">
            <v>46022</v>
          </cell>
          <cell r="BC125"/>
          <cell r="BD125" t="str">
            <v>2. NO</v>
          </cell>
          <cell r="BE125" t="str">
            <v>-</v>
          </cell>
          <cell r="BF125" t="str">
            <v>-</v>
          </cell>
          <cell r="BG125" t="str">
            <v>2. NO</v>
          </cell>
          <cell r="BH125">
            <v>0</v>
          </cell>
          <cell r="BI125" t="str">
            <v>-</v>
          </cell>
          <cell r="BJ125" t="str">
            <v>-</v>
          </cell>
          <cell r="BK125"/>
          <cell r="BL125" t="str">
            <v>2025753501900057E</v>
          </cell>
          <cell r="BM125">
            <v>38177568</v>
          </cell>
          <cell r="BN125" t="str">
            <v>WENDY ISABEL DAVID</v>
          </cell>
          <cell r="BO125" t="str">
            <v>https://community.secop.gov.co/Public/Tendering/ContractNoticePhases/View?PPI=CO1.PPI.37617644&amp;isFromPublicArea=True&amp;isModal=False</v>
          </cell>
          <cell r="BP125" t="str">
            <v>VIGENTE</v>
          </cell>
          <cell r="BQ125"/>
          <cell r="BR125" t="str">
            <v>https://community.secop.gov.co/Public/Tendering/ContractDetailView/Index?UniqueIdentifier=CO1.PCCNTR.7524199</v>
          </cell>
          <cell r="BS125" t="str">
            <v>grency.burbano</v>
          </cell>
          <cell r="BT125" t="str">
            <v>parquesnacionales.gov.co</v>
          </cell>
          <cell r="BU125" t="str">
            <v>grencycarol16@gmail.com</v>
          </cell>
          <cell r="BV125" t="str">
            <v>TECNOLOGO</v>
          </cell>
          <cell r="BW125" t="str">
            <v>BANCO DAVIVIENDA S.A.</v>
          </cell>
          <cell r="BX125" t="str">
            <v>Ahorro</v>
          </cell>
          <cell r="BY125">
            <v>550488429152041</v>
          </cell>
          <cell r="BZ125"/>
          <cell r="CA125"/>
          <cell r="CB125"/>
          <cell r="CC125">
            <v>1468368</v>
          </cell>
          <cell r="CD125">
            <v>3670920</v>
          </cell>
          <cell r="CE125">
            <v>3670920</v>
          </cell>
          <cell r="CF125">
            <v>3670920</v>
          </cell>
          <cell r="CG125">
            <v>3670920</v>
          </cell>
          <cell r="CH125">
            <v>3670920</v>
          </cell>
          <cell r="CI125">
            <v>3670920</v>
          </cell>
          <cell r="CJ125">
            <v>3670920</v>
          </cell>
          <cell r="CK125">
            <v>3670920</v>
          </cell>
          <cell r="CL125">
            <v>3670920</v>
          </cell>
          <cell r="CM125">
            <v>3670920</v>
          </cell>
          <cell r="CN125">
            <v>0</v>
          </cell>
          <cell r="CO125"/>
          <cell r="CP125"/>
        </row>
        <row r="126">
          <cell r="A126" t="str">
            <v>CD-DTPA-125-2025</v>
          </cell>
          <cell r="B126" t="str">
            <v>1 FONAM</v>
          </cell>
          <cell r="C126" t="str">
            <v>CPS-DTPA-125-2025</v>
          </cell>
          <cell r="D126" t="str">
            <v>NATHALY RENGIFO DE LA CRUZ</v>
          </cell>
          <cell r="E126">
            <v>45708</v>
          </cell>
          <cell r="F126" t="str">
            <v>PA04-3202008-15-059 Prestar servicios de apoyo a la gestion con plena autonomia tecnica y administrativa en las actividades tecnicas requeridas del PNN Farallones de Cali Fortalecer los procesos administrativos de las areas de SPNNC, especialmente en los ecosistemas andinos y de paramo, en el marco de la conservacion de la diversidad biologica de las Areas Protegidas del SINAP Nacional</v>
          </cell>
          <cell r="G126" t="str">
            <v>APOYO A LA GESTIÓN</v>
          </cell>
          <cell r="H126" t="str">
            <v>2 CONTRATACIÓN DIRECTA</v>
          </cell>
          <cell r="I126" t="str">
            <v>14 PRESTACIÓN DE SERVICIOS</v>
          </cell>
          <cell r="J126" t="str">
            <v>N/A</v>
          </cell>
          <cell r="K126">
            <v>80111600</v>
          </cell>
          <cell r="L126">
            <v>7425</v>
          </cell>
          <cell r="M126">
            <v>8325</v>
          </cell>
          <cell r="N126">
            <v>45708</v>
          </cell>
          <cell r="O126">
            <v>3226850</v>
          </cell>
          <cell r="P126">
            <v>33451678</v>
          </cell>
          <cell r="Q126" t="str">
            <v>TREINTA Y TRES MILLONES CUATROCIENTOS CINCUENTA Y UN MIL SEISCIENTOS SETENTA Y OCHO</v>
          </cell>
          <cell r="R126" t="str">
            <v>1 PERSONA NATURAL</v>
          </cell>
          <cell r="S126" t="str">
            <v>3 CÉDULA DE CIUDADANÍA</v>
          </cell>
          <cell r="T126">
            <v>67029689</v>
          </cell>
          <cell r="U126">
            <v>2</v>
          </cell>
          <cell r="V126" t="str">
            <v>N-A</v>
          </cell>
          <cell r="W126" t="str">
            <v>11 NO SE DILIGENCIA INFORMACIÓN PARA ESTE FORMULARIO EN ESTE PERÍODO DE REPORTE</v>
          </cell>
          <cell r="X126" t="str">
            <v>FEMENINO</v>
          </cell>
          <cell r="Y126" t="str">
            <v>Valle del Cauca</v>
          </cell>
          <cell r="Z126" t="str">
            <v>Cali</v>
          </cell>
          <cell r="AA126" t="str">
            <v>NATHALY</v>
          </cell>
          <cell r="AB126"/>
          <cell r="AC126" t="str">
            <v>RENGIFO</v>
          </cell>
          <cell r="AD126" t="str">
            <v>DE LA CRUZ</v>
          </cell>
          <cell r="AE126" t="str">
            <v>NO</v>
          </cell>
          <cell r="AF126" t="str">
            <v>6 NO CONSTITUYÓ GARANTÍAS</v>
          </cell>
          <cell r="AG126" t="str">
            <v>N-A</v>
          </cell>
          <cell r="AH126" t="str">
            <v>N-A</v>
          </cell>
          <cell r="AI126" t="str">
            <v>N-A</v>
          </cell>
          <cell r="AJ126" t="str">
            <v>N-A</v>
          </cell>
          <cell r="AK126" t="str">
            <v>GLORIA TERESITA SERNA ALZATE</v>
          </cell>
          <cell r="AL126" t="str">
            <v>PNN FARALLONES DE CALI</v>
          </cell>
          <cell r="AM126" t="str">
            <v>2 SUPERVISOR</v>
          </cell>
          <cell r="AN126" t="str">
            <v>3 CÉDULA DE CIUDADANÍA</v>
          </cell>
          <cell r="AO126">
            <v>29120620</v>
          </cell>
          <cell r="AP126" t="str">
            <v>MARIA JULIANA CERON</v>
          </cell>
          <cell r="AQ126">
            <v>311</v>
          </cell>
          <cell r="AR126" t="str">
            <v>3 NO PACTADOS</v>
          </cell>
          <cell r="AS126" t="str">
            <v>4 NO SE HA ADICIONADO NI EN VALOR y EN TIEMPO</v>
          </cell>
          <cell r="AT126">
            <v>0</v>
          </cell>
          <cell r="AU126">
            <v>0</v>
          </cell>
          <cell r="AV126" t="str">
            <v>-</v>
          </cell>
          <cell r="AW126">
            <v>0</v>
          </cell>
          <cell r="AX126"/>
          <cell r="AY126">
            <v>45709</v>
          </cell>
          <cell r="AZ126" t="str">
            <v>N/A</v>
          </cell>
          <cell r="BA126">
            <v>45708</v>
          </cell>
          <cell r="BB126">
            <v>46022</v>
          </cell>
          <cell r="BC126"/>
          <cell r="BD126" t="str">
            <v>2. NO</v>
          </cell>
          <cell r="BE126" t="str">
            <v>-</v>
          </cell>
          <cell r="BF126" t="str">
            <v>-</v>
          </cell>
          <cell r="BG126" t="str">
            <v>2. NO</v>
          </cell>
          <cell r="BH126">
            <v>0</v>
          </cell>
          <cell r="BI126" t="str">
            <v>-</v>
          </cell>
          <cell r="BJ126" t="str">
            <v>-</v>
          </cell>
          <cell r="BK126"/>
          <cell r="BL126" t="str">
            <v>2025753501900058E</v>
          </cell>
          <cell r="BM126">
            <v>33451678</v>
          </cell>
          <cell r="BN126" t="str">
            <v>ALEX YANIRA PISMAG PORTILLA</v>
          </cell>
          <cell r="BO126" t="str">
            <v>https://community.secop.gov.co/Public/Tendering/ContractNoticePhases/View?PPI=CO1.PPI.37630483&amp;isFromPublicArea=True&amp;isModal=False</v>
          </cell>
          <cell r="BP126" t="str">
            <v>VIGENTE</v>
          </cell>
          <cell r="BQ126"/>
          <cell r="BR126" t="str">
            <v xml:space="preserve">https://community.secop.gov.co/Public/Tendering/ContractDetailView/Index?UniqueIdentifier=CO1.PCCNTR.7532128 </v>
          </cell>
          <cell r="BS126" t="str">
            <v>nathaly.rengifo</v>
          </cell>
          <cell r="BT126" t="str">
            <v>parquesnacionales.gov.co</v>
          </cell>
          <cell r="BU126" t="str">
            <v>archivo.farallones@parquesnacionales.gov.co</v>
          </cell>
          <cell r="BV126" t="str">
            <v>TECNICO</v>
          </cell>
          <cell r="BW126" t="str">
            <v>BANCOLOMBIA S.A.</v>
          </cell>
          <cell r="BX126" t="str">
            <v>Ahorro</v>
          </cell>
          <cell r="BY126">
            <v>21700000719</v>
          </cell>
          <cell r="BZ126"/>
          <cell r="CA126"/>
          <cell r="CB126"/>
          <cell r="CC126">
            <v>1183178</v>
          </cell>
          <cell r="CD126">
            <v>3226850</v>
          </cell>
          <cell r="CE126">
            <v>3226850</v>
          </cell>
          <cell r="CF126">
            <v>3226850</v>
          </cell>
          <cell r="CG126">
            <v>3226850</v>
          </cell>
          <cell r="CH126">
            <v>3226850</v>
          </cell>
          <cell r="CI126">
            <v>3226850</v>
          </cell>
          <cell r="CJ126">
            <v>3226850</v>
          </cell>
          <cell r="CK126">
            <v>3226850</v>
          </cell>
          <cell r="CL126">
            <v>3226850</v>
          </cell>
          <cell r="CM126">
            <v>3226850</v>
          </cell>
          <cell r="CN126">
            <v>0</v>
          </cell>
          <cell r="CO126"/>
          <cell r="CP126"/>
        </row>
        <row r="127">
          <cell r="A127" t="str">
            <v>CD-DTPA-126-2025</v>
          </cell>
          <cell r="B127" t="str">
            <v>1 FONAM</v>
          </cell>
          <cell r="C127" t="str">
            <v>CPS-DTPA-126-2025</v>
          </cell>
          <cell r="D127" t="str">
            <v>ANGIE ALEJANDRA LOAIZA LÓPEZ</v>
          </cell>
          <cell r="E127">
            <v>45707</v>
          </cell>
          <cell r="F127" t="str">
            <v>PA04-3202056-5-039 Prestar servicios de apoyo a la gestion con plena autonomia tecnica y administrativa en las actividades requeridas del PNN Farallones de Cali para adelantar procesos de comunicacion, educacion ambiental con actores priorizados y vinculados a la gestion territorial de las areas protegidas, especialmente en los ecosistemas andinos y de paramo, en el marco de la conservacion de la diversidad biologica de las Areas Protegidas del SINAP Nacional</v>
          </cell>
          <cell r="G127" t="str">
            <v>APOYO A LA GESTIÓN</v>
          </cell>
          <cell r="H127" t="str">
            <v>2 CONTRATACIÓN DIRECTA</v>
          </cell>
          <cell r="I127" t="str">
            <v>14 PRESTACIÓN DE SERVICIOS</v>
          </cell>
          <cell r="J127" t="str">
            <v>N/A</v>
          </cell>
          <cell r="K127">
            <v>80111600</v>
          </cell>
          <cell r="L127">
            <v>9825</v>
          </cell>
          <cell r="M127">
            <v>7625</v>
          </cell>
          <cell r="N127">
            <v>45707</v>
          </cell>
          <cell r="O127">
            <v>3388192</v>
          </cell>
          <cell r="P127">
            <v>35237197</v>
          </cell>
          <cell r="Q127" t="str">
            <v>TREINTA Y CINCO MILLONES DOSCIENTOS TREINTA Y SIETE MIL CIENTO NOVENTA Y SIETE</v>
          </cell>
          <cell r="R127" t="str">
            <v>1 PERSONA NATURAL</v>
          </cell>
          <cell r="S127" t="str">
            <v>3 CÉDULA DE CIUDADANÍA</v>
          </cell>
          <cell r="T127">
            <v>1151961582</v>
          </cell>
          <cell r="U127">
            <v>2</v>
          </cell>
          <cell r="V127" t="str">
            <v>N-A</v>
          </cell>
          <cell r="W127" t="str">
            <v>11 NO SE DILIGENCIA INFORMACIÓN PARA ESTE FORMULARIO EN ESTE PERÍODO DE REPORTE</v>
          </cell>
          <cell r="X127" t="str">
            <v>FEMENINO</v>
          </cell>
          <cell r="Y127" t="str">
            <v>Valle del Cauca</v>
          </cell>
          <cell r="Z127" t="str">
            <v>Cali</v>
          </cell>
          <cell r="AA127" t="str">
            <v>ANGIE</v>
          </cell>
          <cell r="AB127" t="str">
            <v>ALEJANDRA</v>
          </cell>
          <cell r="AC127" t="str">
            <v>LOAIZA</v>
          </cell>
          <cell r="AD127" t="str">
            <v>LÓPEZ</v>
          </cell>
          <cell r="AE127" t="str">
            <v>NO</v>
          </cell>
          <cell r="AF127" t="str">
            <v>6 NO CONSTITUYÓ GARANTÍAS</v>
          </cell>
          <cell r="AG127" t="str">
            <v>N-A</v>
          </cell>
          <cell r="AH127" t="str">
            <v>N-A</v>
          </cell>
          <cell r="AI127" t="str">
            <v>N-A</v>
          </cell>
          <cell r="AJ127" t="str">
            <v>N-A</v>
          </cell>
          <cell r="AK127" t="str">
            <v>GLORIA TERESITA SERNA ALZATE</v>
          </cell>
          <cell r="AL127" t="str">
            <v>PNN FARALLONES DE CALI</v>
          </cell>
          <cell r="AM127" t="str">
            <v>2 SUPERVISOR</v>
          </cell>
          <cell r="AN127" t="str">
            <v>3 CÉDULA DE CIUDADANÍA</v>
          </cell>
          <cell r="AO127">
            <v>29120620</v>
          </cell>
          <cell r="AP127" t="str">
            <v>MARIA JULIANA CERON</v>
          </cell>
          <cell r="AQ127">
            <v>312</v>
          </cell>
          <cell r="AR127" t="str">
            <v>3 NO PACTADOS</v>
          </cell>
          <cell r="AS127" t="str">
            <v>4 NO SE HA ADICIONADO NI EN VALOR y EN TIEMPO</v>
          </cell>
          <cell r="AT127">
            <v>0</v>
          </cell>
          <cell r="AU127">
            <v>0</v>
          </cell>
          <cell r="AV127" t="str">
            <v>-</v>
          </cell>
          <cell r="AW127">
            <v>0</v>
          </cell>
          <cell r="AX127"/>
          <cell r="AY127">
            <v>45708</v>
          </cell>
          <cell r="AZ127" t="str">
            <v>N/A</v>
          </cell>
          <cell r="BA127">
            <v>45707</v>
          </cell>
          <cell r="BB127">
            <v>46022</v>
          </cell>
          <cell r="BC127"/>
          <cell r="BD127" t="str">
            <v>2. NO</v>
          </cell>
          <cell r="BE127" t="str">
            <v>-</v>
          </cell>
          <cell r="BF127" t="str">
            <v>-</v>
          </cell>
          <cell r="BG127" t="str">
            <v>2. NO</v>
          </cell>
          <cell r="BH127">
            <v>0</v>
          </cell>
          <cell r="BI127" t="str">
            <v>-</v>
          </cell>
          <cell r="BJ127" t="str">
            <v>-</v>
          </cell>
          <cell r="BK127"/>
          <cell r="BL127" t="str">
            <v>2025753501900059E</v>
          </cell>
          <cell r="BM127">
            <v>35237197</v>
          </cell>
          <cell r="BN127" t="str">
            <v>ALEX YANIRA PISMAG PORTILLA</v>
          </cell>
          <cell r="BO127" t="str">
            <v>https://community.secop.gov.co/Public/Tendering/ContractNoticePhases/View?PPI=CO1.PPI.37632357&amp;isFromPublicArea=True&amp;isModal=False</v>
          </cell>
          <cell r="BP127" t="str">
            <v>VIGENTE</v>
          </cell>
          <cell r="BQ127"/>
          <cell r="BR127" t="str">
            <v xml:space="preserve">https://community.secop.gov.co/Public/Tendering/ContractDetailView/Index?UniqueIdentifier=CO1.PCCNTR.7527779 </v>
          </cell>
          <cell r="BS127" t="str">
            <v>angie.loaiza</v>
          </cell>
          <cell r="BT127" t="str">
            <v>parquesnacionales.gov.co</v>
          </cell>
          <cell r="BU127" t="str">
            <v>angiel16c@gmail.com</v>
          </cell>
          <cell r="BV127" t="str">
            <v>TECNOLOGO</v>
          </cell>
          <cell r="BW127" t="str">
            <v>BANCOLOMBIA S.A.</v>
          </cell>
          <cell r="BX127" t="str">
            <v>Ahorro</v>
          </cell>
          <cell r="BY127">
            <v>81261094258</v>
          </cell>
          <cell r="BZ127"/>
          <cell r="CA127"/>
          <cell r="CB127"/>
          <cell r="CC127">
            <v>1355277</v>
          </cell>
          <cell r="CD127">
            <v>3388192</v>
          </cell>
          <cell r="CE127">
            <v>3388192</v>
          </cell>
          <cell r="CF127">
            <v>3388192</v>
          </cell>
          <cell r="CG127">
            <v>3388192</v>
          </cell>
          <cell r="CH127">
            <v>3388192</v>
          </cell>
          <cell r="CI127">
            <v>3388192</v>
          </cell>
          <cell r="CJ127">
            <v>3388192</v>
          </cell>
          <cell r="CK127">
            <v>3388192</v>
          </cell>
          <cell r="CL127">
            <v>3388192</v>
          </cell>
          <cell r="CM127">
            <v>3388192</v>
          </cell>
          <cell r="CN127">
            <v>0</v>
          </cell>
          <cell r="CO127"/>
          <cell r="CP127"/>
        </row>
        <row r="128">
          <cell r="A128" t="str">
            <v>CD-DTPA-127-2025</v>
          </cell>
          <cell r="B128" t="str">
            <v>2 NACION</v>
          </cell>
          <cell r="C128" t="str">
            <v>CPS-DTPA-127-2025</v>
          </cell>
          <cell r="D128" t="str">
            <v>JULIE MANUELA MENA ORTEGA</v>
          </cell>
          <cell r="E128">
            <v>45708</v>
          </cell>
          <cell r="F128" t="str">
            <v>PA07-3202008-10-008 Prestar servicios profesionales con plena autonomía técnica y administrativa en el PNN Munchique para adelantar actividades requeridas para la articulación de las partes involucradas en los procesos de ejecución y seguimiento de las estrategias especiales de manejo en el marco de la conservación de diversidad biológica de las áreas protegidas del SINAP nacional.</v>
          </cell>
          <cell r="G128" t="str">
            <v>PROFESIONAL</v>
          </cell>
          <cell r="H128" t="str">
            <v>2 CONTRATACIÓN DIRECTA</v>
          </cell>
          <cell r="I128" t="str">
            <v>14 PRESTACIÓN DE SERVICIOS</v>
          </cell>
          <cell r="J128" t="str">
            <v>N/A</v>
          </cell>
          <cell r="K128">
            <v>80111600</v>
          </cell>
          <cell r="L128">
            <v>14325</v>
          </cell>
          <cell r="M128">
            <v>12225</v>
          </cell>
          <cell r="N128">
            <v>45708</v>
          </cell>
          <cell r="O128">
            <v>4200744</v>
          </cell>
          <cell r="P128">
            <v>43547713</v>
          </cell>
          <cell r="Q128" t="str">
            <v>CUARENTA Y TRES MILLONES QUINIENTOS CUARENTA Y SIETE MIL SETECIENTOS TRECE</v>
          </cell>
          <cell r="R128" t="str">
            <v>1 PERSONA NATURAL</v>
          </cell>
          <cell r="S128" t="str">
            <v>3 CÉDULA DE CIUDADANÍA</v>
          </cell>
          <cell r="T128">
            <v>1086359324</v>
          </cell>
          <cell r="U128">
            <v>2</v>
          </cell>
          <cell r="V128" t="str">
            <v>N-A</v>
          </cell>
          <cell r="W128" t="str">
            <v>11 NO SE DILIGENCIA INFORMACIÓN PARA ESTE FORMULARIO EN ESTE PERÍODO DE REPORTE</v>
          </cell>
          <cell r="X128" t="str">
            <v>FEMENINO</v>
          </cell>
          <cell r="Y128" t="str">
            <v>Nariño</v>
          </cell>
          <cell r="Z128" t="str">
            <v>El Tambo</v>
          </cell>
          <cell r="AA128" t="str">
            <v>JULIE</v>
          </cell>
          <cell r="AB128" t="str">
            <v>MANUELA</v>
          </cell>
          <cell r="AC128" t="str">
            <v>MENA</v>
          </cell>
          <cell r="AD128" t="str">
            <v>ORTEGA</v>
          </cell>
          <cell r="AE128" t="str">
            <v>SI</v>
          </cell>
          <cell r="AF128" t="str">
            <v>1 PÓLIZA</v>
          </cell>
          <cell r="AG128" t="str">
            <v>12 SEGUROS DEL ESTADO</v>
          </cell>
          <cell r="AH128" t="str">
            <v>2 CUMPLIMIENTO</v>
          </cell>
          <cell r="AI128">
            <v>45708</v>
          </cell>
          <cell r="AJ128" t="str">
            <v>45-46-101029988</v>
          </cell>
          <cell r="AK128" t="str">
            <v>GLORIA TERESITA SERNA ALZATE</v>
          </cell>
          <cell r="AL128" t="str">
            <v>PNN MUNCHIQUE</v>
          </cell>
          <cell r="AM128" t="str">
            <v>2 SUPERVISOR</v>
          </cell>
          <cell r="AN128" t="str">
            <v>3 CÉDULA DE CIUDADANÍA</v>
          </cell>
          <cell r="AO128">
            <v>16738049</v>
          </cell>
          <cell r="AP128" t="str">
            <v>JAIME ALBERTO CELIS PERDOMO</v>
          </cell>
          <cell r="AQ128">
            <v>311</v>
          </cell>
          <cell r="AR128" t="str">
            <v>3 NO PACTADOS</v>
          </cell>
          <cell r="AS128" t="str">
            <v>4 NO SE HA ADICIONADO NI EN VALOR y EN TIEMPO</v>
          </cell>
          <cell r="AT128">
            <v>0</v>
          </cell>
          <cell r="AU128">
            <v>0</v>
          </cell>
          <cell r="AV128" t="str">
            <v>-</v>
          </cell>
          <cell r="AW128">
            <v>0</v>
          </cell>
          <cell r="AX128"/>
          <cell r="AY128">
            <v>45708</v>
          </cell>
          <cell r="AZ128">
            <v>45708</v>
          </cell>
          <cell r="BA128">
            <v>45708</v>
          </cell>
          <cell r="BB128">
            <v>46021</v>
          </cell>
          <cell r="BC128"/>
          <cell r="BD128" t="str">
            <v>2. NO</v>
          </cell>
          <cell r="BE128" t="str">
            <v>-</v>
          </cell>
          <cell r="BF128" t="str">
            <v>-</v>
          </cell>
          <cell r="BG128" t="str">
            <v>2. NO</v>
          </cell>
          <cell r="BH128">
            <v>0</v>
          </cell>
          <cell r="BI128" t="str">
            <v>-</v>
          </cell>
          <cell r="BJ128" t="str">
            <v>-</v>
          </cell>
          <cell r="BK128"/>
          <cell r="BL128" t="str">
            <v>2025753501000065E</v>
          </cell>
          <cell r="BM128">
            <v>43547713</v>
          </cell>
          <cell r="BN128" t="str">
            <v>ALLISON ROJAS CALDERON</v>
          </cell>
          <cell r="BO128" t="str">
            <v>https://community.secop.gov.co/Public/Tendering/ContractNoticePhases/View?PPI=CO1.PPI.37637898&amp;isFromPublicArea=True&amp;isModal=False</v>
          </cell>
          <cell r="BP128" t="str">
            <v>VIGENTE</v>
          </cell>
          <cell r="BQ128"/>
          <cell r="BR128" t="str">
            <v xml:space="preserve">https://community.secop.gov.co/Public/Tendering/ContractDetailView/Index?UniqueIdentifier=CO1.PCCNTR.7531329 </v>
          </cell>
          <cell r="BS128" t="str">
            <v>julie.mena</v>
          </cell>
          <cell r="BT128" t="str">
            <v>parquesnacionales.gov.co</v>
          </cell>
          <cell r="BU128" t="str">
            <v>julme87@gmail.com</v>
          </cell>
          <cell r="BV128" t="str">
            <v>PROFESIONAL</v>
          </cell>
          <cell r="BW128" t="str">
            <v>SCOTIABANK COLPATRIA SA</v>
          </cell>
          <cell r="BX128" t="str">
            <v>Ahorro</v>
          </cell>
          <cell r="BY128" t="str">
            <v>7942017445</v>
          </cell>
          <cell r="BZ128"/>
          <cell r="CA128"/>
          <cell r="CB128"/>
          <cell r="CC128">
            <v>1540273</v>
          </cell>
          <cell r="CD128">
            <v>4200744</v>
          </cell>
          <cell r="CE128">
            <v>4200744</v>
          </cell>
          <cell r="CF128">
            <v>4200744</v>
          </cell>
          <cell r="CG128">
            <v>4200744</v>
          </cell>
          <cell r="CH128">
            <v>4200744</v>
          </cell>
          <cell r="CI128">
            <v>4200744</v>
          </cell>
          <cell r="CJ128">
            <v>4200744</v>
          </cell>
          <cell r="CK128">
            <v>4200744</v>
          </cell>
          <cell r="CL128">
            <v>4200744</v>
          </cell>
          <cell r="CM128">
            <v>4200744</v>
          </cell>
          <cell r="CN128">
            <v>0</v>
          </cell>
          <cell r="CO128"/>
          <cell r="CP128"/>
        </row>
        <row r="129">
          <cell r="A129" t="str">
            <v>CD-DTPA-128-2025</v>
          </cell>
          <cell r="B129" t="str">
            <v>1 FONAM</v>
          </cell>
          <cell r="C129" t="str">
            <v>CPS-DTPA-128-2025</v>
          </cell>
          <cell r="D129" t="str">
            <v>HEYLER ALEXIS GARCIA MURILLO</v>
          </cell>
          <cell r="E129">
            <v>45708</v>
          </cell>
          <cell r="F129" t="str">
            <v>PA10-3202008-9-006Prestar servicios profesionales con plena autonomía técnica y administrativa en el PNN Utría en la implementación de los instumentos de planeación considerados en la Implementación de la estrategía de monotoreo e investigación del área protegida, en el marco de la conservación de la diversidad biológica de las áreas protegidas del SINAP nacional PA10-3202008-10-007Prestar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ell>
          <cell r="G129" t="str">
            <v>PROFESIONAL</v>
          </cell>
          <cell r="H129" t="str">
            <v>2 CONTRATACIÓN DIRECTA</v>
          </cell>
          <cell r="I129" t="str">
            <v>14 PRESTACIÓN DE SERVICIOS</v>
          </cell>
          <cell r="J129" t="str">
            <v>N/A</v>
          </cell>
          <cell r="K129">
            <v>80111600</v>
          </cell>
          <cell r="L129">
            <v>8525</v>
          </cell>
          <cell r="M129">
            <v>8025</v>
          </cell>
          <cell r="N129">
            <v>45708</v>
          </cell>
          <cell r="O129">
            <v>3818858</v>
          </cell>
          <cell r="P129">
            <v>39588828</v>
          </cell>
          <cell r="Q129" t="str">
            <v>TREINTA Y NUEVE MILLONES QUINIENTOS OCHENTA Y OCHO MIL OCHOCIENTOS VEINTIOCHO</v>
          </cell>
          <cell r="R129" t="str">
            <v>1 PERSONA NATURAL</v>
          </cell>
          <cell r="S129" t="str">
            <v>3 CÉDULA DE CIUDADANÍA</v>
          </cell>
          <cell r="T129">
            <v>1077172461</v>
          </cell>
          <cell r="U129">
            <v>2</v>
          </cell>
          <cell r="V129" t="str">
            <v>N-A</v>
          </cell>
          <cell r="W129" t="str">
            <v>11 NO SE DILIGENCIA INFORMACIÓN PARA ESTE FORMULARIO EN ESTE PERÍODO DE REPORTE</v>
          </cell>
          <cell r="X129" t="str">
            <v>MASCULINO</v>
          </cell>
          <cell r="Y129" t="str">
            <v>Choco</v>
          </cell>
          <cell r="Z129" t="str">
            <v>Bahia Solano</v>
          </cell>
          <cell r="AA129" t="str">
            <v>HEYLER</v>
          </cell>
          <cell r="AB129" t="str">
            <v>ALEXIS</v>
          </cell>
          <cell r="AC129" t="str">
            <v>GARCIA</v>
          </cell>
          <cell r="AD129" t="str">
            <v>MURILLO</v>
          </cell>
          <cell r="AE129" t="str">
            <v>SI</v>
          </cell>
          <cell r="AF129" t="str">
            <v>1 PÓLIZA</v>
          </cell>
          <cell r="AG129" t="str">
            <v>12 SEGUROS DEL ESTADO</v>
          </cell>
          <cell r="AH129" t="str">
            <v>2 CUMPLIMIENTO</v>
          </cell>
          <cell r="AI129">
            <v>45708</v>
          </cell>
          <cell r="AJ129" t="str">
            <v>45-46-101029989</v>
          </cell>
          <cell r="AK129" t="str">
            <v>GLORIA TERESITA SERNA ALZATE</v>
          </cell>
          <cell r="AL129" t="str">
            <v>PNN UTRÍA</v>
          </cell>
          <cell r="AM129" t="str">
            <v>2 SUPERVISOR</v>
          </cell>
          <cell r="AN129" t="str">
            <v>3 CÉDULA DE CIUDADANÍA</v>
          </cell>
          <cell r="AO129">
            <v>66848955</v>
          </cell>
          <cell r="AP129" t="str">
            <v>MARIA XIMENA ZORRILLA A.</v>
          </cell>
          <cell r="AQ129">
            <v>311</v>
          </cell>
          <cell r="AR129" t="str">
            <v>3 NO PACTADOS</v>
          </cell>
          <cell r="AS129" t="str">
            <v>4 NO SE HA ADICIONADO NI EN VALOR y EN TIEMPO</v>
          </cell>
          <cell r="AT129">
            <v>0</v>
          </cell>
          <cell r="AU129">
            <v>0</v>
          </cell>
          <cell r="AV129" t="str">
            <v>-</v>
          </cell>
          <cell r="AW129">
            <v>0</v>
          </cell>
          <cell r="AX129"/>
          <cell r="AY129">
            <v>45709</v>
          </cell>
          <cell r="AZ129">
            <v>45708</v>
          </cell>
          <cell r="BA129">
            <v>45708</v>
          </cell>
          <cell r="BB129">
            <v>46022</v>
          </cell>
          <cell r="BC129"/>
          <cell r="BD129" t="str">
            <v>2. NO</v>
          </cell>
          <cell r="BE129" t="str">
            <v>-</v>
          </cell>
          <cell r="BF129" t="str">
            <v>-</v>
          </cell>
          <cell r="BG129" t="str">
            <v>2. NO</v>
          </cell>
          <cell r="BH129">
            <v>0</v>
          </cell>
          <cell r="BI129" t="str">
            <v>-</v>
          </cell>
          <cell r="BJ129" t="str">
            <v>-</v>
          </cell>
          <cell r="BK129"/>
          <cell r="BL129" t="str">
            <v>2025753501900060E</v>
          </cell>
          <cell r="BM129">
            <v>39588828</v>
          </cell>
          <cell r="BN129" t="str">
            <v>JULIANA ISABEL MONTES ROMERO</v>
          </cell>
          <cell r="BO129" t="str">
            <v>https://community.secop.gov.co/Public/Tendering/ContractNoticePhases/View?PPI=CO1.PPI.37646908&amp;isFromPublicArea=True&amp;isModal=False</v>
          </cell>
          <cell r="BP129" t="str">
            <v>VIGENTE</v>
          </cell>
          <cell r="BQ129"/>
          <cell r="BR129" t="str">
            <v xml:space="preserve">https://community.secop.gov.co/Public/Tendering/ContractDetailView/Index?UniqueIdentifier=CO1.PCCNTR.7531332 </v>
          </cell>
          <cell r="BS129" t="str">
            <v>heyler.garcia</v>
          </cell>
          <cell r="BT129" t="str">
            <v>parquesnacionales.gov.co</v>
          </cell>
          <cell r="BU129" t="str">
            <v>heyler10@gmail.com</v>
          </cell>
          <cell r="BV129" t="str">
            <v>PROFESIONAL</v>
          </cell>
          <cell r="BW129" t="str">
            <v>BANCOLOMBIA S.A.</v>
          </cell>
          <cell r="BX129" t="str">
            <v>Ahorro</v>
          </cell>
          <cell r="BY129">
            <v>87052312764</v>
          </cell>
          <cell r="BZ129"/>
          <cell r="CA129"/>
          <cell r="CB129"/>
          <cell r="CC129">
            <v>1400248</v>
          </cell>
          <cell r="CD129">
            <v>3818858</v>
          </cell>
          <cell r="CE129">
            <v>3818858</v>
          </cell>
          <cell r="CF129">
            <v>3818858</v>
          </cell>
          <cell r="CG129">
            <v>3818858</v>
          </cell>
          <cell r="CH129">
            <v>3818858</v>
          </cell>
          <cell r="CI129">
            <v>3818858</v>
          </cell>
          <cell r="CJ129">
            <v>3818858</v>
          </cell>
          <cell r="CK129">
            <v>3818858</v>
          </cell>
          <cell r="CL129">
            <v>3818858</v>
          </cell>
          <cell r="CM129">
            <v>3818858</v>
          </cell>
          <cell r="CN129">
            <v>0</v>
          </cell>
          <cell r="CO129"/>
          <cell r="CP129"/>
        </row>
        <row r="130">
          <cell r="A130" t="str">
            <v>CD-DTPA-129-2025</v>
          </cell>
          <cell r="B130" t="str">
            <v>1 FONAM</v>
          </cell>
          <cell r="C130" t="str">
            <v>CPS-DTPA-129-2025</v>
          </cell>
          <cell r="D130" t="str">
            <v>RAFAEL PARDO MUÑOZ</v>
          </cell>
          <cell r="E130">
            <v>45708</v>
          </cell>
          <cell r="F130" t="str">
            <v>PA04-3202010-25-075 Prestar servicio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ell>
          <cell r="G130" t="str">
            <v>APOYO A LA GESTIÓN</v>
          </cell>
          <cell r="H130" t="str">
            <v>2 CONTRATACIÓN DIRECTA</v>
          </cell>
          <cell r="I130" t="str">
            <v>14 PRESTACIÓN DE SERVICIOS</v>
          </cell>
          <cell r="J130" t="str">
            <v>N/A</v>
          </cell>
          <cell r="K130">
            <v>80111600</v>
          </cell>
          <cell r="L130">
            <v>10525</v>
          </cell>
          <cell r="M130">
            <v>8225</v>
          </cell>
          <cell r="N130">
            <v>45708</v>
          </cell>
          <cell r="O130">
            <v>2084129</v>
          </cell>
          <cell r="P130">
            <v>21605471</v>
          </cell>
          <cell r="Q130" t="str">
            <v>VEINTIÚN MILLONES SEISCIENTOS CINCO MIL CUATROCIENTOS SETENTA Y UNO</v>
          </cell>
          <cell r="R130" t="str">
            <v>1 PERSONA NATURAL</v>
          </cell>
          <cell r="S130" t="str">
            <v>3 CÉDULA DE CIUDADANÍA</v>
          </cell>
          <cell r="T130">
            <v>94516253</v>
          </cell>
          <cell r="U130">
            <v>2</v>
          </cell>
          <cell r="V130" t="str">
            <v>N-A</v>
          </cell>
          <cell r="W130" t="str">
            <v>11 NO SE DILIGENCIA INFORMACIÓN PARA ESTE FORMULARIO EN ESTE PERÍODO DE REPORTE</v>
          </cell>
          <cell r="X130" t="str">
            <v>MASCULINO</v>
          </cell>
          <cell r="Y130" t="str">
            <v>Valle del Cauca</v>
          </cell>
          <cell r="Z130" t="str">
            <v>Cali</v>
          </cell>
          <cell r="AA130" t="str">
            <v>RAFAEL</v>
          </cell>
          <cell r="AB130"/>
          <cell r="AC130" t="str">
            <v>PARDO</v>
          </cell>
          <cell r="AD130" t="str">
            <v>MUÑOZ</v>
          </cell>
          <cell r="AE130" t="str">
            <v>NO</v>
          </cell>
          <cell r="AF130" t="str">
            <v>6 NO CONSTITUYÓ GARANTÍAS</v>
          </cell>
          <cell r="AG130" t="str">
            <v>N-A</v>
          </cell>
          <cell r="AH130" t="str">
            <v>N-A</v>
          </cell>
          <cell r="AI130" t="str">
            <v>N-A</v>
          </cell>
          <cell r="AJ130" t="str">
            <v>N-A</v>
          </cell>
          <cell r="AK130" t="str">
            <v>GLORIA TERESITA SERNA ALZATE</v>
          </cell>
          <cell r="AL130" t="str">
            <v>PNN FARALLONES DE CALI</v>
          </cell>
          <cell r="AM130" t="str">
            <v>2 SUPERVISOR</v>
          </cell>
          <cell r="AN130" t="str">
            <v>3 CÉDULA DE CIUDADANÍA</v>
          </cell>
          <cell r="AO130">
            <v>29120620</v>
          </cell>
          <cell r="AP130" t="str">
            <v>MARIA JULIANA CERON</v>
          </cell>
          <cell r="AQ130">
            <v>311</v>
          </cell>
          <cell r="AR130" t="str">
            <v>3 NO PACTADOS</v>
          </cell>
          <cell r="AS130" t="str">
            <v>4 NO SE HA ADICIONADO NI EN VALOR y EN TIEMPO</v>
          </cell>
          <cell r="AT130">
            <v>0</v>
          </cell>
          <cell r="AU130">
            <v>0</v>
          </cell>
          <cell r="AV130" t="str">
            <v>-</v>
          </cell>
          <cell r="AW130">
            <v>0</v>
          </cell>
          <cell r="AX130"/>
          <cell r="AY130">
            <v>45709</v>
          </cell>
          <cell r="AZ130" t="str">
            <v>N/A</v>
          </cell>
          <cell r="BA130">
            <v>45708</v>
          </cell>
          <cell r="BB130">
            <v>46022</v>
          </cell>
          <cell r="BC130"/>
          <cell r="BD130" t="str">
            <v>2. NO</v>
          </cell>
          <cell r="BE130" t="str">
            <v>-</v>
          </cell>
          <cell r="BF130" t="str">
            <v>-</v>
          </cell>
          <cell r="BG130" t="str">
            <v>2. NO</v>
          </cell>
          <cell r="BH130">
            <v>0</v>
          </cell>
          <cell r="BI130" t="str">
            <v>-</v>
          </cell>
          <cell r="BJ130" t="str">
            <v>-</v>
          </cell>
          <cell r="BK130"/>
          <cell r="BL130" t="str">
            <v>2025753501900061E</v>
          </cell>
          <cell r="BM130">
            <v>21605471</v>
          </cell>
          <cell r="BN130" t="str">
            <v>WENDY ISABEL DAVID</v>
          </cell>
          <cell r="BO130" t="str">
            <v>https://community.secop.gov.co/Public/Tendering/ContractNoticePhases/View?PPI=CO1.PPI.37648941&amp;isFromPublicArea=True&amp;isModal=False</v>
          </cell>
          <cell r="BP130" t="str">
            <v>VIGENTE</v>
          </cell>
          <cell r="BQ130"/>
          <cell r="BR130" t="str">
            <v xml:space="preserve">https://community.secop.gov.co/Public/Tendering/ContractDetailView/Index?UniqueIdentifier=CO1.PCCNTR.7531921 </v>
          </cell>
          <cell r="BS130" t="str">
            <v>rafael.pardo</v>
          </cell>
          <cell r="BT130" t="str">
            <v>parquesnacionales.gov.co</v>
          </cell>
          <cell r="BU130" t="str">
            <v>rafaelpardo352@gmail.com</v>
          </cell>
          <cell r="BV130" t="str">
            <v>OPERARIO</v>
          </cell>
          <cell r="BW130" t="str">
            <v>BANCO CAJA SOCIAL S.A.</v>
          </cell>
          <cell r="BX130" t="str">
            <v>Ahorro</v>
          </cell>
          <cell r="BY130">
            <v>24121200703</v>
          </cell>
          <cell r="BZ130"/>
          <cell r="CA130"/>
          <cell r="CB130"/>
          <cell r="CC130">
            <v>764181</v>
          </cell>
          <cell r="CD130">
            <v>2084129</v>
          </cell>
          <cell r="CE130">
            <v>2084129</v>
          </cell>
          <cell r="CF130">
            <v>2084129</v>
          </cell>
          <cell r="CG130">
            <v>2084129</v>
          </cell>
          <cell r="CH130">
            <v>2084129</v>
          </cell>
          <cell r="CI130">
            <v>2084129</v>
          </cell>
          <cell r="CJ130">
            <v>2084129</v>
          </cell>
          <cell r="CK130">
            <v>2084129</v>
          </cell>
          <cell r="CL130">
            <v>2084129</v>
          </cell>
          <cell r="CM130">
            <v>2084129</v>
          </cell>
          <cell r="CN130">
            <v>0</v>
          </cell>
          <cell r="CO130"/>
          <cell r="CP130"/>
        </row>
        <row r="131">
          <cell r="A131" t="str">
            <v>CD-DTPA-130-2025</v>
          </cell>
          <cell r="B131" t="str">
            <v>1 FONAM</v>
          </cell>
          <cell r="C131" t="str">
            <v>CPS-DTPA-130-2025</v>
          </cell>
          <cell r="D131" t="str">
            <v>LUZ ESTER RESTREPO AMARILES</v>
          </cell>
          <cell r="E131">
            <v>45708</v>
          </cell>
          <cell r="F131" t="str">
            <v>Prestar servicios de apoyo a la gestión con plena autonomía técnica y administrativa en las actividades tecnicas requeridas del PNN Farallones de Cali para Implementar acciones encaminadas al sostenimiento del ecoturismo, especialmente en los ecosistemas andinos y de páramo, en el marco de la conservación de la diversidad biológica de las Áreas Protegidas del SINAP Nacional.</v>
          </cell>
          <cell r="G131" t="str">
            <v>APOYO A LA GESTIÓN</v>
          </cell>
          <cell r="H131" t="str">
            <v>2 CONTRATACIÓN DIRECTA</v>
          </cell>
          <cell r="I131" t="str">
            <v>14 PRESTACIÓN DE SERVICIOS</v>
          </cell>
          <cell r="J131" t="str">
            <v>N/A</v>
          </cell>
          <cell r="K131">
            <v>80111600</v>
          </cell>
          <cell r="L131">
            <v>10425</v>
          </cell>
          <cell r="M131">
            <v>8125</v>
          </cell>
          <cell r="N131">
            <v>45708</v>
          </cell>
          <cell r="O131">
            <v>2680096</v>
          </cell>
          <cell r="P131">
            <v>27783662</v>
          </cell>
          <cell r="Q131" t="str">
            <v>VEINTISIETE MILLONES SETECIENTOS OCHENTA Y TRES MIL SEISCIENTOS SESENTA Y DOS</v>
          </cell>
          <cell r="R131" t="str">
            <v>1 PERSONA NATURAL</v>
          </cell>
          <cell r="S131" t="str">
            <v>3 CÉDULA DE CIUDADANÍA</v>
          </cell>
          <cell r="T131">
            <v>24815360</v>
          </cell>
          <cell r="U131">
            <v>2</v>
          </cell>
          <cell r="V131" t="str">
            <v>N-A</v>
          </cell>
          <cell r="W131" t="str">
            <v>11 NO SE DILIGENCIA INFORMACIÓN PARA ESTE FORMULARIO EN ESTE PERÍODO DE REPORTE</v>
          </cell>
          <cell r="X131" t="str">
            <v>FEMENINO</v>
          </cell>
          <cell r="Y131" t="str">
            <v>Quindio</v>
          </cell>
          <cell r="Z131" t="str">
            <v>Quimbaya</v>
          </cell>
          <cell r="AA131" t="str">
            <v>LUZ</v>
          </cell>
          <cell r="AB131" t="str">
            <v>ESTER</v>
          </cell>
          <cell r="AC131" t="str">
            <v>RESTREPO</v>
          </cell>
          <cell r="AD131" t="str">
            <v>AMARILES</v>
          </cell>
          <cell r="AE131" t="str">
            <v>NO</v>
          </cell>
          <cell r="AF131" t="str">
            <v>6 NO CONSTITUYÓ GARANTÍAS</v>
          </cell>
          <cell r="AG131" t="str">
            <v>N-A</v>
          </cell>
          <cell r="AH131" t="str">
            <v>N-A</v>
          </cell>
          <cell r="AI131" t="str">
            <v>N-A</v>
          </cell>
          <cell r="AJ131" t="str">
            <v>N-A</v>
          </cell>
          <cell r="AK131" t="str">
            <v>GLORIA TERESITA SERNA ALZATE</v>
          </cell>
          <cell r="AL131" t="str">
            <v>PNN FARALLONES DE CALI</v>
          </cell>
          <cell r="AM131" t="str">
            <v>2 SUPERVISOR</v>
          </cell>
          <cell r="AN131" t="str">
            <v>3 CÉDULA DE CIUDADANÍA</v>
          </cell>
          <cell r="AO131">
            <v>29120620</v>
          </cell>
          <cell r="AP131" t="str">
            <v>MARIA JULIANA CERON</v>
          </cell>
          <cell r="AQ131">
            <v>311</v>
          </cell>
          <cell r="AR131" t="str">
            <v>3 NO PACTADOS</v>
          </cell>
          <cell r="AS131" t="str">
            <v>4 NO SE HA ADICIONADO NI EN VALOR y EN TIEMPO</v>
          </cell>
          <cell r="AT131">
            <v>0</v>
          </cell>
          <cell r="AU131">
            <v>0</v>
          </cell>
          <cell r="AV131" t="str">
            <v>-</v>
          </cell>
          <cell r="AW131">
            <v>0</v>
          </cell>
          <cell r="AX131"/>
          <cell r="AY131">
            <v>45709</v>
          </cell>
          <cell r="AZ131" t="str">
            <v>N/A</v>
          </cell>
          <cell r="BA131">
            <v>45708</v>
          </cell>
          <cell r="BB131">
            <v>46022</v>
          </cell>
          <cell r="BC131"/>
          <cell r="BD131" t="str">
            <v>2. NO</v>
          </cell>
          <cell r="BE131" t="str">
            <v>-</v>
          </cell>
          <cell r="BF131" t="str">
            <v>-</v>
          </cell>
          <cell r="BG131" t="str">
            <v>2. NO</v>
          </cell>
          <cell r="BH131">
            <v>0</v>
          </cell>
          <cell r="BI131" t="str">
            <v>-</v>
          </cell>
          <cell r="BJ131" t="str">
            <v>-</v>
          </cell>
          <cell r="BK131"/>
          <cell r="BL131" t="str">
            <v>2025753501900062E</v>
          </cell>
          <cell r="BM131">
            <v>27783662</v>
          </cell>
          <cell r="BN131" t="str">
            <v>WENDY ISABEL DAVID</v>
          </cell>
          <cell r="BO131" t="str">
            <v>https://community.secop.gov.co/Public/Tendering/ContractNoticePhases/View?PPI=CO1.PPI.37648986&amp;isFromPublicArea=True&amp;isModal=False</v>
          </cell>
          <cell r="BP131" t="str">
            <v>VIGENTE</v>
          </cell>
          <cell r="BQ131"/>
          <cell r="BR131" t="str">
            <v xml:space="preserve">https://community.secop.gov.co/Public/Tendering/ContractDetailView/Index?UniqueIdentifier=CO1.PCCNTR.7531965 </v>
          </cell>
          <cell r="BS131" t="str">
            <v>luz.restrepo</v>
          </cell>
          <cell r="BT131" t="str">
            <v>parquesnacionales.gov.co</v>
          </cell>
          <cell r="BU131" t="str">
            <v>luzesterrestrepo@gmail.com</v>
          </cell>
          <cell r="BV131" t="str">
            <v>TECNICO</v>
          </cell>
          <cell r="BW131" t="str">
            <v>BANCO DE BOGOTA</v>
          </cell>
          <cell r="BX131" t="str">
            <v>Ahorro</v>
          </cell>
          <cell r="BY131">
            <v>295043343</v>
          </cell>
          <cell r="BZ131"/>
          <cell r="CA131"/>
          <cell r="CB131"/>
          <cell r="CC131">
            <v>982702</v>
          </cell>
          <cell r="CD131">
            <v>2680096</v>
          </cell>
          <cell r="CE131">
            <v>2680096</v>
          </cell>
          <cell r="CF131">
            <v>2680096</v>
          </cell>
          <cell r="CG131">
            <v>2680096</v>
          </cell>
          <cell r="CH131">
            <v>2680096</v>
          </cell>
          <cell r="CI131">
            <v>2680096</v>
          </cell>
          <cell r="CJ131">
            <v>2680096</v>
          </cell>
          <cell r="CK131">
            <v>2680096</v>
          </cell>
          <cell r="CL131">
            <v>2680096</v>
          </cell>
          <cell r="CM131">
            <v>2680096</v>
          </cell>
          <cell r="CN131">
            <v>0</v>
          </cell>
          <cell r="CO131"/>
          <cell r="CP131"/>
        </row>
        <row r="132">
          <cell r="A132" t="str">
            <v>CD-DTPA-131-2025</v>
          </cell>
          <cell r="B132" t="str">
            <v>2 NACION</v>
          </cell>
          <cell r="C132" t="str">
            <v>CPS-DTPA-131-2025</v>
          </cell>
          <cell r="D132" t="str">
            <v>ANA CRISTINA LIS FLOR</v>
          </cell>
          <cell r="E132">
            <v>45708</v>
          </cell>
          <cell r="F132" t="str">
            <v>Prestar servicios de apoyo a la gestión con plena autonomía técnica y administrativa en el PNN Munchique para adelantar actividades técnicas y administrativas de apoyo requeridas en la implementación de las Estrategias Especiales de Manejo en el marco de la conservación de diversidad biológica de las áreas protegidas del SINAP nacional.</v>
          </cell>
          <cell r="G132" t="str">
            <v>APOYO A LA GESTIÓN</v>
          </cell>
          <cell r="H132" t="str">
            <v>2 CONTRATACIÓN DIRECTA</v>
          </cell>
          <cell r="I132" t="str">
            <v>14 PRESTACIÓN DE SERVICIOS</v>
          </cell>
          <cell r="J132" t="str">
            <v>N/A</v>
          </cell>
          <cell r="K132">
            <v>80111600</v>
          </cell>
          <cell r="L132">
            <v>14625</v>
          </cell>
          <cell r="M132">
            <v>13125</v>
          </cell>
          <cell r="N132">
            <v>45708</v>
          </cell>
          <cell r="O132">
            <v>2436452</v>
          </cell>
          <cell r="P132">
            <v>25257886</v>
          </cell>
          <cell r="Q132" t="str">
            <v>VEINTICINCO MILLONES DOSCIENTOS CINCUENTA Y SIETE MIL OCHOCIENTOS OCHENTA Y SEIS</v>
          </cell>
          <cell r="R132" t="str">
            <v>1 PERSONA NATURAL</v>
          </cell>
          <cell r="S132" t="str">
            <v>3 CÉDULA DE CIUDADANÍA</v>
          </cell>
          <cell r="T132">
            <v>1002847004</v>
          </cell>
          <cell r="U132">
            <v>2</v>
          </cell>
          <cell r="V132" t="str">
            <v>N-A</v>
          </cell>
          <cell r="W132" t="str">
            <v>11 NO SE DILIGENCIA INFORMACIÓN PARA ESTE FORMULARIO EN ESTE PERÍODO DE REPORTE</v>
          </cell>
          <cell r="X132" t="str">
            <v>FEMENINO</v>
          </cell>
          <cell r="Y132" t="str">
            <v>Cauca</v>
          </cell>
          <cell r="Z132" t="str">
            <v>Morales</v>
          </cell>
          <cell r="AA132" t="str">
            <v>ANA</v>
          </cell>
          <cell r="AB132" t="str">
            <v>CRISTINA</v>
          </cell>
          <cell r="AC132" t="str">
            <v>LIS</v>
          </cell>
          <cell r="AD132" t="str">
            <v>FLOR</v>
          </cell>
          <cell r="AE132" t="str">
            <v>NO</v>
          </cell>
          <cell r="AF132" t="str">
            <v>6 NO CONSTITUYÓ GARANTÍAS</v>
          </cell>
          <cell r="AG132" t="str">
            <v>N-A</v>
          </cell>
          <cell r="AH132" t="str">
            <v>N-A</v>
          </cell>
          <cell r="AI132" t="str">
            <v>N-A</v>
          </cell>
          <cell r="AJ132" t="str">
            <v>N-A</v>
          </cell>
          <cell r="AK132" t="str">
            <v>GLORIA TERESITA SERNA ALZATE</v>
          </cell>
          <cell r="AL132" t="str">
            <v>PNN MUNCHIQUE</v>
          </cell>
          <cell r="AM132" t="str">
            <v>2 SUPERVISOR</v>
          </cell>
          <cell r="AN132" t="str">
            <v>3 CÉDULA DE CIUDADANÍA</v>
          </cell>
          <cell r="AO132">
            <v>16738049</v>
          </cell>
          <cell r="AP132" t="str">
            <v>JAIME ALBERTO CELIS PERDOMO</v>
          </cell>
          <cell r="AQ132">
            <v>311</v>
          </cell>
          <cell r="AR132" t="str">
            <v>3 NO PACTADOS</v>
          </cell>
          <cell r="AS132" t="str">
            <v>4 NO SE HA ADICIONADO NI EN VALOR y EN TIEMPO</v>
          </cell>
          <cell r="AT132">
            <v>0</v>
          </cell>
          <cell r="AU132">
            <v>0</v>
          </cell>
          <cell r="AV132" t="str">
            <v>-</v>
          </cell>
          <cell r="AW132">
            <v>0</v>
          </cell>
          <cell r="AX132"/>
          <cell r="AY132">
            <v>45710</v>
          </cell>
          <cell r="AZ132" t="str">
            <v>N/A</v>
          </cell>
          <cell r="BA132">
            <v>45708</v>
          </cell>
          <cell r="BB132">
            <v>46022</v>
          </cell>
          <cell r="BC132"/>
          <cell r="BD132" t="str">
            <v>2. NO</v>
          </cell>
          <cell r="BE132" t="str">
            <v>-</v>
          </cell>
          <cell r="BF132" t="str">
            <v>-</v>
          </cell>
          <cell r="BG132" t="str">
            <v>2. NO</v>
          </cell>
          <cell r="BH132">
            <v>0</v>
          </cell>
          <cell r="BI132" t="str">
            <v>-</v>
          </cell>
          <cell r="BJ132" t="str">
            <v>-</v>
          </cell>
          <cell r="BK132"/>
          <cell r="BL132" t="str">
            <v>2025753501000066E</v>
          </cell>
          <cell r="BM132">
            <v>25257886</v>
          </cell>
          <cell r="BN132" t="str">
            <v>ALLISON ROJAS CALDERON</v>
          </cell>
          <cell r="BO132" t="str">
            <v>https://community.secop.gov.co/Public/Tendering/ContractNoticePhases/View?PPI=CO1.PPI.37655779&amp;isFromPublicArea=True&amp;isModal=False</v>
          </cell>
          <cell r="BP132" t="str">
            <v>VIGENTE</v>
          </cell>
          <cell r="BQ132"/>
          <cell r="BR132" t="str">
            <v xml:space="preserve">https://community.secop.gov.co/Public/Tendering/ContractDetailView/Index?UniqueIdentifier=CO1.PCCNTR.7534474 </v>
          </cell>
          <cell r="BS132" t="str">
            <v>ana.lis</v>
          </cell>
          <cell r="BT132" t="str">
            <v>parquesnacionales.gov.co</v>
          </cell>
          <cell r="BU132" t="str">
            <v>lisc0802@gmail.com</v>
          </cell>
          <cell r="BV132" t="str">
            <v>TECNOLOGO</v>
          </cell>
          <cell r="BW132" t="str">
            <v>BANCOLOMBIA S.A.</v>
          </cell>
          <cell r="BX132" t="str">
            <v>Ahorro</v>
          </cell>
          <cell r="BY132">
            <v>86800040983</v>
          </cell>
          <cell r="BZ132"/>
          <cell r="CA132"/>
          <cell r="CB132"/>
          <cell r="CC132">
            <v>893366</v>
          </cell>
          <cell r="CD132">
            <v>2436452</v>
          </cell>
          <cell r="CE132">
            <v>2436452</v>
          </cell>
          <cell r="CF132">
            <v>2436452</v>
          </cell>
          <cell r="CG132">
            <v>2436452</v>
          </cell>
          <cell r="CH132">
            <v>2436452</v>
          </cell>
          <cell r="CI132">
            <v>2436452</v>
          </cell>
          <cell r="CJ132">
            <v>2436452</v>
          </cell>
          <cell r="CK132">
            <v>2436452</v>
          </cell>
          <cell r="CL132">
            <v>2436452</v>
          </cell>
          <cell r="CM132">
            <v>2436452</v>
          </cell>
          <cell r="CN132">
            <v>0</v>
          </cell>
          <cell r="CO132"/>
          <cell r="CP132"/>
        </row>
        <row r="133">
          <cell r="A133" t="str">
            <v>CD-DTPA-132-2025</v>
          </cell>
          <cell r="B133" t="str">
            <v>1 FONAM</v>
          </cell>
          <cell r="C133" t="str">
            <v>CPS-DTPA-132-2025</v>
          </cell>
          <cell r="D133" t="str">
            <v>RUBIELA PECHENE FIGUEROA</v>
          </cell>
          <cell r="E133">
            <v>45709</v>
          </cell>
          <cell r="F133"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33" t="str">
            <v>APOYO A LA GESTIÓN</v>
          </cell>
          <cell r="H133" t="str">
            <v>2 CONTRATACIÓN DIRECTA</v>
          </cell>
          <cell r="I133" t="str">
            <v>14 PRESTACIÓN DE SERVICIOS</v>
          </cell>
          <cell r="J133" t="str">
            <v>N/A</v>
          </cell>
          <cell r="K133">
            <v>80111600</v>
          </cell>
          <cell r="L133">
            <v>8925</v>
          </cell>
          <cell r="M133">
            <v>8725</v>
          </cell>
          <cell r="N133">
            <v>45709</v>
          </cell>
          <cell r="O133">
            <v>2084129</v>
          </cell>
          <cell r="P133">
            <v>21536000</v>
          </cell>
          <cell r="Q133" t="str">
            <v>VEINTIÚN MILLONES QUINIENTOS TREINTA Y SEIS MIL</v>
          </cell>
          <cell r="R133" t="str">
            <v>1 PERSONA NATURAL</v>
          </cell>
          <cell r="S133" t="str">
            <v>3 CÉDULA DE CIUDADANÍA</v>
          </cell>
          <cell r="T133">
            <v>66949244</v>
          </cell>
          <cell r="U133">
            <v>2</v>
          </cell>
          <cell r="V133" t="str">
            <v>N-A</v>
          </cell>
          <cell r="W133" t="str">
            <v>11 NO SE DILIGENCIA INFORMACIÓN PARA ESTE FORMULARIO EN ESTE PERÍODO DE REPORTE</v>
          </cell>
          <cell r="X133" t="str">
            <v>FEMENINO</v>
          </cell>
          <cell r="Y133" t="str">
            <v>Cauca</v>
          </cell>
          <cell r="Z133" t="str">
            <v>Morales</v>
          </cell>
          <cell r="AA133" t="str">
            <v>RUBIELA</v>
          </cell>
          <cell r="AB133"/>
          <cell r="AC133" t="str">
            <v>PECHENE</v>
          </cell>
          <cell r="AD133" t="str">
            <v>FIGUEROA</v>
          </cell>
          <cell r="AE133" t="str">
            <v>NO</v>
          </cell>
          <cell r="AF133" t="str">
            <v>6 NO CONSTITUYÓ GARANTÍAS</v>
          </cell>
          <cell r="AG133" t="str">
            <v>N-A</v>
          </cell>
          <cell r="AH133" t="str">
            <v>N-A</v>
          </cell>
          <cell r="AI133" t="str">
            <v>N-A</v>
          </cell>
          <cell r="AJ133" t="str">
            <v>N-A</v>
          </cell>
          <cell r="AK133" t="str">
            <v>GLORIA TERESITA SERNA ALZATE</v>
          </cell>
          <cell r="AL133" t="str">
            <v>PNN FARALLONES DE CALI</v>
          </cell>
          <cell r="AM133" t="str">
            <v>2 SUPERVISOR</v>
          </cell>
          <cell r="AN133" t="str">
            <v>3 CÉDULA DE CIUDADANÍA</v>
          </cell>
          <cell r="AO133">
            <v>29120620</v>
          </cell>
          <cell r="AP133" t="str">
            <v>MARIA JULIANA CERON</v>
          </cell>
          <cell r="AQ133">
            <v>310</v>
          </cell>
          <cell r="AR133" t="str">
            <v>3 NO PACTADOS</v>
          </cell>
          <cell r="AS133" t="str">
            <v>4 NO SE HA ADICIONADO NI EN VALOR y EN TIEMPO</v>
          </cell>
          <cell r="AT133">
            <v>0</v>
          </cell>
          <cell r="AU133">
            <v>0</v>
          </cell>
          <cell r="AV133" t="str">
            <v>-</v>
          </cell>
          <cell r="AW133">
            <v>0</v>
          </cell>
          <cell r="AX133"/>
          <cell r="AY133">
            <v>45713</v>
          </cell>
          <cell r="AZ133" t="str">
            <v>N/A</v>
          </cell>
          <cell r="BA133">
            <v>45709</v>
          </cell>
          <cell r="BB133">
            <v>46022</v>
          </cell>
          <cell r="BC133"/>
          <cell r="BD133" t="str">
            <v>2. NO</v>
          </cell>
          <cell r="BE133" t="str">
            <v>-</v>
          </cell>
          <cell r="BF133" t="str">
            <v>-</v>
          </cell>
          <cell r="BG133" t="str">
            <v>2. NO</v>
          </cell>
          <cell r="BH133">
            <v>0</v>
          </cell>
          <cell r="BI133" t="str">
            <v>-</v>
          </cell>
          <cell r="BJ133" t="str">
            <v>-</v>
          </cell>
          <cell r="BK133"/>
          <cell r="BL133" t="str">
            <v>2025753501900063E</v>
          </cell>
          <cell r="BM133">
            <v>21536000</v>
          </cell>
          <cell r="BN133" t="str">
            <v>WENDY ISABEL DAVID</v>
          </cell>
          <cell r="BO133" t="str">
            <v>https://community.secop.gov.co/Public/Tendering/ContractNoticePhases/View?PPI=CO1.PPI.37661614&amp;isFromPublicArea=True&amp;isModal=False</v>
          </cell>
          <cell r="BP133" t="str">
            <v>VIGENTE</v>
          </cell>
          <cell r="BQ133"/>
          <cell r="BR133" t="str">
            <v xml:space="preserve">https://community.secop.gov.co/Public/Tendering/ContractDetailView/Index?UniqueIdentifier=CO1.PCCNTR.7538124 </v>
          </cell>
          <cell r="BS133" t="str">
            <v>rubiela.pechene</v>
          </cell>
          <cell r="BT133" t="str">
            <v>parquesnacionales.gov.co</v>
          </cell>
          <cell r="BU133" t="str">
            <v>rubielapechene976@gmail.com</v>
          </cell>
          <cell r="BV133" t="str">
            <v>OPERARIO</v>
          </cell>
          <cell r="BW133" t="str">
            <v>BANCOLOMBIA S.A.</v>
          </cell>
          <cell r="BX133" t="str">
            <v>Ahorro</v>
          </cell>
          <cell r="BY133">
            <v>87066861171</v>
          </cell>
          <cell r="BZ133"/>
          <cell r="CA133"/>
          <cell r="CB133"/>
          <cell r="CC133">
            <v>694710</v>
          </cell>
          <cell r="CD133">
            <v>2084129</v>
          </cell>
          <cell r="CE133">
            <v>2084129</v>
          </cell>
          <cell r="CF133">
            <v>2084129</v>
          </cell>
          <cell r="CG133">
            <v>2084129</v>
          </cell>
          <cell r="CH133">
            <v>2084129</v>
          </cell>
          <cell r="CI133">
            <v>2084129</v>
          </cell>
          <cell r="CJ133">
            <v>2084129</v>
          </cell>
          <cell r="CK133">
            <v>2084129</v>
          </cell>
          <cell r="CL133">
            <v>2084129</v>
          </cell>
          <cell r="CM133">
            <v>2084129</v>
          </cell>
          <cell r="CN133">
            <v>0</v>
          </cell>
          <cell r="CO133"/>
          <cell r="CP133"/>
        </row>
        <row r="134">
          <cell r="A134" t="str">
            <v>CD-DTPA-133-2025</v>
          </cell>
          <cell r="B134" t="str">
            <v>1 FONAM</v>
          </cell>
          <cell r="C134" t="str">
            <v>CPS-DTPA-133-2025</v>
          </cell>
          <cell r="D134" t="str">
            <v>KAREN VIVIANA GRIJALBA BERMUDEZ</v>
          </cell>
          <cell r="E134">
            <v>45709</v>
          </cell>
          <cell r="F134" t="str">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ell>
          <cell r="G134" t="str">
            <v>APOYO A LA GESTIÓN</v>
          </cell>
          <cell r="H134" t="str">
            <v>2 CONTRATACIÓN DIRECTA</v>
          </cell>
          <cell r="I134" t="str">
            <v>14 PRESTACIÓN DE SERVICIOS</v>
          </cell>
          <cell r="J134" t="str">
            <v>N/A</v>
          </cell>
          <cell r="K134">
            <v>80111600</v>
          </cell>
          <cell r="L134">
            <v>9125</v>
          </cell>
          <cell r="M134">
            <v>8425</v>
          </cell>
          <cell r="N134">
            <v>45709</v>
          </cell>
          <cell r="O134">
            <v>2084129</v>
          </cell>
          <cell r="P134">
            <v>21536000</v>
          </cell>
          <cell r="Q134" t="str">
            <v>VEINTIÚN MILLONES QUINIENTOS TREINTA Y SEIS MIL</v>
          </cell>
          <cell r="R134" t="str">
            <v>1 PERSONA NATURAL</v>
          </cell>
          <cell r="S134" t="str">
            <v>3 CÉDULA DE CIUDADANÍA</v>
          </cell>
          <cell r="T134">
            <v>1143860234</v>
          </cell>
          <cell r="U134">
            <v>2</v>
          </cell>
          <cell r="V134" t="str">
            <v>N-A</v>
          </cell>
          <cell r="W134" t="str">
            <v>11 NO SE DILIGENCIA INFORMACIÓN PARA ESTE FORMULARIO EN ESTE PERÍODO DE REPORTE</v>
          </cell>
          <cell r="X134" t="str">
            <v>FEMENINO</v>
          </cell>
          <cell r="Y134" t="str">
            <v>Valle del Cauca</v>
          </cell>
          <cell r="Z134" t="str">
            <v>Cali</v>
          </cell>
          <cell r="AA134" t="str">
            <v>KAREN</v>
          </cell>
          <cell r="AB134" t="str">
            <v>VIVIANA</v>
          </cell>
          <cell r="AC134" t="str">
            <v>GRIJALBA</v>
          </cell>
          <cell r="AD134" t="str">
            <v>BERMUDEZ</v>
          </cell>
          <cell r="AE134" t="str">
            <v>NO</v>
          </cell>
          <cell r="AF134" t="str">
            <v>6 NO CONSTITUYÓ GARANTÍAS</v>
          </cell>
          <cell r="AG134" t="str">
            <v>N-A</v>
          </cell>
          <cell r="AH134" t="str">
            <v>N-A</v>
          </cell>
          <cell r="AI134" t="str">
            <v>N-A</v>
          </cell>
          <cell r="AJ134" t="str">
            <v>N-A</v>
          </cell>
          <cell r="AK134" t="str">
            <v>GLORIA TERESITA SERNA ALZATE</v>
          </cell>
          <cell r="AL134" t="str">
            <v>PNN FARALLONES DE CALI</v>
          </cell>
          <cell r="AM134" t="str">
            <v>2 SUPERVISOR</v>
          </cell>
          <cell r="AN134" t="str">
            <v>3 CÉDULA DE CIUDADANÍA</v>
          </cell>
          <cell r="AO134">
            <v>29120620</v>
          </cell>
          <cell r="AP134" t="str">
            <v>MARIA JULIANA CERON</v>
          </cell>
          <cell r="AQ134">
            <v>310</v>
          </cell>
          <cell r="AR134" t="str">
            <v>3 NO PACTADOS</v>
          </cell>
          <cell r="AS134" t="str">
            <v>4 NO SE HA ADICIONADO NI EN VALOR y EN TIEMPO</v>
          </cell>
          <cell r="AT134">
            <v>0</v>
          </cell>
          <cell r="AU134">
            <v>0</v>
          </cell>
          <cell r="AV134" t="str">
            <v>-</v>
          </cell>
          <cell r="AW134">
            <v>0</v>
          </cell>
          <cell r="AX134"/>
          <cell r="AY134">
            <v>45713</v>
          </cell>
          <cell r="AZ134" t="str">
            <v>N/A</v>
          </cell>
          <cell r="BA134">
            <v>45709</v>
          </cell>
          <cell r="BB134">
            <v>46022</v>
          </cell>
          <cell r="BC134"/>
          <cell r="BD134" t="str">
            <v>2. NO</v>
          </cell>
          <cell r="BE134" t="str">
            <v>-</v>
          </cell>
          <cell r="BF134" t="str">
            <v>-</v>
          </cell>
          <cell r="BG134" t="str">
            <v>2. NO</v>
          </cell>
          <cell r="BH134">
            <v>0</v>
          </cell>
          <cell r="BI134" t="str">
            <v>-</v>
          </cell>
          <cell r="BJ134" t="str">
            <v>-</v>
          </cell>
          <cell r="BK134" t="str">
            <v>CESIÓN DE CONTRATO</v>
          </cell>
          <cell r="BL134" t="str">
            <v>2025753501900064E</v>
          </cell>
          <cell r="BM134">
            <v>21536000</v>
          </cell>
          <cell r="BN134" t="str">
            <v>ALEX YANIRA PISMAG PORTILLA</v>
          </cell>
          <cell r="BO134" t="str">
            <v>https://community.secop.gov.co/Public/Tendering/ContractNoticePhases/View?PPI=CO1.PPI.37665895&amp;isFromPublicArea=True&amp;isModal=False</v>
          </cell>
          <cell r="BP134" t="str">
            <v>VIGENTE</v>
          </cell>
          <cell r="BQ134"/>
          <cell r="BR134" t="str">
            <v xml:space="preserve">https://community.secop.gov.co/Public/Tendering/ContractDetailView/Index?UniqueIdentifier=CO1.PCCNTR.7537935 </v>
          </cell>
          <cell r="BS134" t="str">
            <v>karen.grijalba</v>
          </cell>
          <cell r="BT134" t="str">
            <v>parquesnacionales.gov.co</v>
          </cell>
          <cell r="BU134" t="str">
            <v>karenvivianagb2025@gmail.com</v>
          </cell>
          <cell r="BV134" t="str">
            <v>OPERARIO</v>
          </cell>
          <cell r="BW134" t="str">
            <v>BANCOLOMBIA S.A.</v>
          </cell>
          <cell r="BX134" t="str">
            <v>Ahorro</v>
          </cell>
          <cell r="BY134">
            <v>6066222886</v>
          </cell>
          <cell r="BZ134"/>
          <cell r="CA134"/>
          <cell r="CB134"/>
          <cell r="CC134">
            <v>694710</v>
          </cell>
          <cell r="CD134">
            <v>2084129</v>
          </cell>
          <cell r="CE134">
            <v>2084129</v>
          </cell>
          <cell r="CF134">
            <v>2084129</v>
          </cell>
          <cell r="CG134">
            <v>2084129</v>
          </cell>
          <cell r="CH134"/>
          <cell r="CI134"/>
          <cell r="CJ134"/>
          <cell r="CK134"/>
          <cell r="CL134"/>
          <cell r="CM134"/>
          <cell r="CN134">
            <v>12504774</v>
          </cell>
          <cell r="CO134"/>
          <cell r="CP134"/>
        </row>
        <row r="135">
          <cell r="A135" t="str">
            <v>CD-DTPA-133-2025</v>
          </cell>
          <cell r="B135" t="str">
            <v>1 FONAM</v>
          </cell>
          <cell r="C135" t="str">
            <v>CPS-DTPA-133-2025</v>
          </cell>
          <cell r="D135" t="str">
            <v>LUIS FELIPE GARCIA GUTIERREZ</v>
          </cell>
          <cell r="E135">
            <v>45709</v>
          </cell>
          <cell r="F135" t="str">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ell>
          <cell r="G135" t="str">
            <v>APOYO A LA GESTIÓN</v>
          </cell>
          <cell r="H135" t="str">
            <v>2 CONTRATACIÓN DIRECTA</v>
          </cell>
          <cell r="I135" t="str">
            <v>14 PRESTACIÓN DE SERVICIOS</v>
          </cell>
          <cell r="J135" t="str">
            <v>N/A</v>
          </cell>
          <cell r="K135">
            <v>80111600</v>
          </cell>
          <cell r="L135">
            <v>9125</v>
          </cell>
          <cell r="M135">
            <v>8425</v>
          </cell>
          <cell r="N135">
            <v>45709</v>
          </cell>
          <cell r="O135">
            <v>2084129</v>
          </cell>
          <cell r="P135">
            <v>21536000</v>
          </cell>
          <cell r="Q135" t="str">
            <v>VEINTIÚN MILLONES QUINIENTOS TREINTA Y SEIS MIL</v>
          </cell>
          <cell r="R135" t="str">
            <v>1 PERSONA NATURAL</v>
          </cell>
          <cell r="S135" t="str">
            <v>3 CÉDULA DE CIUDADANÍA</v>
          </cell>
          <cell r="T135">
            <v>1144061296</v>
          </cell>
          <cell r="U135">
            <v>2</v>
          </cell>
          <cell r="V135" t="str">
            <v>N-A</v>
          </cell>
          <cell r="W135" t="str">
            <v>11 NO SE DILIGENCIA INFORMACIÓN PARA ESTE FORMULARIO EN ESTE PERÍODO DE REPORTE</v>
          </cell>
          <cell r="X135" t="str">
            <v>MASCULINO</v>
          </cell>
          <cell r="Y135"/>
          <cell r="Z135"/>
          <cell r="AA135" t="str">
            <v>LUIS</v>
          </cell>
          <cell r="AB135" t="str">
            <v>FELIPE</v>
          </cell>
          <cell r="AC135" t="str">
            <v xml:space="preserve">GARCIA </v>
          </cell>
          <cell r="AD135" t="str">
            <v>GUTIERREZ</v>
          </cell>
          <cell r="AE135" t="str">
            <v>NO</v>
          </cell>
          <cell r="AF135" t="str">
            <v>6 NO CONSTITUYÓ GARANTÍAS</v>
          </cell>
          <cell r="AG135" t="str">
            <v>N-A</v>
          </cell>
          <cell r="AH135" t="str">
            <v>N-A</v>
          </cell>
          <cell r="AI135" t="str">
            <v>N-A</v>
          </cell>
          <cell r="AJ135" t="str">
            <v>N-A</v>
          </cell>
          <cell r="AK135" t="str">
            <v>GLORIA TERESITA SERNA ALZATE</v>
          </cell>
          <cell r="AL135" t="str">
            <v>PNN FARALLONES DE CALI</v>
          </cell>
          <cell r="AM135" t="str">
            <v>2 SUPERVISOR</v>
          </cell>
          <cell r="AN135" t="str">
            <v>3 CÉDULA DE CIUDADANÍA</v>
          </cell>
          <cell r="AO135">
            <v>29120620</v>
          </cell>
          <cell r="AP135" t="str">
            <v>MARIA JULIANA CERON</v>
          </cell>
          <cell r="AQ135">
            <v>310</v>
          </cell>
          <cell r="AR135" t="str">
            <v>3 NO PACTADOS</v>
          </cell>
          <cell r="AS135" t="str">
            <v>4 NO SE HA ADICIONADO NI EN VALOR y EN TIEMPO</v>
          </cell>
          <cell r="AT135">
            <v>0</v>
          </cell>
          <cell r="AU135">
            <v>0</v>
          </cell>
          <cell r="AV135" t="str">
            <v>-</v>
          </cell>
          <cell r="AW135">
            <v>0</v>
          </cell>
          <cell r="AX135"/>
          <cell r="AY135">
            <v>45713</v>
          </cell>
          <cell r="AZ135" t="str">
            <v>N/A</v>
          </cell>
          <cell r="BA135">
            <v>45709</v>
          </cell>
          <cell r="BB135">
            <v>46022</v>
          </cell>
          <cell r="BC135"/>
          <cell r="BD135" t="str">
            <v>2. NO</v>
          </cell>
          <cell r="BE135" t="str">
            <v>-</v>
          </cell>
          <cell r="BF135" t="str">
            <v>-</v>
          </cell>
          <cell r="BG135" t="str">
            <v>2. NO</v>
          </cell>
          <cell r="BH135">
            <v>0</v>
          </cell>
          <cell r="BI135" t="str">
            <v>-</v>
          </cell>
          <cell r="BJ135" t="str">
            <v>-</v>
          </cell>
          <cell r="BK135"/>
          <cell r="BL135" t="str">
            <v>2025753501900064E</v>
          </cell>
          <cell r="BM135">
            <v>21536000</v>
          </cell>
          <cell r="BN135" t="str">
            <v>WENDY ISABEL DAVID</v>
          </cell>
          <cell r="BO135" t="str">
            <v>https://community.secop.gov.co/Public/Tendering/ContractNoticePhases/View?PPI=CO1.PPI.37665895&amp;isFromPublicArea=True&amp;isModal=False</v>
          </cell>
          <cell r="BP135" t="str">
            <v>VIGENTE</v>
          </cell>
          <cell r="BQ135"/>
          <cell r="BR135" t="str">
            <v xml:space="preserve">https://community.secop.gov.co/Public/Tendering/ContractDetailView/Index?UniqueIdentifier=CO1.PCCNTR.7537935 </v>
          </cell>
          <cell r="BS135" t="str">
            <v>LUIS.GUTIERREZ</v>
          </cell>
          <cell r="BT135" t="str">
            <v>parquesnacionales.gov.co</v>
          </cell>
          <cell r="BU135" t="str">
            <v>felipegarciagutierrez2025@gmail.com</v>
          </cell>
          <cell r="BV135" t="str">
            <v>OPERARIO</v>
          </cell>
          <cell r="BW135" t="str">
            <v>#N/A</v>
          </cell>
          <cell r="BX135" t="str">
            <v>#N/A</v>
          </cell>
          <cell r="BY135" t="str">
            <v>#N/A</v>
          </cell>
          <cell r="BZ135"/>
          <cell r="CA135"/>
          <cell r="CB135"/>
          <cell r="CC135"/>
          <cell r="CD135"/>
          <cell r="CE135"/>
          <cell r="CF135"/>
          <cell r="CG135"/>
          <cell r="CH135">
            <v>2084129</v>
          </cell>
          <cell r="CI135">
            <v>2084129</v>
          </cell>
          <cell r="CJ135">
            <v>2084129</v>
          </cell>
          <cell r="CK135">
            <v>2084129</v>
          </cell>
          <cell r="CL135">
            <v>2084129</v>
          </cell>
          <cell r="CM135">
            <v>2084129</v>
          </cell>
          <cell r="CN135">
            <v>9031226</v>
          </cell>
          <cell r="CO135"/>
          <cell r="CP135"/>
        </row>
        <row r="136">
          <cell r="A136" t="str">
            <v>CD-DTPA-134-2025</v>
          </cell>
          <cell r="B136" t="str">
            <v>1 FONAM</v>
          </cell>
          <cell r="C136" t="str">
            <v>CPS-DTPA-134-2025</v>
          </cell>
          <cell r="D136" t="str">
            <v>CESAR AUGUSTO RUEDA CORRAL</v>
          </cell>
          <cell r="E136">
            <v>45709</v>
          </cell>
          <cell r="F136" t="str">
            <v>Prestar servicios de apoyo a la gestión con plena autonomía técnica y administrativa en las actividades tecnicas requeridas del PNN Farallones de Cali para Implementar las acciones de prevención, vigilancia y control en las áreas protegidas administradas por PNNC , especialmente en los ecosistemas andinos y de páramo, en el marco de la conservación de la diversidad biológica de las Áreas Protegidas del SINAP Nacional.</v>
          </cell>
          <cell r="G136" t="str">
            <v>APOYO A LA GESTIÓN</v>
          </cell>
          <cell r="H136" t="str">
            <v>2 CONTRATACIÓN DIRECTA</v>
          </cell>
          <cell r="I136" t="str">
            <v>14 PRESTACIÓN DE SERVICIOS</v>
          </cell>
          <cell r="J136" t="str">
            <v>N/A</v>
          </cell>
          <cell r="K136">
            <v>80111600</v>
          </cell>
          <cell r="L136">
            <v>11025</v>
          </cell>
          <cell r="M136">
            <v>8625</v>
          </cell>
          <cell r="N136">
            <v>45709</v>
          </cell>
          <cell r="O136">
            <v>2680096</v>
          </cell>
          <cell r="P136">
            <v>27694325</v>
          </cell>
          <cell r="Q136" t="str">
            <v>VEINTISIETE MILLONES SEISCIENTOS NOVENTA Y CUATRO MIL TRESCIENTOS VEINTICINCO</v>
          </cell>
          <cell r="R136" t="str">
            <v>1 PERSONA NATURAL</v>
          </cell>
          <cell r="S136" t="str">
            <v>3 CÉDULA DE CIUDADANÍA</v>
          </cell>
          <cell r="T136">
            <v>16798438</v>
          </cell>
          <cell r="U136">
            <v>2</v>
          </cell>
          <cell r="V136" t="str">
            <v>N-A</v>
          </cell>
          <cell r="W136" t="str">
            <v>11 NO SE DILIGENCIA INFORMACIÓN PARA ESTE FORMULARIO EN ESTE PERÍODO DE REPORTE</v>
          </cell>
          <cell r="X136" t="str">
            <v>MASCULINO</v>
          </cell>
          <cell r="Y136" t="str">
            <v>Valle del Cauca</v>
          </cell>
          <cell r="Z136" t="str">
            <v>Cali</v>
          </cell>
          <cell r="AA136" t="str">
            <v>CESAR</v>
          </cell>
          <cell r="AB136" t="str">
            <v>AUGUSTO</v>
          </cell>
          <cell r="AC136" t="str">
            <v>RUEDA</v>
          </cell>
          <cell r="AD136" t="str">
            <v>CORRAL</v>
          </cell>
          <cell r="AE136" t="str">
            <v>NO</v>
          </cell>
          <cell r="AF136" t="str">
            <v>6 NO CONSTITUYÓ GARANTÍAS</v>
          </cell>
          <cell r="AG136" t="str">
            <v>N-A</v>
          </cell>
          <cell r="AH136" t="str">
            <v>N-A</v>
          </cell>
          <cell r="AI136" t="str">
            <v>N-A</v>
          </cell>
          <cell r="AJ136" t="str">
            <v>N-A</v>
          </cell>
          <cell r="AK136" t="str">
            <v>GLORIA TERESITA SERNA ALZATE</v>
          </cell>
          <cell r="AL136" t="str">
            <v>PNN FARALLONES DE CALI</v>
          </cell>
          <cell r="AM136" t="str">
            <v>2 SUPERVISOR</v>
          </cell>
          <cell r="AN136" t="str">
            <v>3 CÉDULA DE CIUDADANÍA</v>
          </cell>
          <cell r="AO136">
            <v>1082775671</v>
          </cell>
          <cell r="AP136" t="str">
            <v>JUAN MANUEL GUZMÁN LÓPEZ</v>
          </cell>
          <cell r="AQ136">
            <v>310</v>
          </cell>
          <cell r="AR136" t="str">
            <v>3 NO PACTADOS</v>
          </cell>
          <cell r="AS136" t="str">
            <v>4 NO SE HA ADICIONADO NI EN VALOR y EN TIEMPO</v>
          </cell>
          <cell r="AT136">
            <v>0</v>
          </cell>
          <cell r="AU136">
            <v>0</v>
          </cell>
          <cell r="AV136" t="str">
            <v>-</v>
          </cell>
          <cell r="AW136">
            <v>0</v>
          </cell>
          <cell r="AX136"/>
          <cell r="AY136">
            <v>45713</v>
          </cell>
          <cell r="AZ136" t="str">
            <v>N/A</v>
          </cell>
          <cell r="BA136">
            <v>45709</v>
          </cell>
          <cell r="BB136">
            <v>46022</v>
          </cell>
          <cell r="BC136"/>
          <cell r="BD136" t="str">
            <v>2. NO</v>
          </cell>
          <cell r="BE136" t="str">
            <v>-</v>
          </cell>
          <cell r="BF136" t="str">
            <v>-</v>
          </cell>
          <cell r="BG136" t="str">
            <v>2. NO</v>
          </cell>
          <cell r="BH136">
            <v>0</v>
          </cell>
          <cell r="BI136" t="str">
            <v>-</v>
          </cell>
          <cell r="BJ136" t="str">
            <v>-</v>
          </cell>
          <cell r="BK136"/>
          <cell r="BL136" t="str">
            <v>2025753501900065E</v>
          </cell>
          <cell r="BM136">
            <v>27694325</v>
          </cell>
          <cell r="BN136" t="str">
            <v>WENDY ISABEL DAVID</v>
          </cell>
          <cell r="BO136" t="str">
            <v>https://community.secop.gov.co/Public/Tendering/ContractNoticePhases/View?PPI=CO1.PPI.37675225&amp;isFromPublicArea=True&amp;isModal=False</v>
          </cell>
          <cell r="BP136" t="str">
            <v>VIGENTE</v>
          </cell>
          <cell r="BQ136"/>
          <cell r="BR136" t="str">
            <v xml:space="preserve"> https://community.secop.gov.co/Public/Tendering/ContractDetailView/Index?UniqueIdentifier=CO1.PCCNTR.7540110 </v>
          </cell>
          <cell r="BS136" t="str">
            <v>cesar.rueda</v>
          </cell>
          <cell r="BT136" t="str">
            <v>parquesnacionales.gov.co</v>
          </cell>
          <cell r="BU136" t="str">
            <v>infocriteryhum@gmail.com</v>
          </cell>
          <cell r="BV136" t="str">
            <v>TECNICO</v>
          </cell>
          <cell r="BW136" t="str">
            <v>BANCOLOMBIA S.A.</v>
          </cell>
          <cell r="BX136" t="str">
            <v>Ahorro</v>
          </cell>
          <cell r="BY136">
            <v>30631696386</v>
          </cell>
          <cell r="BZ136"/>
          <cell r="CA136"/>
          <cell r="CB136"/>
          <cell r="CC136">
            <v>893365</v>
          </cell>
          <cell r="CD136">
            <v>2680096</v>
          </cell>
          <cell r="CE136">
            <v>2680096</v>
          </cell>
          <cell r="CF136">
            <v>2680096</v>
          </cell>
          <cell r="CG136">
            <v>2680096</v>
          </cell>
          <cell r="CH136">
            <v>2680096</v>
          </cell>
          <cell r="CI136">
            <v>2680096</v>
          </cell>
          <cell r="CJ136">
            <v>2680096</v>
          </cell>
          <cell r="CK136">
            <v>2680096</v>
          </cell>
          <cell r="CL136">
            <v>2680096</v>
          </cell>
          <cell r="CM136">
            <v>2680096</v>
          </cell>
          <cell r="CN136">
            <v>0</v>
          </cell>
          <cell r="CO136"/>
          <cell r="CP136"/>
        </row>
        <row r="137">
          <cell r="A137" t="str">
            <v>CD-DTPA-135-2025</v>
          </cell>
          <cell r="B137" t="str">
            <v>1 FONAM</v>
          </cell>
          <cell r="C137" t="str">
            <v>CPS-DTPA-135-2025</v>
          </cell>
          <cell r="D137" t="str">
            <v>SANDRA MLIENA VILLADA HERNANDEZ</v>
          </cell>
          <cell r="E137">
            <v>45709</v>
          </cell>
          <cell r="F137" t="str">
            <v>PA04-3202060-19-1-071 Prestar servicios de apoyo a la gestion con plena autonomia tecnica y administrativa en el PNN Farallones de Cali en la realizacion de las actividades necesarias para el seguimiento a los Acuerdos suscritos con las familias campesinas que usan o habitan las areas protegidas, especialmente en los ecosistemas andinos y de paramo, en el marco de la conservacion de la diversidad biologica de las Areas Protegidas del SINAP Nacional</v>
          </cell>
          <cell r="G137" t="str">
            <v>APOYO A LA GESTIÓN</v>
          </cell>
          <cell r="H137" t="str">
            <v>2 CONTRATACIÓN DIRECTA</v>
          </cell>
          <cell r="I137" t="str">
            <v>14 PRESTACIÓN DE SERVICIOS</v>
          </cell>
          <cell r="J137" t="str">
            <v>N/A</v>
          </cell>
          <cell r="K137">
            <v>80111600</v>
          </cell>
          <cell r="L137">
            <v>11425</v>
          </cell>
          <cell r="M137">
            <v>9125</v>
          </cell>
          <cell r="N137">
            <v>45709</v>
          </cell>
          <cell r="O137">
            <v>2680096</v>
          </cell>
          <cell r="P137">
            <v>27694325</v>
          </cell>
          <cell r="Q137" t="str">
            <v>VEINTISIETE MILLONES SEISCIENTOS NOVENTA Y CUATRO MIL TRESCIENTOS VEINTICINCO</v>
          </cell>
          <cell r="R137" t="str">
            <v>1 PERSONA NATURAL</v>
          </cell>
          <cell r="S137" t="str">
            <v>3 CÉDULA DE CIUDADANÍA</v>
          </cell>
          <cell r="T137">
            <v>66913031</v>
          </cell>
          <cell r="U137">
            <v>2</v>
          </cell>
          <cell r="V137" t="str">
            <v>N-A</v>
          </cell>
          <cell r="W137" t="str">
            <v>11 NO SE DILIGENCIA INFORMACIÓN PARA ESTE FORMULARIO EN ESTE PERÍODO DE REPORTE</v>
          </cell>
          <cell r="X137" t="str">
            <v>FEMENINO</v>
          </cell>
          <cell r="Y137" t="str">
            <v>Caldas</v>
          </cell>
          <cell r="Z137" t="str">
            <v>Samana</v>
          </cell>
          <cell r="AA137" t="str">
            <v>SANDRA</v>
          </cell>
          <cell r="AB137" t="str">
            <v xml:space="preserve">MILENA </v>
          </cell>
          <cell r="AC137" t="str">
            <v>VILLADA</v>
          </cell>
          <cell r="AD137" t="str">
            <v>HERNANDEZ</v>
          </cell>
          <cell r="AE137" t="str">
            <v>NO</v>
          </cell>
          <cell r="AF137" t="str">
            <v>6 NO CONSTITUYÓ GARANTÍAS</v>
          </cell>
          <cell r="AG137" t="str">
            <v>N-A</v>
          </cell>
          <cell r="AH137" t="str">
            <v>N-A</v>
          </cell>
          <cell r="AI137" t="str">
            <v>N-A</v>
          </cell>
          <cell r="AJ137" t="str">
            <v>N-A</v>
          </cell>
          <cell r="AK137" t="str">
            <v>GLORIA TERESITA SERNA ALZATE</v>
          </cell>
          <cell r="AL137" t="str">
            <v>PNN FARALLONES DE CALI</v>
          </cell>
          <cell r="AM137" t="str">
            <v>2 SUPERVISOR</v>
          </cell>
          <cell r="AN137" t="str">
            <v>3 CÉDULA DE CIUDADANÍA</v>
          </cell>
          <cell r="AO137">
            <v>29120620</v>
          </cell>
          <cell r="AP137" t="str">
            <v>MARIA JULIANA CERON</v>
          </cell>
          <cell r="AQ137">
            <v>310</v>
          </cell>
          <cell r="AR137" t="str">
            <v>3 NO PACTADOS</v>
          </cell>
          <cell r="AS137" t="str">
            <v>4 NO SE HA ADICIONADO NI EN VALOR y EN TIEMPO</v>
          </cell>
          <cell r="AT137">
            <v>0</v>
          </cell>
          <cell r="AU137">
            <v>0</v>
          </cell>
          <cell r="AV137" t="str">
            <v>-</v>
          </cell>
          <cell r="AW137">
            <v>0</v>
          </cell>
          <cell r="AX137"/>
          <cell r="AY137">
            <v>45713</v>
          </cell>
          <cell r="AZ137" t="str">
            <v>N/A</v>
          </cell>
          <cell r="BA137">
            <v>45709</v>
          </cell>
          <cell r="BB137">
            <v>46022</v>
          </cell>
          <cell r="BC137"/>
          <cell r="BD137" t="str">
            <v>2. NO</v>
          </cell>
          <cell r="BE137" t="str">
            <v>-</v>
          </cell>
          <cell r="BF137" t="str">
            <v>-</v>
          </cell>
          <cell r="BG137" t="str">
            <v>2. NO</v>
          </cell>
          <cell r="BH137">
            <v>0</v>
          </cell>
          <cell r="BI137" t="str">
            <v>-</v>
          </cell>
          <cell r="BJ137" t="str">
            <v>-</v>
          </cell>
          <cell r="BK137"/>
          <cell r="BL137" t="str">
            <v>2025753501900066E</v>
          </cell>
          <cell r="BM137">
            <v>27694325</v>
          </cell>
          <cell r="BN137" t="str">
            <v>ALLISON ROJAS CALDERON</v>
          </cell>
          <cell r="BO137" t="str">
            <v>https://community.secop.gov.co/Public/Tendering/ContractNoticePhases/View?PPI=CO1.PPI.37684719&amp;isFromPublicArea=True&amp;isModal=False</v>
          </cell>
          <cell r="BP137" t="str">
            <v>VIGENTE</v>
          </cell>
          <cell r="BQ137"/>
          <cell r="BR137" t="str">
            <v xml:space="preserve">https://community.secop.gov.co/Public/Tendering/ContractDetailView/Index?UniqueIdentifier=CO1.PCCNTR.7542600 </v>
          </cell>
          <cell r="BS137" t="str">
            <v>sandra.villada</v>
          </cell>
          <cell r="BT137" t="str">
            <v>parquesnacionales.gov.co</v>
          </cell>
          <cell r="BU137" t="str">
            <v>sandravillada031@gmail.com</v>
          </cell>
          <cell r="BV137" t="str">
            <v>TECNICO</v>
          </cell>
          <cell r="BW137" t="str">
            <v>BANCO DE BOGOTA</v>
          </cell>
          <cell r="BX137" t="str">
            <v>Ahorro</v>
          </cell>
          <cell r="BY137">
            <v>295058796</v>
          </cell>
          <cell r="BZ137"/>
          <cell r="CA137"/>
          <cell r="CB137"/>
          <cell r="CC137">
            <v>893365</v>
          </cell>
          <cell r="CD137">
            <v>2680096</v>
          </cell>
          <cell r="CE137">
            <v>2680096</v>
          </cell>
          <cell r="CF137">
            <v>2680096</v>
          </cell>
          <cell r="CG137">
            <v>2680096</v>
          </cell>
          <cell r="CH137">
            <v>2680096</v>
          </cell>
          <cell r="CI137">
            <v>2680096</v>
          </cell>
          <cell r="CJ137">
            <v>2680096</v>
          </cell>
          <cell r="CK137">
            <v>2680096</v>
          </cell>
          <cell r="CL137">
            <v>2680096</v>
          </cell>
          <cell r="CM137">
            <v>2680096</v>
          </cell>
          <cell r="CN137">
            <v>0</v>
          </cell>
          <cell r="CO137"/>
          <cell r="CP137"/>
        </row>
        <row r="138">
          <cell r="A138" t="str">
            <v>CD-DTPA-136-2025</v>
          </cell>
          <cell r="B138" t="str">
            <v>1 FONAM</v>
          </cell>
          <cell r="C138" t="str">
            <v>CPS-DTPA-136-2025</v>
          </cell>
          <cell r="D138" t="str">
            <v>JOSÉ FERNELY MENA DÍAZ</v>
          </cell>
          <cell r="E138">
            <v>45709</v>
          </cell>
          <cell r="F138" t="str">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ell>
          <cell r="G138" t="str">
            <v>APOYO A LA GESTIÓN</v>
          </cell>
          <cell r="H138" t="str">
            <v>2 CONTRATACIÓN DIRECTA</v>
          </cell>
          <cell r="I138" t="str">
            <v>14 PRESTACIÓN DE SERVICIOS</v>
          </cell>
          <cell r="J138" t="str">
            <v>N/A</v>
          </cell>
          <cell r="K138">
            <v>80111600</v>
          </cell>
          <cell r="L138">
            <v>12025</v>
          </cell>
          <cell r="M138">
            <v>9025</v>
          </cell>
          <cell r="N138">
            <v>45709</v>
          </cell>
          <cell r="O138">
            <v>2084129</v>
          </cell>
          <cell r="P138">
            <v>20771819</v>
          </cell>
          <cell r="Q138" t="str">
            <v>VEINTE MILLONES SETECIENTOS SETENTA Y UN MIL OCHOCIENTOS DIECINUEVE</v>
          </cell>
          <cell r="R138" t="str">
            <v>1 PERSONA NATURAL</v>
          </cell>
          <cell r="S138" t="str">
            <v>3 CÉDULA DE CIUDADANÍA</v>
          </cell>
          <cell r="T138">
            <v>4847360</v>
          </cell>
          <cell r="U138">
            <v>2</v>
          </cell>
          <cell r="V138" t="str">
            <v>N-A</v>
          </cell>
          <cell r="W138" t="str">
            <v>11 NO SE DILIGENCIA INFORMACIÓN PARA ESTE FORMULARIO EN ESTE PERÍODO DE REPORTE</v>
          </cell>
          <cell r="X138" t="str">
            <v>MASCULINO</v>
          </cell>
          <cell r="Y138" t="str">
            <v>Choco</v>
          </cell>
          <cell r="Z138" t="str">
            <v>Nuqui</v>
          </cell>
          <cell r="AA138" t="str">
            <v>JOSÉ</v>
          </cell>
          <cell r="AB138" t="str">
            <v>FERNELY</v>
          </cell>
          <cell r="AC138" t="str">
            <v>MENA</v>
          </cell>
          <cell r="AD138" t="str">
            <v>DÍAZ</v>
          </cell>
          <cell r="AE138" t="str">
            <v>NO</v>
          </cell>
          <cell r="AF138" t="str">
            <v>6 NO CONSTITUYÓ GARANTÍAS</v>
          </cell>
          <cell r="AG138" t="str">
            <v>N-A</v>
          </cell>
          <cell r="AH138" t="str">
            <v>N-A</v>
          </cell>
          <cell r="AI138" t="str">
            <v>N-A</v>
          </cell>
          <cell r="AJ138" t="str">
            <v>N-A</v>
          </cell>
          <cell r="AK138" t="str">
            <v>GLORIA TERESITA SERNA ALZATE</v>
          </cell>
          <cell r="AL138" t="str">
            <v>PNN UTRÍA</v>
          </cell>
          <cell r="AM138" t="str">
            <v>2 SUPERVISOR</v>
          </cell>
          <cell r="AN138" t="str">
            <v>3 CÉDULA DE CIUDADANÍA</v>
          </cell>
          <cell r="AO138">
            <v>66848955</v>
          </cell>
          <cell r="AP138" t="str">
            <v>MARIA XIMENA ZORRILLA A.</v>
          </cell>
          <cell r="AQ138">
            <v>299</v>
          </cell>
          <cell r="AR138" t="str">
            <v>3 NO PACTADOS</v>
          </cell>
          <cell r="AS138" t="str">
            <v>4 NO SE HA ADICIONADO NI EN VALOR y EN TIEMPO</v>
          </cell>
          <cell r="AT138">
            <v>0</v>
          </cell>
          <cell r="AU138">
            <v>0</v>
          </cell>
          <cell r="AV138" t="str">
            <v>-</v>
          </cell>
          <cell r="AW138">
            <v>0</v>
          </cell>
          <cell r="AX138"/>
          <cell r="AY138">
            <v>45713</v>
          </cell>
          <cell r="AZ138" t="str">
            <v>N/A</v>
          </cell>
          <cell r="BA138">
            <v>45709</v>
          </cell>
          <cell r="BB138">
            <v>46010</v>
          </cell>
          <cell r="BC138"/>
          <cell r="BD138" t="str">
            <v>2. NO</v>
          </cell>
          <cell r="BE138" t="str">
            <v>-</v>
          </cell>
          <cell r="BF138" t="str">
            <v>-</v>
          </cell>
          <cell r="BG138" t="str">
            <v>2. NO</v>
          </cell>
          <cell r="BH138">
            <v>0</v>
          </cell>
          <cell r="BI138" t="str">
            <v>-</v>
          </cell>
          <cell r="BJ138" t="str">
            <v>-</v>
          </cell>
          <cell r="BK138"/>
          <cell r="BL138" t="str">
            <v>2025753501900067E</v>
          </cell>
          <cell r="BM138">
            <v>20771819</v>
          </cell>
          <cell r="BN138" t="str">
            <v>JULIANA ISABEL MONTES ROMERO</v>
          </cell>
          <cell r="BO138" t="str">
            <v>https://community.secop.gov.co/Public/Tendering/ContractNoticePhases/View?PPI=CO1.PPI.37681847&amp;isFromPublicArea=True&amp;isModal=False</v>
          </cell>
          <cell r="BP138" t="str">
            <v>VIGENTE</v>
          </cell>
          <cell r="BQ138"/>
          <cell r="BR138" t="str">
            <v xml:space="preserve">https://community.secop.gov.co/Public/Tendering/ContractDetailView/Index?UniqueIdentifier=CO1.PCCNTR.7541062 </v>
          </cell>
          <cell r="BS138" t="str">
            <v>jose.mena</v>
          </cell>
          <cell r="BT138" t="str">
            <v>parquesnacionales.gov.co</v>
          </cell>
          <cell r="BU138" t="str">
            <v>menafernely2022@hotmail.com</v>
          </cell>
          <cell r="BV138" t="str">
            <v>OPERARIO</v>
          </cell>
          <cell r="BW138" t="str">
            <v>BANCOLOMBIA S.A.</v>
          </cell>
          <cell r="BX138" t="str">
            <v>Ahorro</v>
          </cell>
          <cell r="BY138">
            <v>87063155348</v>
          </cell>
          <cell r="BZ138"/>
          <cell r="CA138"/>
          <cell r="CB138"/>
          <cell r="CC138">
            <v>694710</v>
          </cell>
          <cell r="CD138">
            <v>2084129</v>
          </cell>
          <cell r="CE138">
            <v>2084129</v>
          </cell>
          <cell r="CF138">
            <v>2084129</v>
          </cell>
          <cell r="CG138">
            <v>2084129</v>
          </cell>
          <cell r="CH138">
            <v>2084129</v>
          </cell>
          <cell r="CI138">
            <v>2084129</v>
          </cell>
          <cell r="CJ138">
            <v>2084129</v>
          </cell>
          <cell r="CK138">
            <v>2084129</v>
          </cell>
          <cell r="CL138">
            <v>2084129</v>
          </cell>
          <cell r="CM138">
            <v>1319948</v>
          </cell>
          <cell r="CN138">
            <v>0</v>
          </cell>
          <cell r="CO138"/>
          <cell r="CP138"/>
        </row>
        <row r="139">
          <cell r="A139" t="str">
            <v>CD-DTPA-137-2025</v>
          </cell>
          <cell r="B139" t="str">
            <v>1 FONAM</v>
          </cell>
          <cell r="C139" t="str">
            <v>CPS-DTPA-137-2025</v>
          </cell>
          <cell r="D139" t="str">
            <v>ELMER RENTERÍA MATURANA</v>
          </cell>
          <cell r="E139">
            <v>45709</v>
          </cell>
          <cell r="F139" t="str">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ell>
          <cell r="G139" t="str">
            <v>PROFESIONAL</v>
          </cell>
          <cell r="H139" t="str">
            <v>2 CONTRATACIÓN DIRECTA</v>
          </cell>
          <cell r="I139" t="str">
            <v>14 PRESTACIÓN DE SERVICIOS</v>
          </cell>
          <cell r="J139" t="str">
            <v>N/A</v>
          </cell>
          <cell r="K139">
            <v>80111600</v>
          </cell>
          <cell r="L139">
            <v>11625</v>
          </cell>
          <cell r="M139">
            <v>8825</v>
          </cell>
          <cell r="N139">
            <v>45709</v>
          </cell>
          <cell r="O139">
            <v>5106004</v>
          </cell>
          <cell r="P139">
            <v>52251441</v>
          </cell>
          <cell r="Q139" t="str">
            <v>CINCUENTA Y DOS MILLONES DOSCIENTOS CINCUENTA Y UN MIL CUATROCIENTOS CUARENTA Y UNO</v>
          </cell>
          <cell r="R139" t="str">
            <v>1 PERSONA NATURAL</v>
          </cell>
          <cell r="S139" t="str">
            <v>3 CÉDULA DE CIUDADANÍA</v>
          </cell>
          <cell r="T139">
            <v>12022784</v>
          </cell>
          <cell r="U139">
            <v>2</v>
          </cell>
          <cell r="V139" t="str">
            <v>N-A</v>
          </cell>
          <cell r="W139" t="str">
            <v>11 NO SE DILIGENCIA INFORMACIÓN PARA ESTE FORMULARIO EN ESTE PERÍODO DE REPORTE</v>
          </cell>
          <cell r="X139" t="str">
            <v>MASCULINO</v>
          </cell>
          <cell r="Y139" t="str">
            <v>Choco</v>
          </cell>
          <cell r="Z139" t="str">
            <v>Lloro</v>
          </cell>
          <cell r="AA139" t="str">
            <v>ELMER</v>
          </cell>
          <cell r="AB139"/>
          <cell r="AC139" t="str">
            <v>RENTERIA</v>
          </cell>
          <cell r="AD139" t="str">
            <v>MATURANA</v>
          </cell>
          <cell r="AE139" t="str">
            <v>SI</v>
          </cell>
          <cell r="AF139" t="str">
            <v>1 PÓLIZA</v>
          </cell>
          <cell r="AG139" t="str">
            <v>12 SEGUROS DEL ESTADO</v>
          </cell>
          <cell r="AH139" t="str">
            <v>2 CUMPLIMIENTO</v>
          </cell>
          <cell r="AI139">
            <v>45709</v>
          </cell>
          <cell r="AJ139" t="str">
            <v>45-46-101030047</v>
          </cell>
          <cell r="AK139" t="str">
            <v>GLORIA TERESITA SERNA ALZATE</v>
          </cell>
          <cell r="AL139" t="str">
            <v>PNN UTRÍA</v>
          </cell>
          <cell r="AM139" t="str">
            <v>2 SUPERVISOR</v>
          </cell>
          <cell r="AN139" t="str">
            <v>3 CÉDULA DE CIUDADANÍA</v>
          </cell>
          <cell r="AO139">
            <v>66848955</v>
          </cell>
          <cell r="AP139" t="str">
            <v>MARIA XIMENA ZORRILLA A.</v>
          </cell>
          <cell r="AQ139">
            <v>307</v>
          </cell>
          <cell r="AR139" t="str">
            <v>3 NO PACTADOS</v>
          </cell>
          <cell r="AS139" t="str">
            <v>4 NO SE HA ADICIONADO NI EN VALOR y EN TIEMPO</v>
          </cell>
          <cell r="AT139">
            <v>0</v>
          </cell>
          <cell r="AU139">
            <v>0</v>
          </cell>
          <cell r="AV139" t="str">
            <v>-</v>
          </cell>
          <cell r="AW139">
            <v>0</v>
          </cell>
          <cell r="AX139"/>
          <cell r="AY139">
            <v>45713</v>
          </cell>
          <cell r="AZ139">
            <v>45709</v>
          </cell>
          <cell r="BA139">
            <v>45709</v>
          </cell>
          <cell r="BB139">
            <v>46018</v>
          </cell>
          <cell r="BC139"/>
          <cell r="BD139" t="str">
            <v>2. NO</v>
          </cell>
          <cell r="BE139" t="str">
            <v>-</v>
          </cell>
          <cell r="BF139" t="str">
            <v>-</v>
          </cell>
          <cell r="BG139" t="str">
            <v>2. NO</v>
          </cell>
          <cell r="BH139">
            <v>0</v>
          </cell>
          <cell r="BI139" t="str">
            <v>-</v>
          </cell>
          <cell r="BJ139" t="str">
            <v>-</v>
          </cell>
          <cell r="BK139"/>
          <cell r="BL139" t="str">
            <v>2025753501900068E</v>
          </cell>
          <cell r="BM139">
            <v>52251441</v>
          </cell>
          <cell r="BN139" t="str">
            <v>JULIANA ISABEL MONTES ROMERO</v>
          </cell>
          <cell r="BO139" t="str">
            <v>https://community.secop.gov.co/Public/Tendering/ContractNoticePhases/View?PPI=CO1.PPI.37682568&amp;isFromPublicArea=True&amp;isModal=False</v>
          </cell>
          <cell r="BP139" t="str">
            <v>VIGENTE</v>
          </cell>
          <cell r="BQ139"/>
          <cell r="BR139" t="str">
            <v xml:space="preserve">https://community.secop.gov.co/Public/Tendering/ContractDetailView/Index?UniqueIdentifier=CO1.PCCNTR.7541157 </v>
          </cell>
          <cell r="BS139" t="str">
            <v>elmer.renteria</v>
          </cell>
          <cell r="BT139" t="str">
            <v>parquesnacionales.gov.co</v>
          </cell>
          <cell r="BU139" t="str">
            <v>elmerbiol27@gmail.com</v>
          </cell>
          <cell r="BV139" t="str">
            <v>PROFESIONAL</v>
          </cell>
          <cell r="BW139" t="str">
            <v>BANCOLOMBIA S.A.</v>
          </cell>
          <cell r="BX139" t="str">
            <v>Ahorro</v>
          </cell>
          <cell r="BY139">
            <v>53655524190</v>
          </cell>
          <cell r="BZ139"/>
          <cell r="CA139"/>
          <cell r="CB139"/>
          <cell r="CC139">
            <v>1702001</v>
          </cell>
          <cell r="CD139">
            <v>5106004</v>
          </cell>
          <cell r="CE139">
            <v>5106004</v>
          </cell>
          <cell r="CF139">
            <v>5106004</v>
          </cell>
          <cell r="CG139">
            <v>5106004</v>
          </cell>
          <cell r="CH139">
            <v>5106004</v>
          </cell>
          <cell r="CI139">
            <v>5106004</v>
          </cell>
          <cell r="CJ139">
            <v>5106004</v>
          </cell>
          <cell r="CK139">
            <v>5106004</v>
          </cell>
          <cell r="CL139">
            <v>5106004</v>
          </cell>
          <cell r="CM139">
            <v>4595404</v>
          </cell>
          <cell r="CN139">
            <v>0</v>
          </cell>
          <cell r="CO139"/>
          <cell r="CP139"/>
        </row>
        <row r="140">
          <cell r="A140" t="str">
            <v>CD-DTPA-138-2025</v>
          </cell>
          <cell r="B140" t="str">
            <v>1 FONAM</v>
          </cell>
          <cell r="C140" t="str">
            <v>CPS-DTPA-138-2025</v>
          </cell>
          <cell r="D140" t="str">
            <v>LAURA ISABEL GIRALDO HERREÑO</v>
          </cell>
          <cell r="E140">
            <v>45709</v>
          </cell>
          <cell r="F140" t="str">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ell>
          <cell r="G140" t="str">
            <v>PROFESIONAL</v>
          </cell>
          <cell r="H140" t="str">
            <v>2 CONTRATACIÓN DIRECTA</v>
          </cell>
          <cell r="I140" t="str">
            <v>14 PRESTACIÓN DE SERVICIOS</v>
          </cell>
          <cell r="J140" t="str">
            <v>N/A</v>
          </cell>
          <cell r="K140">
            <v>80111600</v>
          </cell>
          <cell r="L140">
            <v>11725</v>
          </cell>
          <cell r="M140">
            <v>8525</v>
          </cell>
          <cell r="N140">
            <v>45709</v>
          </cell>
          <cell r="O140">
            <v>3818858</v>
          </cell>
          <cell r="P140">
            <v>39461533</v>
          </cell>
          <cell r="Q140" t="str">
            <v>TREINTA Y NUEVE MILLONES CUATROCIENTOS SESENTA Y UN MIL QUINIENTOS TREINTA Y TRES</v>
          </cell>
          <cell r="R140" t="str">
            <v>1 PERSONA NATURAL</v>
          </cell>
          <cell r="S140" t="str">
            <v>3 CÉDULA DE CIUDADANÍA</v>
          </cell>
          <cell r="T140">
            <v>1004870947</v>
          </cell>
          <cell r="U140">
            <v>2</v>
          </cell>
          <cell r="V140" t="str">
            <v>N-A</v>
          </cell>
          <cell r="W140" t="str">
            <v>11 NO SE DILIGENCIA INFORMACIÓN PARA ESTE FORMULARIO EN ESTE PERÍODO DE REPORTE</v>
          </cell>
          <cell r="X140" t="str">
            <v>FEMENINO</v>
          </cell>
          <cell r="Y140" t="str">
            <v>Quindio</v>
          </cell>
          <cell r="Z140" t="str">
            <v>Armenia</v>
          </cell>
          <cell r="AA140" t="str">
            <v>LAURA</v>
          </cell>
          <cell r="AB140" t="str">
            <v>ISABEL</v>
          </cell>
          <cell r="AC140" t="str">
            <v>GIRALDO</v>
          </cell>
          <cell r="AD140" t="str">
            <v>HERREÑO</v>
          </cell>
          <cell r="AE140" t="str">
            <v>SI</v>
          </cell>
          <cell r="AF140" t="str">
            <v>1 PÓLIZA</v>
          </cell>
          <cell r="AG140" t="str">
            <v>12 SEGUROS DEL ESTADO</v>
          </cell>
          <cell r="AH140" t="str">
            <v>2 CUMPLIMIENTO</v>
          </cell>
          <cell r="AI140">
            <v>45709</v>
          </cell>
          <cell r="AJ140" t="str">
            <v>45-46-101030054</v>
          </cell>
          <cell r="AK140" t="str">
            <v>GLORIA TERESITA SERNA ALZATE</v>
          </cell>
          <cell r="AL140" t="str">
            <v>PNN UTRÍA</v>
          </cell>
          <cell r="AM140" t="str">
            <v>2 SUPERVISOR</v>
          </cell>
          <cell r="AN140" t="str">
            <v>3 CÉDULA DE CIUDADANÍA</v>
          </cell>
          <cell r="AO140">
            <v>66848955</v>
          </cell>
          <cell r="AP140" t="str">
            <v>MARIA XIMENA ZORRILLA A.</v>
          </cell>
          <cell r="AQ140">
            <v>310</v>
          </cell>
          <cell r="AR140" t="str">
            <v>3 NO PACTADOS</v>
          </cell>
          <cell r="AS140" t="str">
            <v>4 NO SE HA ADICIONADO NI EN VALOR y EN TIEMPO</v>
          </cell>
          <cell r="AT140">
            <v>0</v>
          </cell>
          <cell r="AU140">
            <v>0</v>
          </cell>
          <cell r="AV140" t="str">
            <v>-</v>
          </cell>
          <cell r="AW140">
            <v>0</v>
          </cell>
          <cell r="AX140"/>
          <cell r="AY140">
            <v>45713</v>
          </cell>
          <cell r="AZ140">
            <v>45709</v>
          </cell>
          <cell r="BA140">
            <v>45709</v>
          </cell>
          <cell r="BB140">
            <v>46022</v>
          </cell>
          <cell r="BC140"/>
          <cell r="BD140" t="str">
            <v>2. NO</v>
          </cell>
          <cell r="BE140" t="str">
            <v>-</v>
          </cell>
          <cell r="BF140" t="str">
            <v>-</v>
          </cell>
          <cell r="BG140" t="str">
            <v>2. NO</v>
          </cell>
          <cell r="BH140">
            <v>0</v>
          </cell>
          <cell r="BI140" t="str">
            <v>-</v>
          </cell>
          <cell r="BJ140" t="str">
            <v>-</v>
          </cell>
          <cell r="BK140"/>
          <cell r="BL140" t="str">
            <v>2025753501900069E</v>
          </cell>
          <cell r="BM140">
            <v>39461533</v>
          </cell>
          <cell r="BN140" t="str">
            <v>JULIANA ISABEL MONTES ROMERO</v>
          </cell>
          <cell r="BO140" t="str">
            <v>https://community.secop.gov.co/Public/Tendering/ContractNoticePhases/View?PPI=CO1.PPI.37684683&amp;isFromPublicArea=True&amp;isModal=False</v>
          </cell>
          <cell r="BP140" t="str">
            <v>VIGENTE</v>
          </cell>
          <cell r="BQ140"/>
          <cell r="BR140" t="str">
            <v xml:space="preserve"> https://community.secop.gov.co/Public/Tendering/ContractDetailView/Index?UniqueIdentifier=CO1.PCCNTR.7541613</v>
          </cell>
          <cell r="BS140" t="str">
            <v>laura.giraldo</v>
          </cell>
          <cell r="BT140" t="str">
            <v>parquesnacionales.gov.co</v>
          </cell>
          <cell r="BU140" t="str">
            <v>laurafgh562@gmail.com</v>
          </cell>
          <cell r="BV140" t="str">
            <v>PROFESIONAL</v>
          </cell>
          <cell r="BW140" t="str">
            <v>BANCOLOMBIA S.A.</v>
          </cell>
          <cell r="BX140" t="str">
            <v>Ahorro</v>
          </cell>
          <cell r="BY140">
            <v>76100001074</v>
          </cell>
          <cell r="BZ140"/>
          <cell r="CA140"/>
          <cell r="CB140"/>
          <cell r="CC140">
            <v>1272953</v>
          </cell>
          <cell r="CD140">
            <v>3818858</v>
          </cell>
          <cell r="CE140">
            <v>3818858</v>
          </cell>
          <cell r="CF140">
            <v>3818858</v>
          </cell>
          <cell r="CG140">
            <v>3818858</v>
          </cell>
          <cell r="CH140">
            <v>3818858</v>
          </cell>
          <cell r="CI140">
            <v>3818858</v>
          </cell>
          <cell r="CJ140">
            <v>3818858</v>
          </cell>
          <cell r="CK140">
            <v>3818858</v>
          </cell>
          <cell r="CL140">
            <v>3818858</v>
          </cell>
          <cell r="CM140">
            <v>3818858</v>
          </cell>
          <cell r="CN140">
            <v>0</v>
          </cell>
          <cell r="CO140"/>
          <cell r="CP140"/>
        </row>
        <row r="141">
          <cell r="A141" t="str">
            <v>CD-DTPA-139-2025</v>
          </cell>
          <cell r="B141" t="str">
            <v>1 FONAM</v>
          </cell>
          <cell r="C141" t="str">
            <v>CPS-DTPA-139-2025</v>
          </cell>
          <cell r="D141" t="str">
            <v>ELVIN CONDE BANUVI</v>
          </cell>
          <cell r="E141">
            <v>45709</v>
          </cell>
          <cell r="F141" t="str">
            <v>Prestar servicios de apoyo a la gestión con plena autonomía técnica y administrativa en el PNN Utría en el desarrollo operativo de las acciones adelantadas en el proceso de restauración en las zonas degradadas y/o alteradas del área protegida y/o zonas de influencia, en el marco de la conservación de la diversidad biológica de las áreas protegidas del SINAP nacional.</v>
          </cell>
          <cell r="G141" t="str">
            <v>APOYO A LA GESTIÓN</v>
          </cell>
          <cell r="H141" t="str">
            <v>2 CONTRATACIÓN DIRECTA</v>
          </cell>
          <cell r="I141" t="str">
            <v>14 PRESTACIÓN DE SERVICIOS</v>
          </cell>
          <cell r="J141" t="str">
            <v>N/A</v>
          </cell>
          <cell r="K141">
            <v>80111600</v>
          </cell>
          <cell r="L141">
            <v>11925</v>
          </cell>
          <cell r="M141">
            <v>8925</v>
          </cell>
          <cell r="N141">
            <v>45709</v>
          </cell>
          <cell r="O141">
            <v>2084129</v>
          </cell>
          <cell r="P141">
            <v>20771819</v>
          </cell>
          <cell r="Q141" t="str">
            <v>VEINTE MILLONES SETECIENTOS SETENTA Y UN MIL OCHOCIENTOS DIECINUEVE</v>
          </cell>
          <cell r="R141" t="str">
            <v>1 PERSONA NATURAL</v>
          </cell>
          <cell r="S141" t="str">
            <v>3 CÉDULA DE CIUDADANÍA</v>
          </cell>
          <cell r="T141">
            <v>1149443847</v>
          </cell>
          <cell r="U141">
            <v>2</v>
          </cell>
          <cell r="V141" t="str">
            <v>N-A</v>
          </cell>
          <cell r="W141" t="str">
            <v>11 NO SE DILIGENCIA INFORMACIÓN PARA ESTE FORMULARIO EN ESTE PERÍODO DE REPORTE</v>
          </cell>
          <cell r="X141" t="str">
            <v>MASCULINO</v>
          </cell>
          <cell r="Y141" t="str">
            <v>Choco</v>
          </cell>
          <cell r="Z141" t="str">
            <v>Nuqui</v>
          </cell>
          <cell r="AA141" t="str">
            <v>ELVIN</v>
          </cell>
          <cell r="AB141"/>
          <cell r="AC141" t="str">
            <v>CONDE</v>
          </cell>
          <cell r="AD141" t="str">
            <v>BANUVI</v>
          </cell>
          <cell r="AE141" t="str">
            <v>NO</v>
          </cell>
          <cell r="AF141" t="str">
            <v>6 NO CONSTITUYÓ GARANTÍAS</v>
          </cell>
          <cell r="AG141" t="str">
            <v>N-A</v>
          </cell>
          <cell r="AH141" t="str">
            <v>N-A</v>
          </cell>
          <cell r="AI141" t="str">
            <v>N-A</v>
          </cell>
          <cell r="AJ141" t="str">
            <v>N-A</v>
          </cell>
          <cell r="AK141" t="str">
            <v>GLORIA TERESITA SERNA ALZATE</v>
          </cell>
          <cell r="AL141" t="str">
            <v>PNN UTRÍA</v>
          </cell>
          <cell r="AM141" t="str">
            <v>2 SUPERVISOR</v>
          </cell>
          <cell r="AN141" t="str">
            <v>3 CÉDULA DE CIUDADANÍA</v>
          </cell>
          <cell r="AO141">
            <v>66848955</v>
          </cell>
          <cell r="AP141" t="str">
            <v>MARIA XIMENA ZORRILLA A.</v>
          </cell>
          <cell r="AQ141">
            <v>299</v>
          </cell>
          <cell r="AR141" t="str">
            <v>3 NO PACTADOS</v>
          </cell>
          <cell r="AS141" t="str">
            <v>4 NO SE HA ADICIONADO NI EN VALOR y EN TIEMPO</v>
          </cell>
          <cell r="AT141">
            <v>0</v>
          </cell>
          <cell r="AU141">
            <v>0</v>
          </cell>
          <cell r="AV141" t="str">
            <v>-</v>
          </cell>
          <cell r="AW141">
            <v>0</v>
          </cell>
          <cell r="AX141"/>
          <cell r="AY141">
            <v>45713</v>
          </cell>
          <cell r="AZ141" t="str">
            <v>N/A</v>
          </cell>
          <cell r="BA141">
            <v>45709</v>
          </cell>
          <cell r="BB141">
            <v>46010</v>
          </cell>
          <cell r="BC141"/>
          <cell r="BD141" t="str">
            <v>2. NO</v>
          </cell>
          <cell r="BE141" t="str">
            <v>-</v>
          </cell>
          <cell r="BF141" t="str">
            <v>-</v>
          </cell>
          <cell r="BG141" t="str">
            <v>2. NO</v>
          </cell>
          <cell r="BH141">
            <v>0</v>
          </cell>
          <cell r="BI141" t="str">
            <v>-</v>
          </cell>
          <cell r="BJ141" t="str">
            <v>-</v>
          </cell>
          <cell r="BK141"/>
          <cell r="BL141" t="str">
            <v>2025753501900070E</v>
          </cell>
          <cell r="BM141">
            <v>20771819</v>
          </cell>
          <cell r="BN141" t="str">
            <v>JULIANA ISABEL MONTES ROMERO</v>
          </cell>
          <cell r="BO141" t="str">
            <v>https://community.secop.gov.co/Public/Tendering/ContractNoticePhases/View?PPI=CO1.PPI.37686660&amp;isFromPublicArea=True&amp;isModal=False</v>
          </cell>
          <cell r="BP141" t="str">
            <v>VIGENTE</v>
          </cell>
          <cell r="BQ141"/>
          <cell r="BR141" t="str">
            <v xml:space="preserve">https://community.secop.gov.co/Public/Tendering/ContractDetailView/Index?UniqueIdentifier=CO1.PCCNTR.7541945 </v>
          </cell>
          <cell r="BS141" t="str">
            <v>elvin.conde</v>
          </cell>
          <cell r="BT141" t="str">
            <v>parquesnacionales.gov.co</v>
          </cell>
          <cell r="BU141" t="str">
            <v>condebelvin890@gmail.com</v>
          </cell>
          <cell r="BV141" t="str">
            <v>OPERARIO</v>
          </cell>
          <cell r="BW141" t="str">
            <v>BANCOLOMBIA S.A.</v>
          </cell>
          <cell r="BX141" t="str">
            <v>Ahorro</v>
          </cell>
          <cell r="BY141">
            <v>53617344196</v>
          </cell>
          <cell r="BZ141"/>
          <cell r="CA141"/>
          <cell r="CB141"/>
          <cell r="CC141">
            <v>694710</v>
          </cell>
          <cell r="CD141">
            <v>2084129</v>
          </cell>
          <cell r="CE141">
            <v>2084129</v>
          </cell>
          <cell r="CF141">
            <v>2084129</v>
          </cell>
          <cell r="CG141">
            <v>2084129</v>
          </cell>
          <cell r="CH141">
            <v>2084129</v>
          </cell>
          <cell r="CI141">
            <v>2084129</v>
          </cell>
          <cell r="CJ141">
            <v>2084129</v>
          </cell>
          <cell r="CK141">
            <v>2084129</v>
          </cell>
          <cell r="CL141">
            <v>2084129</v>
          </cell>
          <cell r="CM141">
            <v>1319948</v>
          </cell>
          <cell r="CN141">
            <v>0</v>
          </cell>
          <cell r="CO141"/>
          <cell r="CP141"/>
        </row>
        <row r="142">
          <cell r="A142" t="str">
            <v>CD-DTPA-140-2025</v>
          </cell>
          <cell r="B142" t="str">
            <v>2 NACION</v>
          </cell>
          <cell r="C142" t="str">
            <v>CPS-DTPA-140-2025</v>
          </cell>
          <cell r="D142" t="str">
            <v>JOVANNY MOSQUERA ROJAS</v>
          </cell>
          <cell r="E142">
            <v>45709</v>
          </cell>
          <cell r="F142" t="str">
            <v>Prestar servicio de apoyo a la gestión con plena autonomía técnica y administrativa en el PNN Los Katíos, para el desarrollo operativo de las acciones de monitoreo y mantenimiento de los procesos de restauración ecológica adelantados en el área protegida, en el marco de la conservación de la diversidad biológica de las áreas protegidas del SINAP nacional.</v>
          </cell>
          <cell r="G142" t="str">
            <v>APOYO A LA GESTIÓN</v>
          </cell>
          <cell r="H142" t="str">
            <v>2 CONTRATACIÓN DIRECTA</v>
          </cell>
          <cell r="I142" t="str">
            <v>14 PRESTACIÓN DE SERVICIOS</v>
          </cell>
          <cell r="J142" t="str">
            <v>N/A</v>
          </cell>
          <cell r="K142">
            <v>80111600</v>
          </cell>
          <cell r="L142">
            <v>14825</v>
          </cell>
          <cell r="M142">
            <v>13225</v>
          </cell>
          <cell r="N142">
            <v>45709</v>
          </cell>
          <cell r="O142">
            <v>1836237</v>
          </cell>
          <cell r="P142">
            <v>18423578</v>
          </cell>
          <cell r="Q142" t="str">
            <v>DIECIOCHO MILLONES CUATROCIENTOS VEINTITRÉS MIL QUINIENTOS SETENTA Y OCHO</v>
          </cell>
          <cell r="R142" t="str">
            <v>1 PERSONA NATURAL</v>
          </cell>
          <cell r="S142" t="str">
            <v>3 CÉDULA DE CIUDADANÍA</v>
          </cell>
          <cell r="T142">
            <v>12001258</v>
          </cell>
          <cell r="U142">
            <v>2</v>
          </cell>
          <cell r="V142" t="str">
            <v>N-A</v>
          </cell>
          <cell r="W142" t="str">
            <v>11 NO SE DILIGENCIA INFORMACIÓN PARA ESTE FORMULARIO EN ESTE PERÍODO DE REPORTE</v>
          </cell>
          <cell r="X142" t="str">
            <v>MASCULINO</v>
          </cell>
          <cell r="Y142" t="str">
            <v>Choco</v>
          </cell>
          <cell r="Z142" t="str">
            <v>Rio Sucio</v>
          </cell>
          <cell r="AA142" t="str">
            <v xml:space="preserve">JOVANNY </v>
          </cell>
          <cell r="AB142"/>
          <cell r="AC142" t="str">
            <v>MOSQUERA</v>
          </cell>
          <cell r="AD142" t="str">
            <v>ROJAS</v>
          </cell>
          <cell r="AE142" t="str">
            <v>NO</v>
          </cell>
          <cell r="AF142" t="str">
            <v>6 NO CONSTITUYÓ GARANTÍAS</v>
          </cell>
          <cell r="AG142" t="str">
            <v>N-A</v>
          </cell>
          <cell r="AH142" t="str">
            <v>N-A</v>
          </cell>
          <cell r="AI142" t="str">
            <v>N-A</v>
          </cell>
          <cell r="AJ142" t="str">
            <v>N-A</v>
          </cell>
          <cell r="AK142" t="str">
            <v>GLORIA TERESITA SERNA ALZATE</v>
          </cell>
          <cell r="AL142" t="str">
            <v>PNN LOS KATIOS</v>
          </cell>
          <cell r="AM142" t="str">
            <v>2 SUPERVISOR</v>
          </cell>
          <cell r="AN142" t="str">
            <v>3 CÉDULA DE CIUDADANÍA</v>
          </cell>
          <cell r="AO142">
            <v>12563768</v>
          </cell>
          <cell r="AP142" t="str">
            <v>NELSON DE LA ROSA MANJARRES</v>
          </cell>
          <cell r="AQ142">
            <v>301</v>
          </cell>
          <cell r="AR142" t="str">
            <v>3 NO PACTADOS</v>
          </cell>
          <cell r="AS142" t="str">
            <v>4 NO SE HA ADICIONADO NI EN VALOR y EN TIEMPO</v>
          </cell>
          <cell r="AT142">
            <v>0</v>
          </cell>
          <cell r="AU142">
            <v>0</v>
          </cell>
          <cell r="AV142" t="str">
            <v>-</v>
          </cell>
          <cell r="AW142">
            <v>0</v>
          </cell>
          <cell r="AX142"/>
          <cell r="AY142">
            <v>45713</v>
          </cell>
          <cell r="AZ142" t="str">
            <v>N/A</v>
          </cell>
          <cell r="BA142">
            <v>45709</v>
          </cell>
          <cell r="BB142">
            <v>46012</v>
          </cell>
          <cell r="BC142"/>
          <cell r="BD142" t="str">
            <v>2. NO</v>
          </cell>
          <cell r="BE142" t="str">
            <v>-</v>
          </cell>
          <cell r="BF142" t="str">
            <v>-</v>
          </cell>
          <cell r="BG142" t="str">
            <v>2. NO</v>
          </cell>
          <cell r="BH142">
            <v>0</v>
          </cell>
          <cell r="BI142" t="str">
            <v>-</v>
          </cell>
          <cell r="BJ142" t="str">
            <v>-</v>
          </cell>
          <cell r="BK142"/>
          <cell r="BL142" t="str">
            <v xml:space="preserve">2025753501000067E </v>
          </cell>
          <cell r="BM142">
            <v>18423578</v>
          </cell>
          <cell r="BN142" t="str">
            <v>KHAREM CARABALI MARULANDA</v>
          </cell>
          <cell r="BO142" t="str">
            <v>https://community.secop.gov.co/Public/Tendering/ContractNoticePhases/View?PPI=CO1.PPI.37686229&amp;isFromPublicArea=True&amp;isModal=False</v>
          </cell>
          <cell r="BP142" t="str">
            <v>VIGENTE</v>
          </cell>
          <cell r="BQ142"/>
          <cell r="BR142" t="str">
            <v xml:space="preserve">https://community.secop.gov.co/Public/Tendering/ContractDetailView/Index?UniqueIdentifier=CO1.PCCNTR.7542384 </v>
          </cell>
          <cell r="BS142" t="str">
            <v>jovanny.mosquera</v>
          </cell>
          <cell r="BT142" t="str">
            <v>parquesnacionales.gov.co</v>
          </cell>
          <cell r="BU142" t="str">
            <v>daisonmr@gmail.com</v>
          </cell>
          <cell r="BV142" t="str">
            <v>OPERARIO</v>
          </cell>
          <cell r="BW142" t="str">
            <v>BANCOLOMBIA S.A.</v>
          </cell>
          <cell r="BX142" t="str">
            <v>Ahorro</v>
          </cell>
          <cell r="BY142">
            <v>95947677340</v>
          </cell>
          <cell r="BZ142"/>
          <cell r="CA142"/>
          <cell r="CB142"/>
          <cell r="CC142">
            <v>612079</v>
          </cell>
          <cell r="CD142">
            <v>1836237</v>
          </cell>
          <cell r="CE142">
            <v>1836237</v>
          </cell>
          <cell r="CF142">
            <v>1836237</v>
          </cell>
          <cell r="CG142">
            <v>1836237</v>
          </cell>
          <cell r="CH142">
            <v>1836237</v>
          </cell>
          <cell r="CI142">
            <v>1836237</v>
          </cell>
          <cell r="CJ142">
            <v>1836237</v>
          </cell>
          <cell r="CK142">
            <v>1836237</v>
          </cell>
          <cell r="CL142">
            <v>1836237</v>
          </cell>
          <cell r="CM142">
            <v>1285366</v>
          </cell>
          <cell r="CN142">
            <v>0</v>
          </cell>
          <cell r="CO142"/>
          <cell r="CP142"/>
        </row>
        <row r="143">
          <cell r="A143" t="str">
            <v>CD-DTPA-141-2025</v>
          </cell>
          <cell r="B143" t="str">
            <v>1 FONAM</v>
          </cell>
          <cell r="C143" t="str">
            <v>CPS-DTPA-141-2025</v>
          </cell>
          <cell r="D143" t="str">
            <v>JENNY MOSQUERA PEREA</v>
          </cell>
          <cell r="E143">
            <v>45709</v>
          </cell>
          <cell r="F143" t="str">
            <v>Prestar servicios profesionales con plena autonomía técnica y administrativa en el PNN Utría para adelantar el proceso de comunicación, educación ambiental con actores priorizados y vinculados al área protegida, en el marco de la conservación de la diversidad biológica de las áreas protegidas del SINAP nacional.</v>
          </cell>
          <cell r="G143" t="str">
            <v>PROFESIONAL</v>
          </cell>
          <cell r="H143" t="str">
            <v>2 CONTRATACIÓN DIRECTA</v>
          </cell>
          <cell r="I143" t="str">
            <v>14 PRESTACIÓN DE SERVICIOS</v>
          </cell>
          <cell r="J143" t="str">
            <v>N/A</v>
          </cell>
          <cell r="K143">
            <v>80111600</v>
          </cell>
          <cell r="L143">
            <v>11825</v>
          </cell>
          <cell r="M143">
            <v>9225</v>
          </cell>
          <cell r="N143">
            <v>45709</v>
          </cell>
          <cell r="O143">
            <v>4620818</v>
          </cell>
          <cell r="P143">
            <v>47594425</v>
          </cell>
          <cell r="Q143" t="str">
            <v>CUARENTA Y SIETE MILLONES QUINIENTOS NOVENTA Y CUATRO MIL CUATROCIENTOS VEINTICINCO</v>
          </cell>
          <cell r="R143" t="str">
            <v>1 PERSONA NATURAL</v>
          </cell>
          <cell r="S143" t="str">
            <v>3 CÉDULA DE CIUDADANÍA</v>
          </cell>
          <cell r="T143">
            <v>26363463</v>
          </cell>
          <cell r="U143">
            <v>2</v>
          </cell>
          <cell r="V143" t="str">
            <v>N-A</v>
          </cell>
          <cell r="W143" t="str">
            <v>11 NO SE DILIGENCIA INFORMACIÓN PARA ESTE FORMULARIO EN ESTE PERÍODO DE REPORTE</v>
          </cell>
          <cell r="X143" t="str">
            <v>MASCULINO</v>
          </cell>
          <cell r="Y143" t="str">
            <v>Choco</v>
          </cell>
          <cell r="Z143" t="str">
            <v>Nuqui</v>
          </cell>
          <cell r="AA143" t="str">
            <v>JENNY</v>
          </cell>
          <cell r="AB143"/>
          <cell r="AC143" t="str">
            <v>MOSQUERA</v>
          </cell>
          <cell r="AD143" t="str">
            <v>PEREA</v>
          </cell>
          <cell r="AE143" t="str">
            <v>SI</v>
          </cell>
          <cell r="AF143" t="str">
            <v>1 PÓLIZA</v>
          </cell>
          <cell r="AG143" t="str">
            <v>12 SEGUROS DEL ESTADO</v>
          </cell>
          <cell r="AH143" t="str">
            <v>2 CUMPLIMIENTO</v>
          </cell>
          <cell r="AI143">
            <v>45709</v>
          </cell>
          <cell r="AJ143" t="str">
            <v>45-46-101030057</v>
          </cell>
          <cell r="AK143" t="str">
            <v>GLORIA TERESITA SERNA ALZATE</v>
          </cell>
          <cell r="AL143" t="str">
            <v>PNN UTRÍA</v>
          </cell>
          <cell r="AM143" t="str">
            <v>2 SUPERVISOR</v>
          </cell>
          <cell r="AN143" t="str">
            <v>3 CÉDULA DE CIUDADANÍA</v>
          </cell>
          <cell r="AO143">
            <v>66848955</v>
          </cell>
          <cell r="AP143" t="str">
            <v>MARIA XIMENA ZORRILLA A.</v>
          </cell>
          <cell r="AQ143">
            <v>309</v>
          </cell>
          <cell r="AR143" t="str">
            <v>3 NO PACTADOS</v>
          </cell>
          <cell r="AS143" t="str">
            <v>4 NO SE HA ADICIONADO NI EN VALOR y EN TIEMPO</v>
          </cell>
          <cell r="AT143">
            <v>0</v>
          </cell>
          <cell r="AU143">
            <v>0</v>
          </cell>
          <cell r="AV143" t="str">
            <v>-</v>
          </cell>
          <cell r="AW143">
            <v>0</v>
          </cell>
          <cell r="AX143"/>
          <cell r="AY143">
            <v>45713</v>
          </cell>
          <cell r="AZ143">
            <v>45709</v>
          </cell>
          <cell r="BA143">
            <v>45709</v>
          </cell>
          <cell r="BB143">
            <v>46020</v>
          </cell>
          <cell r="BC143"/>
          <cell r="BD143" t="str">
            <v>2. NO</v>
          </cell>
          <cell r="BE143" t="str">
            <v>-</v>
          </cell>
          <cell r="BF143" t="str">
            <v>-</v>
          </cell>
          <cell r="BG143" t="str">
            <v>2. NO</v>
          </cell>
          <cell r="BH143">
            <v>0</v>
          </cell>
          <cell r="BI143" t="str">
            <v>-</v>
          </cell>
          <cell r="BJ143" t="str">
            <v>-</v>
          </cell>
          <cell r="BK143"/>
          <cell r="BL143" t="str">
            <v>2025753501900071E</v>
          </cell>
          <cell r="BM143">
            <v>47594425</v>
          </cell>
          <cell r="BN143" t="str">
            <v>JULIANA ISABEL MONTES ROMERO</v>
          </cell>
          <cell r="BO143" t="str">
            <v>https://community.secop.gov.co/Public/Tendering/ContractNoticePhases/View?PPI=CO1.PPI.37689146&amp;isFromPublicArea=True&amp;isModal=False</v>
          </cell>
          <cell r="BP143" t="str">
            <v>VIGENTE</v>
          </cell>
          <cell r="BQ143"/>
          <cell r="BR143" t="str">
            <v xml:space="preserve">https://community.secop.gov.co/Public/Tendering/ContractDetailView/Index?UniqueIdentifier=CO1.PCCNTR.7542383 </v>
          </cell>
          <cell r="BS143" t="str">
            <v>yenny.mosquera</v>
          </cell>
          <cell r="BT143" t="str">
            <v>parquesnacionales.gov.co</v>
          </cell>
          <cell r="BU143" t="str">
            <v xml:space="preserve"> eduambiental.utria@parquesnacionales.gov.co</v>
          </cell>
          <cell r="BV143" t="str">
            <v>PROFESIONAL</v>
          </cell>
          <cell r="BW143" t="str">
            <v>BANCOLOMBIA S.A.</v>
          </cell>
          <cell r="BX143" t="str">
            <v>Ahorro</v>
          </cell>
          <cell r="BY143">
            <v>53600054615</v>
          </cell>
          <cell r="BZ143"/>
          <cell r="CA143"/>
          <cell r="CB143"/>
          <cell r="CC143">
            <v>1386245</v>
          </cell>
          <cell r="CD143">
            <v>4620818</v>
          </cell>
          <cell r="CE143">
            <v>4620818</v>
          </cell>
          <cell r="CF143">
            <v>4620818</v>
          </cell>
          <cell r="CG143">
            <v>4620818</v>
          </cell>
          <cell r="CH143">
            <v>4620818</v>
          </cell>
          <cell r="CI143">
            <v>4620818</v>
          </cell>
          <cell r="CJ143">
            <v>4620818</v>
          </cell>
          <cell r="CK143">
            <v>4620818</v>
          </cell>
          <cell r="CL143">
            <v>4620818</v>
          </cell>
          <cell r="CM143">
            <v>4620818</v>
          </cell>
          <cell r="CN143">
            <v>0</v>
          </cell>
          <cell r="CO143"/>
          <cell r="CP143"/>
        </row>
        <row r="144">
          <cell r="A144" t="str">
            <v>CD-DTPA-142-2025</v>
          </cell>
          <cell r="B144" t="str">
            <v>1 FONAM</v>
          </cell>
          <cell r="C144" t="str">
            <v>CPS-DTPA-142-2025</v>
          </cell>
          <cell r="D144" t="str">
            <v>ANDRÉS GARCÍA VELASQUEZ</v>
          </cell>
          <cell r="E144">
            <v>45712</v>
          </cell>
          <cell r="F144" t="str">
            <v>Prestar servicios profesionales con plena autonomía técnica y administrativa en el PNN Gorgona en la administración y manejo fortaleciendo los procesos administrativos y de planeación y fortalecimiento, en el marco de la conservación de la diversidad biológica de las áreas protegidas del SINAP nacional</v>
          </cell>
          <cell r="G144" t="str">
            <v>PROFESIONAL</v>
          </cell>
          <cell r="H144" t="str">
            <v>2 CONTRATACIÓN DIRECTA</v>
          </cell>
          <cell r="I144" t="str">
            <v>14 PRESTACIÓN DE SERVICIOS</v>
          </cell>
          <cell r="J144" t="str">
            <v>N/A</v>
          </cell>
          <cell r="K144">
            <v>80111600</v>
          </cell>
          <cell r="L144">
            <v>12525</v>
          </cell>
          <cell r="M144">
            <v>9525</v>
          </cell>
          <cell r="N144">
            <v>45712</v>
          </cell>
          <cell r="O144">
            <v>6347912</v>
          </cell>
          <cell r="P144">
            <v>64960299</v>
          </cell>
          <cell r="Q144" t="str">
            <v>SESENTA Y CUATRO MILLONES NOVECIENTOS SESENTA MIL DOSCIENTOS NOVENTA Y NUEVE</v>
          </cell>
          <cell r="R144" t="str">
            <v>1 PERSONA NATURAL</v>
          </cell>
          <cell r="S144" t="str">
            <v>3 CÉDULA DE CIUDADANÍA</v>
          </cell>
          <cell r="T144">
            <v>10003070</v>
          </cell>
          <cell r="U144">
            <v>2</v>
          </cell>
          <cell r="V144" t="str">
            <v>N-A</v>
          </cell>
          <cell r="W144" t="str">
            <v>11 NO SE DILIGENCIA INFORMACIÓN PARA ESTE FORMULARIO EN ESTE PERÍODO DE REPORTE</v>
          </cell>
          <cell r="X144" t="str">
            <v>FEMENINO</v>
          </cell>
          <cell r="Y144" t="str">
            <v>Risaralda</v>
          </cell>
          <cell r="Z144" t="str">
            <v>Pereira</v>
          </cell>
          <cell r="AA144" t="str">
            <v>ANDRÉS</v>
          </cell>
          <cell r="AB144"/>
          <cell r="AC144" t="str">
            <v>GARCÍA</v>
          </cell>
          <cell r="AD144" t="str">
            <v>VELASQUEZ</v>
          </cell>
          <cell r="AE144" t="str">
            <v>SI</v>
          </cell>
          <cell r="AF144" t="str">
            <v>1 PÓLIZA</v>
          </cell>
          <cell r="AG144" t="str">
            <v>12 SEGUROS DEL ESTADO</v>
          </cell>
          <cell r="AH144" t="str">
            <v>2 CUMPLIMIENTO</v>
          </cell>
          <cell r="AI144">
            <v>45712</v>
          </cell>
          <cell r="AJ144" t="str">
            <v>45-46-101030102</v>
          </cell>
          <cell r="AK144" t="str">
            <v>GLORIA TERESITA SERNA ALZATE</v>
          </cell>
          <cell r="AL144" t="str">
            <v>PNN GORGONA</v>
          </cell>
          <cell r="AM144" t="str">
            <v>2 SUPERVISOR</v>
          </cell>
          <cell r="AN144" t="str">
            <v>3 CÉDULA DE CIUDADANÍA</v>
          </cell>
          <cell r="AO144">
            <v>6499218</v>
          </cell>
          <cell r="AP144" t="str">
            <v>ANDRES MAURICIO ROJAS CAÑAS</v>
          </cell>
          <cell r="AQ144">
            <v>307</v>
          </cell>
          <cell r="AR144" t="str">
            <v>3 NO PACTADOS</v>
          </cell>
          <cell r="AS144" t="str">
            <v>4 NO SE HA ADICIONADO NI EN VALOR y EN TIEMPO</v>
          </cell>
          <cell r="AT144">
            <v>0</v>
          </cell>
          <cell r="AU144">
            <v>0</v>
          </cell>
          <cell r="AV144" t="str">
            <v>-</v>
          </cell>
          <cell r="AW144">
            <v>0</v>
          </cell>
          <cell r="AX144"/>
          <cell r="AY144">
            <v>45713</v>
          </cell>
          <cell r="AZ144">
            <v>45712</v>
          </cell>
          <cell r="BA144">
            <v>45712</v>
          </cell>
          <cell r="BB144">
            <v>46022</v>
          </cell>
          <cell r="BC144"/>
          <cell r="BD144" t="str">
            <v>2. NO</v>
          </cell>
          <cell r="BE144" t="str">
            <v>-</v>
          </cell>
          <cell r="BF144" t="str">
            <v>-</v>
          </cell>
          <cell r="BG144" t="str">
            <v>2. NO</v>
          </cell>
          <cell r="BH144">
            <v>0</v>
          </cell>
          <cell r="BI144" t="str">
            <v>-</v>
          </cell>
          <cell r="BJ144" t="str">
            <v>-</v>
          </cell>
          <cell r="BK144"/>
          <cell r="BL144" t="str">
            <v>2025753501900072E</v>
          </cell>
          <cell r="BM144">
            <v>64960299</v>
          </cell>
          <cell r="BN144" t="str">
            <v>DIANA PATRICIA GUERRERO</v>
          </cell>
          <cell r="BO144" t="str">
            <v>https://community.secop.gov.co/Public/Tendering/ContractNoticePhases/View?PPI=CO1.PPI.37722816&amp;isFromPublicArea=True&amp;isModal=False</v>
          </cell>
          <cell r="BP144" t="str">
            <v>VIGENTE</v>
          </cell>
          <cell r="BQ144"/>
          <cell r="BR144" t="str">
            <v xml:space="preserve">https://community.secop.gov.co/Public/Tendering/ContractDetailView/Index?UniqueIdentifier=CO1.PCCNTR.7550849 </v>
          </cell>
          <cell r="BS144" t="str">
            <v>andres.garcia</v>
          </cell>
          <cell r="BT144" t="str">
            <v>parquesnacionales.gov.co</v>
          </cell>
          <cell r="BU144" t="str">
            <v xml:space="preserve">andresgarvelasquez@gmail.com </v>
          </cell>
          <cell r="BV144" t="str">
            <v>PROFESIONAL</v>
          </cell>
          <cell r="BW144" t="str">
            <v>BANCOLOMBIA S.A.</v>
          </cell>
          <cell r="BX144" t="str">
            <v>Ahorro</v>
          </cell>
          <cell r="BY144">
            <v>85283583991</v>
          </cell>
          <cell r="BZ144"/>
          <cell r="CA144"/>
          <cell r="CB144"/>
          <cell r="CC144">
            <v>1481179</v>
          </cell>
          <cell r="CD144">
            <v>6347912</v>
          </cell>
          <cell r="CE144">
            <v>6347912</v>
          </cell>
          <cell r="CF144">
            <v>6347912</v>
          </cell>
          <cell r="CG144">
            <v>6347912</v>
          </cell>
          <cell r="CH144">
            <v>6347912</v>
          </cell>
          <cell r="CI144">
            <v>6347912</v>
          </cell>
          <cell r="CJ144">
            <v>6347912</v>
          </cell>
          <cell r="CK144">
            <v>6347912</v>
          </cell>
          <cell r="CL144">
            <v>6347912</v>
          </cell>
          <cell r="CM144">
            <v>6347912</v>
          </cell>
          <cell r="CN144">
            <v>0</v>
          </cell>
          <cell r="CO144"/>
          <cell r="CP144"/>
        </row>
        <row r="145">
          <cell r="A145" t="str">
            <v>CD-DTPA-143-2025</v>
          </cell>
          <cell r="B145" t="str">
            <v>1 FONAM</v>
          </cell>
          <cell r="C145" t="str">
            <v>CPS-DTPA-143-2025</v>
          </cell>
          <cell r="D145" t="str">
            <v>ANGIE DANIELA CASTAÑEDA RUIZ</v>
          </cell>
          <cell r="E145">
            <v>45712</v>
          </cell>
          <cell r="F145"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45" t="str">
            <v>APOYO A LA GESTIÓN</v>
          </cell>
          <cell r="H145" t="str">
            <v>2 CONTRATACIÓN DIRECTA</v>
          </cell>
          <cell r="I145" t="str">
            <v>14 PRESTACIÓN DE SERVICIOS</v>
          </cell>
          <cell r="J145" t="str">
            <v>N/A</v>
          </cell>
          <cell r="K145">
            <v>80111600</v>
          </cell>
          <cell r="L145">
            <v>9025</v>
          </cell>
          <cell r="M145">
            <v>9325</v>
          </cell>
          <cell r="N145">
            <v>45712</v>
          </cell>
          <cell r="O145">
            <v>2084129</v>
          </cell>
          <cell r="P145">
            <v>21327587</v>
          </cell>
          <cell r="Q145" t="str">
            <v>VEINTIÚN MILLONES TRESCIENTOS VEINTISIETE MIL QUINIENTOS OCHENTA Y SIETE</v>
          </cell>
          <cell r="R145" t="str">
            <v>1 PERSONA NATURAL</v>
          </cell>
          <cell r="S145" t="str">
            <v>3 CÉDULA DE CIUDADANÍA</v>
          </cell>
          <cell r="T145">
            <v>1143876578</v>
          </cell>
          <cell r="U145">
            <v>2</v>
          </cell>
          <cell r="V145" t="str">
            <v>N-A</v>
          </cell>
          <cell r="W145" t="str">
            <v>11 NO SE DILIGENCIA INFORMACIÓN PARA ESTE FORMULARIO EN ESTE PERÍODO DE REPORTE</v>
          </cell>
          <cell r="X145" t="str">
            <v>FEMENINO</v>
          </cell>
          <cell r="Y145" t="str">
            <v>Valle del Cauca</v>
          </cell>
          <cell r="Z145" t="str">
            <v>Jamundi</v>
          </cell>
          <cell r="AA145" t="str">
            <v>ANGIE</v>
          </cell>
          <cell r="AB145" t="str">
            <v>DANIELA</v>
          </cell>
          <cell r="AC145" t="str">
            <v>CASTAÑEDA</v>
          </cell>
          <cell r="AD145" t="str">
            <v>RUIZ</v>
          </cell>
          <cell r="AE145" t="str">
            <v>NO</v>
          </cell>
          <cell r="AF145" t="str">
            <v>6 NO CONSTITUYÓ GARANTÍAS</v>
          </cell>
          <cell r="AG145" t="str">
            <v>N-A</v>
          </cell>
          <cell r="AH145" t="str">
            <v>N-A</v>
          </cell>
          <cell r="AI145" t="str">
            <v>N-A</v>
          </cell>
          <cell r="AJ145" t="str">
            <v>N-A</v>
          </cell>
          <cell r="AK145" t="str">
            <v>GLORIA TERESITA SERNA ALZATE</v>
          </cell>
          <cell r="AL145" t="str">
            <v>PNN FARALLONES DE CALI</v>
          </cell>
          <cell r="AM145" t="str">
            <v>2 SUPERVISOR</v>
          </cell>
          <cell r="AN145" t="str">
            <v>3 CÉDULA DE CIUDADANÍA</v>
          </cell>
          <cell r="AO145">
            <v>29120620</v>
          </cell>
          <cell r="AP145" t="str">
            <v>MARIA JULIANA CERON</v>
          </cell>
          <cell r="AQ145">
            <v>307</v>
          </cell>
          <cell r="AR145" t="str">
            <v>3 NO PACTADOS</v>
          </cell>
          <cell r="AS145" t="str">
            <v>4 NO SE HA ADICIONADO NI EN VALOR y EN TIEMPO</v>
          </cell>
          <cell r="AT145">
            <v>0</v>
          </cell>
          <cell r="AU145">
            <v>0</v>
          </cell>
          <cell r="AV145" t="str">
            <v>-</v>
          </cell>
          <cell r="AW145">
            <v>0</v>
          </cell>
          <cell r="AX145"/>
          <cell r="AY145">
            <v>45714</v>
          </cell>
          <cell r="AZ145" t="str">
            <v>N/A</v>
          </cell>
          <cell r="BA145">
            <v>45712</v>
          </cell>
          <cell r="BB145">
            <v>46022</v>
          </cell>
          <cell r="BC145"/>
          <cell r="BD145" t="str">
            <v>2. NO</v>
          </cell>
          <cell r="BE145" t="str">
            <v>-</v>
          </cell>
          <cell r="BF145" t="str">
            <v>-</v>
          </cell>
          <cell r="BG145" t="str">
            <v>2. NO</v>
          </cell>
          <cell r="BH145">
            <v>0</v>
          </cell>
          <cell r="BI145" t="str">
            <v>-</v>
          </cell>
          <cell r="BJ145" t="str">
            <v>-</v>
          </cell>
          <cell r="BK145"/>
          <cell r="BL145" t="str">
            <v>2025753501900073E</v>
          </cell>
          <cell r="BM145">
            <v>21327587</v>
          </cell>
          <cell r="BN145" t="str">
            <v>WENDY ISABEL DAVID</v>
          </cell>
          <cell r="BO145" t="str">
            <v>https://community.secop.gov.co/Public/Tendering/ContractNoticePhases/View?PPI=CO1.PPI.37706577&amp;isFromPublicArea=True&amp;isModal=False</v>
          </cell>
          <cell r="BP145" t="str">
            <v>VIGENTE</v>
          </cell>
          <cell r="BQ145"/>
          <cell r="BR145" t="str">
            <v xml:space="preserve">https://community.secop.gov.co/Public/Tendering/ContractDetailView/Index?UniqueIdentifier=CO1.PCCNTR.7547054 </v>
          </cell>
          <cell r="BS145" t="str">
            <v>angie.castaneda</v>
          </cell>
          <cell r="BT145" t="str">
            <v>parquesnacionales.gov.co</v>
          </cell>
          <cell r="BU145" t="str">
            <v>andani1298@gmail.com</v>
          </cell>
          <cell r="BV145" t="str">
            <v>OPERARIO</v>
          </cell>
          <cell r="BW145" t="str">
            <v>BANCO DE BOGOTA</v>
          </cell>
          <cell r="BX145" t="str">
            <v>Ahorro</v>
          </cell>
          <cell r="BY145">
            <v>180950578</v>
          </cell>
          <cell r="BZ145"/>
          <cell r="CA145"/>
          <cell r="CB145"/>
          <cell r="CC145">
            <v>486297</v>
          </cell>
          <cell r="CD145">
            <v>2084129</v>
          </cell>
          <cell r="CE145">
            <v>2084129</v>
          </cell>
          <cell r="CF145">
            <v>2084129</v>
          </cell>
          <cell r="CG145">
            <v>2084129</v>
          </cell>
          <cell r="CH145">
            <v>2084129</v>
          </cell>
          <cell r="CI145">
            <v>2084129</v>
          </cell>
          <cell r="CJ145">
            <v>2084129</v>
          </cell>
          <cell r="CK145">
            <v>2084129</v>
          </cell>
          <cell r="CL145">
            <v>2084129</v>
          </cell>
          <cell r="CM145">
            <v>2084129</v>
          </cell>
          <cell r="CN145">
            <v>0</v>
          </cell>
          <cell r="CO145"/>
          <cell r="CP145"/>
        </row>
        <row r="146">
          <cell r="A146" t="str">
            <v>CD-DTPA-144-2025</v>
          </cell>
          <cell r="B146" t="str">
            <v>1 FONAM</v>
          </cell>
          <cell r="C146" t="str">
            <v>CPS-DTPA-144-2025</v>
          </cell>
          <cell r="D146" t="str">
            <v>ZORAIDA BERMUDEZ CARDONA</v>
          </cell>
          <cell r="E146">
            <v>45712</v>
          </cell>
          <cell r="F146" t="str">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ell>
          <cell r="G146" t="str">
            <v>APOYO A LA GESTIÓN</v>
          </cell>
          <cell r="H146" t="str">
            <v>2 CONTRATACIÓN DIRECTA</v>
          </cell>
          <cell r="I146" t="str">
            <v>14 PRESTACIÓN DE SERVICIOS</v>
          </cell>
          <cell r="J146" t="str">
            <v>N/A</v>
          </cell>
          <cell r="K146">
            <v>80111600</v>
          </cell>
          <cell r="L146">
            <v>10325</v>
          </cell>
          <cell r="M146">
            <v>10025</v>
          </cell>
          <cell r="N146">
            <v>45712</v>
          </cell>
          <cell r="O146">
            <v>2084129</v>
          </cell>
          <cell r="P146">
            <v>21327587</v>
          </cell>
          <cell r="Q146" t="str">
            <v>VEINTIÚN MILLONES TRESCIENTOS VEINTISIETE MIL QUINIENTOS OCHENTA Y SIETE</v>
          </cell>
          <cell r="R146" t="str">
            <v>1 PERSONA NATURAL</v>
          </cell>
          <cell r="S146" t="str">
            <v>3 CÉDULA DE CIUDADANÍA</v>
          </cell>
          <cell r="T146">
            <v>1118287049</v>
          </cell>
          <cell r="U146">
            <v>2</v>
          </cell>
          <cell r="V146" t="str">
            <v>N-A</v>
          </cell>
          <cell r="W146" t="str">
            <v>11 NO SE DILIGENCIA INFORMACIÓN PARA ESTE FORMULARIO EN ESTE PERÍODO DE REPORTE</v>
          </cell>
          <cell r="X146" t="str">
            <v>FEMENINO</v>
          </cell>
          <cell r="Y146" t="str">
            <v>Valle del Cauca</v>
          </cell>
          <cell r="Z146" t="str">
            <v>Cali</v>
          </cell>
          <cell r="AA146" t="str">
            <v>ZORAIDA</v>
          </cell>
          <cell r="AB146"/>
          <cell r="AC146" t="str">
            <v>BERMUDEZ</v>
          </cell>
          <cell r="AD146" t="str">
            <v>CARDONA</v>
          </cell>
          <cell r="AE146" t="str">
            <v>NO</v>
          </cell>
          <cell r="AF146" t="str">
            <v>6 NO CONSTITUYÓ GARANTÍAS</v>
          </cell>
          <cell r="AG146" t="str">
            <v>N-A</v>
          </cell>
          <cell r="AH146" t="str">
            <v>N-A</v>
          </cell>
          <cell r="AI146" t="str">
            <v>N-A</v>
          </cell>
          <cell r="AJ146" t="str">
            <v>N-A</v>
          </cell>
          <cell r="AK146" t="str">
            <v>GLORIA TERESITA SERNA ALZATE</v>
          </cell>
          <cell r="AL146" t="str">
            <v>PNN FARALLONES DE CALI</v>
          </cell>
          <cell r="AM146" t="str">
            <v>2 SUPERVISOR</v>
          </cell>
          <cell r="AN146" t="str">
            <v>3 CÉDULA DE CIUDADANÍA</v>
          </cell>
          <cell r="AO146">
            <v>29120620</v>
          </cell>
          <cell r="AP146" t="str">
            <v>MARIA JULIANA CERON</v>
          </cell>
          <cell r="AQ146">
            <v>307</v>
          </cell>
          <cell r="AR146" t="str">
            <v>3 NO PACTADOS</v>
          </cell>
          <cell r="AS146" t="str">
            <v>4 NO SE HA ADICIONADO NI EN VALOR y EN TIEMPO</v>
          </cell>
          <cell r="AT146">
            <v>0</v>
          </cell>
          <cell r="AU146">
            <v>0</v>
          </cell>
          <cell r="AV146" t="str">
            <v>-</v>
          </cell>
          <cell r="AW146">
            <v>0</v>
          </cell>
          <cell r="AX146"/>
          <cell r="AY146">
            <v>45714</v>
          </cell>
          <cell r="AZ146" t="str">
            <v>N/A</v>
          </cell>
          <cell r="BA146">
            <v>45712</v>
          </cell>
          <cell r="BB146">
            <v>46022</v>
          </cell>
          <cell r="BC146"/>
          <cell r="BD146" t="str">
            <v>2. NO</v>
          </cell>
          <cell r="BE146" t="str">
            <v>-</v>
          </cell>
          <cell r="BF146" t="str">
            <v>-</v>
          </cell>
          <cell r="BG146" t="str">
            <v>2. NO</v>
          </cell>
          <cell r="BH146">
            <v>0</v>
          </cell>
          <cell r="BI146" t="str">
            <v>-</v>
          </cell>
          <cell r="BJ146" t="str">
            <v>-</v>
          </cell>
          <cell r="BK146"/>
          <cell r="BL146" t="str">
            <v>2025753501900074E</v>
          </cell>
          <cell r="BM146">
            <v>21327587</v>
          </cell>
          <cell r="BN146" t="str">
            <v>ALEX YANIRA PISMAG PORTILLA</v>
          </cell>
          <cell r="BO146" t="str">
            <v>https://community.secop.gov.co/Public/Tendering/ContractNoticePhases/View?PPI=CO1.PPI.37706763&amp;isFromPublicArea=True&amp;isModal=False</v>
          </cell>
          <cell r="BP146" t="str">
            <v>VIGENTE</v>
          </cell>
          <cell r="BQ146"/>
          <cell r="BR146" t="str">
            <v xml:space="preserve">https://community.secop.gov.co/Public/Tendering/ContractDetailView/Index?UniqueIdentifier=CO1.PCCNTR.7551998 </v>
          </cell>
          <cell r="BS146" t="str">
            <v>zoraida.bermudez</v>
          </cell>
          <cell r="BT146" t="str">
            <v>parquesnacionales.gov.co</v>
          </cell>
          <cell r="BU146" t="str">
            <v>jacpblancas@gmail.com</v>
          </cell>
          <cell r="BV146" t="str">
            <v>OPERARIO</v>
          </cell>
          <cell r="BW146" t="str">
            <v>BANCO CAJA SOCIAL S.A.</v>
          </cell>
          <cell r="BX146" t="str">
            <v>Ahorro</v>
          </cell>
          <cell r="BY146">
            <v>24143313469</v>
          </cell>
          <cell r="BZ146"/>
          <cell r="CA146"/>
          <cell r="CB146"/>
          <cell r="CC146">
            <v>486297</v>
          </cell>
          <cell r="CD146">
            <v>2084129</v>
          </cell>
          <cell r="CE146">
            <v>2084129</v>
          </cell>
          <cell r="CF146">
            <v>2084129</v>
          </cell>
          <cell r="CG146">
            <v>2084129</v>
          </cell>
          <cell r="CH146">
            <v>2084129</v>
          </cell>
          <cell r="CI146">
            <v>2084129</v>
          </cell>
          <cell r="CJ146">
            <v>2084129</v>
          </cell>
          <cell r="CK146">
            <v>2084129</v>
          </cell>
          <cell r="CL146">
            <v>2084129</v>
          </cell>
          <cell r="CM146">
            <v>2084129</v>
          </cell>
          <cell r="CN146">
            <v>0</v>
          </cell>
          <cell r="CO146"/>
          <cell r="CP146"/>
        </row>
        <row r="147">
          <cell r="A147" t="str">
            <v>CD-DTPA-145-2025</v>
          </cell>
          <cell r="B147" t="str">
            <v>1 FONAM</v>
          </cell>
          <cell r="C147" t="str">
            <v>CPS-DTPA-145-2025</v>
          </cell>
          <cell r="D147" t="str">
            <v>ETIEN ARISTIZABAL</v>
          </cell>
          <cell r="E147">
            <v>45712</v>
          </cell>
          <cell r="F147"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47" t="str">
            <v>APOYO A LA GESTIÓN</v>
          </cell>
          <cell r="H147" t="str">
            <v>2 CONTRATACIÓN DIRECTA</v>
          </cell>
          <cell r="I147" t="str">
            <v>14 PRESTACIÓN DE SERVICIOS</v>
          </cell>
          <cell r="J147" t="str">
            <v>N/A</v>
          </cell>
          <cell r="K147">
            <v>80111600</v>
          </cell>
          <cell r="L147">
            <v>10125</v>
          </cell>
          <cell r="M147">
            <v>9425</v>
          </cell>
          <cell r="N147">
            <v>45712</v>
          </cell>
          <cell r="O147">
            <v>2084129</v>
          </cell>
          <cell r="P147">
            <v>21327587</v>
          </cell>
          <cell r="Q147" t="str">
            <v>VEINTIÚN MILLONES TRESCIENTOS VEINTISIETE MIL QUINIENTOS OCHENTA Y SIETE</v>
          </cell>
          <cell r="R147" t="str">
            <v>1 PERSONA NATURAL</v>
          </cell>
          <cell r="S147" t="str">
            <v>3 CÉDULA DE CIUDADANÍA</v>
          </cell>
          <cell r="T147">
            <v>94524892</v>
          </cell>
          <cell r="U147">
            <v>2</v>
          </cell>
          <cell r="V147" t="str">
            <v>N-A</v>
          </cell>
          <cell r="W147" t="str">
            <v>11 NO SE DILIGENCIA INFORMACIÓN PARA ESTE FORMULARIO EN ESTE PERÍODO DE REPORTE</v>
          </cell>
          <cell r="X147" t="str">
            <v>MASCULINO</v>
          </cell>
          <cell r="Y147" t="str">
            <v>Valle del Cauca</v>
          </cell>
          <cell r="Z147" t="str">
            <v>Cali</v>
          </cell>
          <cell r="AA147" t="str">
            <v>ETIEN</v>
          </cell>
          <cell r="AB147"/>
          <cell r="AC147" t="str">
            <v>ARISTIZABAL</v>
          </cell>
          <cell r="AD147"/>
          <cell r="AE147" t="str">
            <v>NO</v>
          </cell>
          <cell r="AF147" t="str">
            <v>6 NO CONSTITUYÓ GARANTÍAS</v>
          </cell>
          <cell r="AG147" t="str">
            <v>N-A</v>
          </cell>
          <cell r="AH147" t="str">
            <v>N-A</v>
          </cell>
          <cell r="AI147" t="str">
            <v>N-A</v>
          </cell>
          <cell r="AJ147" t="str">
            <v>N-A</v>
          </cell>
          <cell r="AK147" t="str">
            <v>GLORIA TERESITA SERNA ALZATE</v>
          </cell>
          <cell r="AL147" t="str">
            <v>PNN FARALLONES DE CALI</v>
          </cell>
          <cell r="AM147" t="str">
            <v>2 SUPERVISOR</v>
          </cell>
          <cell r="AN147" t="str">
            <v>3 CÉDULA DE CIUDADANÍA</v>
          </cell>
          <cell r="AO147">
            <v>29120620</v>
          </cell>
          <cell r="AP147" t="str">
            <v>MARIA JULIANA CERON</v>
          </cell>
          <cell r="AQ147">
            <v>307</v>
          </cell>
          <cell r="AR147" t="str">
            <v>3 NO PACTADOS</v>
          </cell>
          <cell r="AS147" t="str">
            <v>4 NO SE HA ADICIONADO NI EN VALOR y EN TIEMPO</v>
          </cell>
          <cell r="AT147">
            <v>0</v>
          </cell>
          <cell r="AU147">
            <v>0</v>
          </cell>
          <cell r="AV147" t="str">
            <v>-</v>
          </cell>
          <cell r="AW147">
            <v>0</v>
          </cell>
          <cell r="AX147"/>
          <cell r="AY147">
            <v>45712</v>
          </cell>
          <cell r="AZ147" t="str">
            <v>N/A</v>
          </cell>
          <cell r="BA147">
            <v>45712</v>
          </cell>
          <cell r="BB147">
            <v>46022</v>
          </cell>
          <cell r="BC147"/>
          <cell r="BD147" t="str">
            <v>2. NO</v>
          </cell>
          <cell r="BE147" t="str">
            <v>-</v>
          </cell>
          <cell r="BF147" t="str">
            <v>-</v>
          </cell>
          <cell r="BG147" t="str">
            <v>2. NO</v>
          </cell>
          <cell r="BH147">
            <v>0</v>
          </cell>
          <cell r="BI147" t="str">
            <v>-</v>
          </cell>
          <cell r="BJ147" t="str">
            <v>-</v>
          </cell>
          <cell r="BK147"/>
          <cell r="BL147" t="str">
            <v>2025753501900075E</v>
          </cell>
          <cell r="BM147">
            <v>21327587</v>
          </cell>
          <cell r="BN147" t="str">
            <v>WENDY ISABEL DAVID</v>
          </cell>
          <cell r="BO147" t="str">
            <v>https://community.secop.gov.co/Public/Tendering/ContractNoticePhases/View?PPI=CO1.PPI.37707134&amp;isFromPublicArea=True&amp;isModal=False</v>
          </cell>
          <cell r="BP147" t="str">
            <v>VIGENTE</v>
          </cell>
          <cell r="BQ147"/>
          <cell r="BR147" t="str">
            <v xml:space="preserve"> https://community.secop.gov.co/Public/Tendering/ContractDetailView/Index?UniqueIdentifier=CO1.PCCNTR.7546990 </v>
          </cell>
          <cell r="BS147" t="str">
            <v>etien.aristizabal</v>
          </cell>
          <cell r="BT147" t="str">
            <v>parquesnacionales.gov.co</v>
          </cell>
          <cell r="BU147" t="str">
            <v>jhorel88@hotmail.com</v>
          </cell>
          <cell r="BV147" t="str">
            <v>OPERARIO</v>
          </cell>
          <cell r="BW147" t="str">
            <v>BANCOLOMBIA S.A.</v>
          </cell>
          <cell r="BX147" t="str">
            <v>Ahorro</v>
          </cell>
          <cell r="BY147">
            <v>6057715870</v>
          </cell>
          <cell r="BZ147"/>
          <cell r="CA147"/>
          <cell r="CB147"/>
          <cell r="CC147">
            <v>486297</v>
          </cell>
          <cell r="CD147">
            <v>2084129</v>
          </cell>
          <cell r="CE147">
            <v>2084129</v>
          </cell>
          <cell r="CF147">
            <v>2084129</v>
          </cell>
          <cell r="CG147">
            <v>2084129</v>
          </cell>
          <cell r="CH147">
            <v>2084129</v>
          </cell>
          <cell r="CI147">
            <v>2084129</v>
          </cell>
          <cell r="CJ147">
            <v>2084129</v>
          </cell>
          <cell r="CK147">
            <v>2084129</v>
          </cell>
          <cell r="CL147">
            <v>2084129</v>
          </cell>
          <cell r="CM147">
            <v>2084129</v>
          </cell>
          <cell r="CN147">
            <v>0</v>
          </cell>
          <cell r="CO147"/>
          <cell r="CP147"/>
        </row>
        <row r="148">
          <cell r="A148" t="str">
            <v>CD-DTPA-146-2025</v>
          </cell>
          <cell r="B148" t="str">
            <v>1 FONAM</v>
          </cell>
          <cell r="C148" t="str">
            <v>CPS-DTPA-146-2025</v>
          </cell>
          <cell r="D148" t="str">
            <v>MARIA CAMILA FREYRE GUASPUD</v>
          </cell>
          <cell r="E148">
            <v>45712</v>
          </cell>
          <cell r="F148" t="str">
            <v>Prestar servicio de apoyo a la gestión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v>
          </cell>
          <cell r="G148" t="str">
            <v>APOYO A LA GESTIÓN</v>
          </cell>
          <cell r="H148" t="str">
            <v>2 CONTRATACIÓN DIRECTA</v>
          </cell>
          <cell r="I148" t="str">
            <v>14 PRESTACIÓN DE SERVICIOS</v>
          </cell>
          <cell r="J148" t="str">
            <v>N/A</v>
          </cell>
          <cell r="K148">
            <v>80111600</v>
          </cell>
          <cell r="L148">
            <v>7625</v>
          </cell>
          <cell r="M148">
            <v>9625</v>
          </cell>
          <cell r="N148">
            <v>45712</v>
          </cell>
          <cell r="O148">
            <v>1836238</v>
          </cell>
          <cell r="P148">
            <v>18790836</v>
          </cell>
          <cell r="Q148" t="str">
            <v>DIECIOCHO MILLONES SETECIENTOS NOVENTA MIL OCHOCIENTOS TREINTA Y SEIS</v>
          </cell>
          <cell r="R148" t="str">
            <v>1 PERSONA NATURAL</v>
          </cell>
          <cell r="S148" t="str">
            <v>3 CÉDULA DE CIUDADANÍA</v>
          </cell>
          <cell r="T148">
            <v>1005895897</v>
          </cell>
          <cell r="U148">
            <v>2</v>
          </cell>
          <cell r="V148" t="str">
            <v>N-A</v>
          </cell>
          <cell r="W148" t="str">
            <v>11 NO SE DILIGENCIA INFORMACIÓN PARA ESTE FORMULARIO EN ESTE PERÍODO DE REPORTE</v>
          </cell>
          <cell r="X148" t="str">
            <v>FEMENINO</v>
          </cell>
          <cell r="Y148" t="str">
            <v>Valle del Cauca</v>
          </cell>
          <cell r="Z148" t="str">
            <v>Cali</v>
          </cell>
          <cell r="AA148" t="str">
            <v>MARIA</v>
          </cell>
          <cell r="AB148" t="str">
            <v>CAMILA</v>
          </cell>
          <cell r="AC148" t="str">
            <v>FREYRE</v>
          </cell>
          <cell r="AD148" t="str">
            <v>GASPUD</v>
          </cell>
          <cell r="AE148" t="str">
            <v>NO</v>
          </cell>
          <cell r="AF148" t="str">
            <v>6 NO CONSTITUYÓ GARANTÍAS</v>
          </cell>
          <cell r="AG148" t="str">
            <v>N-A</v>
          </cell>
          <cell r="AH148" t="str">
            <v>N-A</v>
          </cell>
          <cell r="AI148" t="str">
            <v>N-A</v>
          </cell>
          <cell r="AJ148" t="str">
            <v>N-A</v>
          </cell>
          <cell r="AK148" t="str">
            <v>GLORIA TERESITA SERNA ALZATE</v>
          </cell>
          <cell r="AL148" t="str">
            <v>PNN FARALLONES DE CALI</v>
          </cell>
          <cell r="AM148" t="str">
            <v>2 SUPERVISOR</v>
          </cell>
          <cell r="AN148" t="str">
            <v>3 CÉDULA DE CIUDADANÍA</v>
          </cell>
          <cell r="AO148">
            <v>29120620</v>
          </cell>
          <cell r="AP148" t="str">
            <v>MARIA JULIANA CERON</v>
          </cell>
          <cell r="AQ148">
            <v>307</v>
          </cell>
          <cell r="AR148" t="str">
            <v>3 NO PACTADOS</v>
          </cell>
          <cell r="AS148" t="str">
            <v>4 NO SE HA ADICIONADO NI EN VALOR y EN TIEMPO</v>
          </cell>
          <cell r="AT148">
            <v>0</v>
          </cell>
          <cell r="AU148">
            <v>0</v>
          </cell>
          <cell r="AV148" t="str">
            <v>-</v>
          </cell>
          <cell r="AW148">
            <v>0</v>
          </cell>
          <cell r="AX148"/>
          <cell r="AY148">
            <v>45713</v>
          </cell>
          <cell r="AZ148" t="str">
            <v>N/A</v>
          </cell>
          <cell r="BA148">
            <v>45712</v>
          </cell>
          <cell r="BB148">
            <v>46022</v>
          </cell>
          <cell r="BC148"/>
          <cell r="BD148" t="str">
            <v>2. NO</v>
          </cell>
          <cell r="BE148" t="str">
            <v>-</v>
          </cell>
          <cell r="BF148" t="str">
            <v>-</v>
          </cell>
          <cell r="BG148" t="str">
            <v>2. NO</v>
          </cell>
          <cell r="BH148">
            <v>0</v>
          </cell>
          <cell r="BI148" t="str">
            <v>-</v>
          </cell>
          <cell r="BJ148" t="str">
            <v>-</v>
          </cell>
          <cell r="BK148"/>
          <cell r="BL148" t="str">
            <v>2025753501900076E</v>
          </cell>
          <cell r="BM148">
            <v>18790836</v>
          </cell>
          <cell r="BN148" t="str">
            <v>WENDY ISABEL DAVID</v>
          </cell>
          <cell r="BO148" t="str">
            <v>https://community.secop.gov.co/Public/Tendering/ContractNoticePhases/View?PPI=CO1.PPI.37707070&amp;isFromPublicArea=True&amp;isModal=False</v>
          </cell>
          <cell r="BP148" t="str">
            <v>VIGENTE</v>
          </cell>
          <cell r="BQ148"/>
          <cell r="BR148" t="str">
            <v xml:space="preserve">https://community.secop.gov.co/Public/Tendering/ContractDetailView/Index?UniqueIdentifier=CO1.PCCNTR.7546993 </v>
          </cell>
          <cell r="BS148" t="str">
            <v>maria.freyre</v>
          </cell>
          <cell r="BT148" t="str">
            <v>parquesnacionales.gov.co</v>
          </cell>
          <cell r="BU148" t="str">
            <v>mariacfreyreguaspud@gmail.com</v>
          </cell>
          <cell r="BV148" t="str">
            <v>OPERARIO</v>
          </cell>
          <cell r="BW148" t="str">
            <v>BANCO BILBAO VIZCAYA ARGENTARIA COLOMBIA S.A. BBVA</v>
          </cell>
          <cell r="BX148" t="str">
            <v>Ahorro</v>
          </cell>
          <cell r="BY148">
            <v>572303717</v>
          </cell>
          <cell r="BZ148"/>
          <cell r="CA148"/>
          <cell r="CB148"/>
          <cell r="CC148">
            <v>428456</v>
          </cell>
          <cell r="CD148">
            <v>1836238</v>
          </cell>
          <cell r="CE148">
            <v>1836238</v>
          </cell>
          <cell r="CF148">
            <v>1836238</v>
          </cell>
          <cell r="CG148">
            <v>1836238</v>
          </cell>
          <cell r="CH148">
            <v>1836238</v>
          </cell>
          <cell r="CI148">
            <v>1836238</v>
          </cell>
          <cell r="CJ148">
            <v>1836238</v>
          </cell>
          <cell r="CK148">
            <v>1836238</v>
          </cell>
          <cell r="CL148">
            <v>1836238</v>
          </cell>
          <cell r="CM148">
            <v>1836238</v>
          </cell>
          <cell r="CN148">
            <v>0</v>
          </cell>
          <cell r="CO148"/>
          <cell r="CP148"/>
        </row>
        <row r="149">
          <cell r="A149" t="str">
            <v>CD-DTPA-147-2025</v>
          </cell>
          <cell r="B149" t="str">
            <v>1 FONAM</v>
          </cell>
          <cell r="C149" t="str">
            <v>CPS-DTPA-147-2025</v>
          </cell>
          <cell r="D149" t="str">
            <v>MARIA FERNANDA PARRA OSPINA</v>
          </cell>
          <cell r="E149">
            <v>45712</v>
          </cell>
          <cell r="F149" t="str">
            <v>PA04-3202060-19-1-069 Prestar servicios profesionales con plena autonomia tecnica y administrativa en el PNN Farallones de Cali en la realizacion de las actividades necesarias para Implementar el proceso de restauracion en las zonas degradadas y/o alteradas de las areas protegidas nacionales y/o zonas de influencia especialmente en los ecosistemas andinos y de paramo, en el marco de la conservacion de la diversidad biologica de las Areas Protegidas del SINAP Nacional.</v>
          </cell>
          <cell r="G149" t="str">
            <v>PROFESIONAL</v>
          </cell>
          <cell r="H149" t="str">
            <v>2 CONTRATACIÓN DIRECTA</v>
          </cell>
          <cell r="I149" t="str">
            <v>14 PRESTACIÓN DE SERVICIOS</v>
          </cell>
          <cell r="J149" t="str">
            <v>N/A</v>
          </cell>
          <cell r="K149">
            <v>80111600</v>
          </cell>
          <cell r="L149">
            <v>6625</v>
          </cell>
          <cell r="M149">
            <v>9925</v>
          </cell>
          <cell r="N149">
            <v>45712</v>
          </cell>
          <cell r="O149">
            <v>5693195</v>
          </cell>
          <cell r="P149">
            <v>58260362</v>
          </cell>
          <cell r="Q149" t="str">
            <v>CINCUENTA Y OCHO MILLONES DOSCIENTOS SESENTA MIL TRESCIENTOS SESENTA Y DOS</v>
          </cell>
          <cell r="R149" t="str">
            <v>1 PERSONA NATURAL</v>
          </cell>
          <cell r="S149" t="str">
            <v>3 CÉDULA DE CIUDADANÍA</v>
          </cell>
          <cell r="T149">
            <v>1061048034</v>
          </cell>
          <cell r="U149">
            <v>2</v>
          </cell>
          <cell r="V149" t="str">
            <v>N-A</v>
          </cell>
          <cell r="W149" t="str">
            <v>11 NO SE DILIGENCIA INFORMACIÓN PARA ESTE FORMULARIO EN ESTE PERÍODO DE REPORTE</v>
          </cell>
          <cell r="X149" t="str">
            <v>FEMENINO</v>
          </cell>
          <cell r="Y149" t="str">
            <v>Caldas</v>
          </cell>
          <cell r="Z149" t="str">
            <v>Manizales</v>
          </cell>
          <cell r="AA149" t="str">
            <v>MARIA</v>
          </cell>
          <cell r="AB149" t="str">
            <v>FERNANDA</v>
          </cell>
          <cell r="AC149" t="str">
            <v>PARRA</v>
          </cell>
          <cell r="AD149" t="str">
            <v>OSPINA</v>
          </cell>
          <cell r="AE149" t="str">
            <v>SI</v>
          </cell>
          <cell r="AF149" t="str">
            <v>1 PÓLIZA</v>
          </cell>
          <cell r="AG149" t="str">
            <v>12 SEGUROS DEL ESTADO</v>
          </cell>
          <cell r="AH149" t="str">
            <v>2 CUMPLIMIENTO</v>
          </cell>
          <cell r="AI149">
            <v>45712</v>
          </cell>
          <cell r="AJ149" t="str">
            <v>45-46-101030097</v>
          </cell>
          <cell r="AK149" t="str">
            <v>GLORIA TERESITA SERNA ALZATE</v>
          </cell>
          <cell r="AL149" t="str">
            <v>PNN FARALLONES DE CALI</v>
          </cell>
          <cell r="AM149" t="str">
            <v>2 SUPERVISOR</v>
          </cell>
          <cell r="AN149" t="str">
            <v>3 CÉDULA DE CIUDADANÍA</v>
          </cell>
          <cell r="AO149">
            <v>29120620</v>
          </cell>
          <cell r="AP149" t="str">
            <v>MARIA JULIANA CERON</v>
          </cell>
          <cell r="AQ149">
            <v>307</v>
          </cell>
          <cell r="AR149" t="str">
            <v>3 NO PACTADOS</v>
          </cell>
          <cell r="AS149" t="str">
            <v>4 NO SE HA ADICIONADO NI EN VALOR y EN TIEMPO</v>
          </cell>
          <cell r="AT149">
            <v>0</v>
          </cell>
          <cell r="AU149">
            <v>0</v>
          </cell>
          <cell r="AV149" t="str">
            <v>-</v>
          </cell>
          <cell r="AW149">
            <v>0</v>
          </cell>
          <cell r="AX149"/>
          <cell r="AY149">
            <v>45714</v>
          </cell>
          <cell r="AZ149">
            <v>45712</v>
          </cell>
          <cell r="BA149">
            <v>45712</v>
          </cell>
          <cell r="BB149">
            <v>46022</v>
          </cell>
          <cell r="BC149"/>
          <cell r="BD149" t="str">
            <v>2. NO</v>
          </cell>
          <cell r="BE149" t="str">
            <v>-</v>
          </cell>
          <cell r="BF149" t="str">
            <v>-</v>
          </cell>
          <cell r="BG149" t="str">
            <v>2. NO</v>
          </cell>
          <cell r="BH149">
            <v>0</v>
          </cell>
          <cell r="BI149" t="str">
            <v>-</v>
          </cell>
          <cell r="BJ149" t="str">
            <v>-</v>
          </cell>
          <cell r="BK149"/>
          <cell r="BL149" t="str">
            <v>2025753501900077E</v>
          </cell>
          <cell r="BM149">
            <v>58260362</v>
          </cell>
          <cell r="BN149" t="str">
            <v>ALEX YANIRA PISMAG PORTILLA</v>
          </cell>
          <cell r="BO149" t="str">
            <v>https://community.secop.gov.co/Public/Tendering/ContractNoticePhases/View?PPI=CO1.PPI.37707073&amp;isFromPublicArea=True&amp;isModal=False</v>
          </cell>
          <cell r="BP149" t="str">
            <v>VIGENTE</v>
          </cell>
          <cell r="BQ149"/>
          <cell r="BR149" t="str">
            <v xml:space="preserve">https://community.secop.gov.co/Public/Tendering/ContractDetailView/Index?UniqueIdentifier=CO1.PCCNTR.7551637 </v>
          </cell>
          <cell r="BS149" t="str">
            <v>maria.parra</v>
          </cell>
          <cell r="BT149" t="str">
            <v>parquesnacionales.gov.co</v>
          </cell>
          <cell r="BU149" t="str">
            <v>mariaasistenteinvestigacion.mvz@gmail.com</v>
          </cell>
          <cell r="BV149" t="str">
            <v>PROFESIONAL</v>
          </cell>
          <cell r="BW149" t="str">
            <v>BANCOLOMBIA S.A.</v>
          </cell>
          <cell r="BX149" t="str">
            <v>Ahorro</v>
          </cell>
          <cell r="BY149">
            <v>91278088681</v>
          </cell>
          <cell r="BZ149"/>
          <cell r="CA149"/>
          <cell r="CB149"/>
          <cell r="CC149">
            <v>1328412</v>
          </cell>
          <cell r="CD149">
            <v>5693195</v>
          </cell>
          <cell r="CE149">
            <v>5693195</v>
          </cell>
          <cell r="CF149">
            <v>5693195</v>
          </cell>
          <cell r="CG149">
            <v>5693195</v>
          </cell>
          <cell r="CH149">
            <v>5693195</v>
          </cell>
          <cell r="CI149">
            <v>5693195</v>
          </cell>
          <cell r="CJ149">
            <v>5693195</v>
          </cell>
          <cell r="CK149">
            <v>5693195</v>
          </cell>
          <cell r="CL149">
            <v>5693195</v>
          </cell>
          <cell r="CM149">
            <v>5693195</v>
          </cell>
          <cell r="CN149">
            <v>0</v>
          </cell>
          <cell r="CO149"/>
          <cell r="CP149"/>
        </row>
        <row r="150">
          <cell r="A150" t="str">
            <v>CD-DTPA-148-2025</v>
          </cell>
          <cell r="B150" t="str">
            <v>1 FONAM</v>
          </cell>
          <cell r="C150" t="str">
            <v>CPS-DTPA-148-2025</v>
          </cell>
          <cell r="D150" t="str">
            <v>HÉCTOR CHIRIMIA GONZALEZ</v>
          </cell>
          <cell r="E150">
            <v>45712</v>
          </cell>
          <cell r="F150" t="str">
            <v>Prestar servicios de apoyo a la gestión con plena autonomía técnica y administrativa en el PNN Utría en el desarrollo técnico de acciones en el proceso de restauración en las zonas degradadas y/o alteradas del área protegida y/o zonas de influencia, en el marco de la conservación de la diversidad biológica de las áreas protegidas del SINAP nacional.</v>
          </cell>
          <cell r="G150" t="str">
            <v>APOYO A LA GESTIÓN</v>
          </cell>
          <cell r="H150" t="str">
            <v>2 CONTRATACIÓN DIRECTA</v>
          </cell>
          <cell r="I150" t="str">
            <v>14 PRESTACIÓN DE SERVICIOS</v>
          </cell>
          <cell r="J150" t="str">
            <v>N/A</v>
          </cell>
          <cell r="K150">
            <v>80111600</v>
          </cell>
          <cell r="L150">
            <v>12325</v>
          </cell>
          <cell r="M150">
            <v>9825</v>
          </cell>
          <cell r="N150">
            <v>45712</v>
          </cell>
          <cell r="O150">
            <v>3670920</v>
          </cell>
          <cell r="P150">
            <v>37565748</v>
          </cell>
          <cell r="Q150" t="str">
            <v>TREINTA Y SIETE MILLONES QUINIENTOS SESENTA Y CINCO MIL SETECIENTOS CUARENTA Y OCHO</v>
          </cell>
          <cell r="R150" t="str">
            <v>1 PERSONA NATURAL</v>
          </cell>
          <cell r="S150" t="str">
            <v>3 CÉDULA DE CIUDADANÍA</v>
          </cell>
          <cell r="T150">
            <v>76279963</v>
          </cell>
          <cell r="U150">
            <v>2</v>
          </cell>
          <cell r="V150" t="str">
            <v>N-A</v>
          </cell>
          <cell r="W150" t="str">
            <v>11 NO SE DILIGENCIA INFORMACIÓN PARA ESTE FORMULARIO EN ESTE PERÍODO DE REPORTE</v>
          </cell>
          <cell r="X150" t="str">
            <v>MASCULINO</v>
          </cell>
          <cell r="Y150" t="str">
            <v>Cauca</v>
          </cell>
          <cell r="Z150" t="str">
            <v xml:space="preserve">López Micay </v>
          </cell>
          <cell r="AA150" t="str">
            <v>HÉCTOR</v>
          </cell>
          <cell r="AB150"/>
          <cell r="AC150" t="str">
            <v>CHIRIMIA</v>
          </cell>
          <cell r="AD150" t="str">
            <v>GONZALEZ</v>
          </cell>
          <cell r="AE150" t="str">
            <v>NO</v>
          </cell>
          <cell r="AF150" t="str">
            <v>6 NO CONSTITUYÓ GARANTÍAS</v>
          </cell>
          <cell r="AG150" t="str">
            <v>N-A</v>
          </cell>
          <cell r="AH150" t="str">
            <v>N-A</v>
          </cell>
          <cell r="AI150" t="str">
            <v>N-A</v>
          </cell>
          <cell r="AJ150" t="str">
            <v>N-A</v>
          </cell>
          <cell r="AK150" t="str">
            <v>GLORIA TERESITA SERNA ALZATE</v>
          </cell>
          <cell r="AL150" t="str">
            <v>PNN UTRÍA</v>
          </cell>
          <cell r="AM150" t="str">
            <v>2 SUPERVISOR</v>
          </cell>
          <cell r="AN150" t="str">
            <v>3 CÉDULA DE CIUDADANÍA</v>
          </cell>
          <cell r="AO150">
            <v>66848955</v>
          </cell>
          <cell r="AP150" t="str">
            <v>MARIA XIMENA ZORRILLA A.</v>
          </cell>
          <cell r="AQ150">
            <v>307</v>
          </cell>
          <cell r="AR150" t="str">
            <v>3 NO PACTADOS</v>
          </cell>
          <cell r="AS150" t="str">
            <v>4 NO SE HA ADICIONADO NI EN VALOR y EN TIEMPO</v>
          </cell>
          <cell r="AT150">
            <v>0</v>
          </cell>
          <cell r="AU150">
            <v>0</v>
          </cell>
          <cell r="AV150" t="str">
            <v>-</v>
          </cell>
          <cell r="AW150">
            <v>0</v>
          </cell>
          <cell r="AX150"/>
          <cell r="AY150">
            <v>45714</v>
          </cell>
          <cell r="AZ150" t="str">
            <v>N/A</v>
          </cell>
          <cell r="BA150">
            <v>45712</v>
          </cell>
          <cell r="BB150">
            <v>46022</v>
          </cell>
          <cell r="BC150"/>
          <cell r="BD150" t="str">
            <v>2. NO</v>
          </cell>
          <cell r="BE150" t="str">
            <v>-</v>
          </cell>
          <cell r="BF150" t="str">
            <v>-</v>
          </cell>
          <cell r="BG150" t="str">
            <v>2. NO</v>
          </cell>
          <cell r="BH150">
            <v>0</v>
          </cell>
          <cell r="BI150" t="str">
            <v>-</v>
          </cell>
          <cell r="BJ150" t="str">
            <v>-</v>
          </cell>
          <cell r="BK150"/>
          <cell r="BL150" t="str">
            <v>2025753501900078E</v>
          </cell>
          <cell r="BM150">
            <v>37565748</v>
          </cell>
          <cell r="BN150" t="str">
            <v>JULIANA ISABEL MONTES ROMERO</v>
          </cell>
          <cell r="BO150" t="str">
            <v>https://community.secop.gov.co/Public/Tendering/ContractNoticePhases/View?PPI=CO1.PPI.37720734&amp;isFromPublicArea=True&amp;isModal=False</v>
          </cell>
          <cell r="BP150" t="str">
            <v>VIGENTE</v>
          </cell>
          <cell r="BQ150"/>
          <cell r="BR150" t="str">
            <v xml:space="preserve">https://community.secop.gov.co/Public/Tendering/ContractDetailView/Index?UniqueIdentifier=CO1.PCCNTR.7550162 </v>
          </cell>
          <cell r="BS150" t="str">
            <v>hector.chirimia</v>
          </cell>
          <cell r="BT150" t="str">
            <v>parquesnacionales.gov.co</v>
          </cell>
          <cell r="BU150" t="str">
            <v>hectorchiry03@gmail.com</v>
          </cell>
          <cell r="BV150" t="str">
            <v>TECNOLOGO</v>
          </cell>
          <cell r="BW150" t="str">
            <v>BANCOLOMBIA S.A.</v>
          </cell>
          <cell r="BX150" t="str">
            <v>Ahorro</v>
          </cell>
          <cell r="BY150">
            <v>86837709581</v>
          </cell>
          <cell r="BZ150"/>
          <cell r="CA150"/>
          <cell r="CB150"/>
          <cell r="CC150">
            <v>856548</v>
          </cell>
          <cell r="CD150">
            <v>3670920</v>
          </cell>
          <cell r="CE150">
            <v>3670920</v>
          </cell>
          <cell r="CF150">
            <v>3670920</v>
          </cell>
          <cell r="CG150">
            <v>3670920</v>
          </cell>
          <cell r="CH150">
            <v>3670920</v>
          </cell>
          <cell r="CI150">
            <v>3670920</v>
          </cell>
          <cell r="CJ150">
            <v>3670920</v>
          </cell>
          <cell r="CK150">
            <v>3670920</v>
          </cell>
          <cell r="CL150">
            <v>3670920</v>
          </cell>
          <cell r="CM150">
            <v>3670920</v>
          </cell>
          <cell r="CN150">
            <v>0</v>
          </cell>
          <cell r="CO150"/>
          <cell r="CP150"/>
        </row>
        <row r="151">
          <cell r="A151" t="str">
            <v>CD-DTPA-149-2025</v>
          </cell>
          <cell r="B151" t="str">
            <v>1 FONAM</v>
          </cell>
          <cell r="C151" t="str">
            <v>CPS-DTPA-149-2025</v>
          </cell>
          <cell r="D151" t="str">
            <v>DARWIN ASPRILLA PALACIOS</v>
          </cell>
          <cell r="E151">
            <v>45712</v>
          </cell>
          <cell r="F151" t="str">
            <v>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ell>
          <cell r="G151" t="str">
            <v>APOYO A LA GESTIÓN</v>
          </cell>
          <cell r="H151" t="str">
            <v>2 CONTRATACIÓN DIRECTA</v>
          </cell>
          <cell r="I151" t="str">
            <v>14 PRESTACIÓN DE SERVICIOS</v>
          </cell>
          <cell r="J151" t="str">
            <v>N/A</v>
          </cell>
          <cell r="K151">
            <v>80111600</v>
          </cell>
          <cell r="L151">
            <v>9325</v>
          </cell>
          <cell r="M151">
            <v>9725</v>
          </cell>
          <cell r="N151">
            <v>45712</v>
          </cell>
          <cell r="O151">
            <v>2365487</v>
          </cell>
          <cell r="P151">
            <v>23576020</v>
          </cell>
          <cell r="Q151" t="str">
            <v>VEINTITRÉS MILLONES QUINIENTOS SETENTA Y SEIS MIL VEINTE</v>
          </cell>
          <cell r="R151" t="str">
            <v>1 PERSONA NATURAL</v>
          </cell>
          <cell r="S151" t="str">
            <v>3 CÉDULA DE CIUDADANÍA</v>
          </cell>
          <cell r="T151">
            <v>11621531</v>
          </cell>
          <cell r="U151">
            <v>2</v>
          </cell>
          <cell r="V151" t="str">
            <v>N-A</v>
          </cell>
          <cell r="W151" t="str">
            <v>11 NO SE DILIGENCIA INFORMACIÓN PARA ESTE FORMULARIO EN ESTE PERÍODO DE REPORTE</v>
          </cell>
          <cell r="X151" t="str">
            <v>MASCULINO</v>
          </cell>
          <cell r="Y151" t="str">
            <v>Choco</v>
          </cell>
          <cell r="Z151" t="str">
            <v>Bajo Baudo</v>
          </cell>
          <cell r="AA151" t="str">
            <v>DARWIN</v>
          </cell>
          <cell r="AB151"/>
          <cell r="AC151" t="str">
            <v>ASPRILLA</v>
          </cell>
          <cell r="AD151" t="str">
            <v>PALACIOS</v>
          </cell>
          <cell r="AE151" t="str">
            <v>NO</v>
          </cell>
          <cell r="AF151" t="str">
            <v>6 NO CONSTITUYÓ GARANTÍAS</v>
          </cell>
          <cell r="AG151" t="str">
            <v>N-A</v>
          </cell>
          <cell r="AH151" t="str">
            <v>N-A</v>
          </cell>
          <cell r="AI151" t="str">
            <v>N-A</v>
          </cell>
          <cell r="AJ151" t="str">
            <v>N-A</v>
          </cell>
          <cell r="AK151" t="str">
            <v>GLORIA TERESITA SERNA ALZATE</v>
          </cell>
          <cell r="AL151" t="str">
            <v>PNN UTRÍA</v>
          </cell>
          <cell r="AM151" t="str">
            <v>2 SUPERVISOR</v>
          </cell>
          <cell r="AN151" t="str">
            <v>3 CÉDULA DE CIUDADANÍA</v>
          </cell>
          <cell r="AO151">
            <v>66848955</v>
          </cell>
          <cell r="AP151" t="str">
            <v>MARIA XIMENA ZORRILLA A.</v>
          </cell>
          <cell r="AQ151">
            <v>299</v>
          </cell>
          <cell r="AR151" t="str">
            <v>3 NO PACTADOS</v>
          </cell>
          <cell r="AS151" t="str">
            <v>4 NO SE HA ADICIONADO NI EN VALOR y EN TIEMPO</v>
          </cell>
          <cell r="AT151">
            <v>0</v>
          </cell>
          <cell r="AU151">
            <v>0</v>
          </cell>
          <cell r="AV151" t="str">
            <v>-</v>
          </cell>
          <cell r="AW151">
            <v>0</v>
          </cell>
          <cell r="AX151"/>
          <cell r="AY151">
            <v>45713</v>
          </cell>
          <cell r="AZ151" t="str">
            <v>N/A</v>
          </cell>
          <cell r="BA151">
            <v>45712</v>
          </cell>
          <cell r="BB151">
            <v>46013</v>
          </cell>
          <cell r="BC151"/>
          <cell r="BD151" t="str">
            <v>2. NO</v>
          </cell>
          <cell r="BE151" t="str">
            <v>-</v>
          </cell>
          <cell r="BF151" t="str">
            <v>-</v>
          </cell>
          <cell r="BG151" t="str">
            <v>2. NO</v>
          </cell>
          <cell r="BH151">
            <v>0</v>
          </cell>
          <cell r="BI151" t="str">
            <v>-</v>
          </cell>
          <cell r="BJ151" t="str">
            <v>-</v>
          </cell>
          <cell r="BK151"/>
          <cell r="BL151" t="str">
            <v>2025753501900079E</v>
          </cell>
          <cell r="BM151">
            <v>23576020</v>
          </cell>
          <cell r="BN151" t="str">
            <v>JULIANA ISABEL MONTES ROMERO</v>
          </cell>
          <cell r="BO151" t="str">
            <v>https://community.secop.gov.co/Public/Tendering/ContractNoticePhases/View?PPI=CO1.PPI.37726085&amp;isFromPublicArea=True&amp;isModal=False</v>
          </cell>
          <cell r="BP151" t="str">
            <v>VIGENTE</v>
          </cell>
          <cell r="BQ151"/>
          <cell r="BR151" t="str">
            <v xml:space="preserve">https://community.secop.gov.co/Public/Tendering/ContractDetailView/Index?UniqueIdentifier=CO1.PCCNTR.7551656 </v>
          </cell>
          <cell r="BS151" t="str">
            <v>darwin.asprilla</v>
          </cell>
          <cell r="BT151" t="str">
            <v>parquesnacionales.gov.co</v>
          </cell>
          <cell r="BU151" t="str">
            <v>asprilladarwin25@hotmail.es</v>
          </cell>
          <cell r="BV151" t="str">
            <v>OPERARIO</v>
          </cell>
          <cell r="BW151" t="str">
            <v>BANCOLOMBIA S.A.</v>
          </cell>
          <cell r="BX151" t="str">
            <v>Ahorro</v>
          </cell>
          <cell r="BY151">
            <v>87067325014</v>
          </cell>
          <cell r="BZ151"/>
          <cell r="CA151"/>
          <cell r="CB151"/>
          <cell r="CC151">
            <v>551947</v>
          </cell>
          <cell r="CD151">
            <v>2365487</v>
          </cell>
          <cell r="CE151">
            <v>2365487</v>
          </cell>
          <cell r="CF151">
            <v>2365487</v>
          </cell>
          <cell r="CG151">
            <v>2365487</v>
          </cell>
          <cell r="CH151">
            <v>2365487</v>
          </cell>
          <cell r="CI151">
            <v>2365487</v>
          </cell>
          <cell r="CJ151">
            <v>2365487</v>
          </cell>
          <cell r="CK151">
            <v>2365487</v>
          </cell>
          <cell r="CL151">
            <v>2365487</v>
          </cell>
          <cell r="CM151">
            <v>1734690</v>
          </cell>
          <cell r="CN151">
            <v>0</v>
          </cell>
          <cell r="CO151"/>
          <cell r="CP151"/>
        </row>
        <row r="152">
          <cell r="A152" t="str">
            <v>CD-DTPA-150-2025</v>
          </cell>
          <cell r="B152" t="str">
            <v>2 NACION</v>
          </cell>
          <cell r="C152" t="str">
            <v>CPS-DTPA-150-2025</v>
          </cell>
          <cell r="D152" t="str">
            <v>PHIUSUT CHOCHO CARPIO</v>
          </cell>
          <cell r="E152">
            <v>45713</v>
          </cell>
          <cell r="F152" t="str">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52" t="str">
            <v>APOYO A LA GESTIÓN</v>
          </cell>
          <cell r="H152" t="str">
            <v>2 CONTRATACIÓN DIRECTA</v>
          </cell>
          <cell r="I152" t="str">
            <v>14 PRESTACIÓN DE SERVICIOS</v>
          </cell>
          <cell r="J152" t="str">
            <v>N/A</v>
          </cell>
          <cell r="K152">
            <v>80111600</v>
          </cell>
          <cell r="L152">
            <v>14925</v>
          </cell>
          <cell r="M152">
            <v>13525</v>
          </cell>
          <cell r="N152">
            <v>45713</v>
          </cell>
          <cell r="O152">
            <v>1836237</v>
          </cell>
          <cell r="P152">
            <v>18423578</v>
          </cell>
          <cell r="Q152" t="str">
            <v>DIECIOCHO MILLONES CUATROCIENTOS VEINTITRÉS MIL QUINIENTOS SETENTA Y OCHO</v>
          </cell>
          <cell r="R152" t="str">
            <v>1 PERSONA NATURAL</v>
          </cell>
          <cell r="S152" t="str">
            <v>3 CÉDULA DE CIUDADANÍA</v>
          </cell>
          <cell r="T152">
            <v>1003786679</v>
          </cell>
          <cell r="U152">
            <v>2</v>
          </cell>
          <cell r="V152" t="str">
            <v>N-A</v>
          </cell>
          <cell r="W152" t="str">
            <v>11 NO SE DILIGENCIA INFORMACIÓN PARA ESTE FORMULARIO EN ESTE PERÍODO DE REPORTE</v>
          </cell>
          <cell r="X152" t="str">
            <v>MASCULINO</v>
          </cell>
          <cell r="Y152" t="str">
            <v>Choco</v>
          </cell>
          <cell r="Z152" t="str">
            <v>Rio Sucio</v>
          </cell>
          <cell r="AA152" t="str">
            <v>PHIUSUT</v>
          </cell>
          <cell r="AB152"/>
          <cell r="AC152" t="str">
            <v>CHOCHO</v>
          </cell>
          <cell r="AD152" t="str">
            <v>CARPIO</v>
          </cell>
          <cell r="AE152" t="str">
            <v>NO</v>
          </cell>
          <cell r="AF152" t="str">
            <v>6 NO CONSTITUYÓ GARANTÍAS</v>
          </cell>
          <cell r="AG152" t="str">
            <v>N-A</v>
          </cell>
          <cell r="AH152" t="str">
            <v>N-A</v>
          </cell>
          <cell r="AI152" t="str">
            <v>N-A</v>
          </cell>
          <cell r="AJ152" t="str">
            <v>N-A</v>
          </cell>
          <cell r="AK152" t="str">
            <v>GLORIA TERESITA SERNA ALZATE</v>
          </cell>
          <cell r="AL152" t="str">
            <v>PNN LOS KATIOS</v>
          </cell>
          <cell r="AM152" t="str">
            <v>2 SUPERVISOR</v>
          </cell>
          <cell r="AN152" t="str">
            <v>3 CÉDULA DE CIUDADANÍA</v>
          </cell>
          <cell r="AO152">
            <v>12563768</v>
          </cell>
          <cell r="AP152" t="str">
            <v>NELSON DE LA ROSA MANJARRES</v>
          </cell>
          <cell r="AQ152">
            <v>301</v>
          </cell>
          <cell r="AR152" t="str">
            <v>3 NO PACTADOS</v>
          </cell>
          <cell r="AS152" t="str">
            <v>4 NO SE HA ADICIONADO NI EN VALOR y EN TIEMPO</v>
          </cell>
          <cell r="AT152">
            <v>0</v>
          </cell>
          <cell r="AU152">
            <v>0</v>
          </cell>
          <cell r="AV152" t="str">
            <v>-</v>
          </cell>
          <cell r="AW152">
            <v>0</v>
          </cell>
          <cell r="AX152"/>
          <cell r="AY152">
            <v>45714</v>
          </cell>
          <cell r="AZ152" t="str">
            <v>N/A</v>
          </cell>
          <cell r="BA152">
            <v>45713</v>
          </cell>
          <cell r="BB152">
            <v>46016</v>
          </cell>
          <cell r="BC152"/>
          <cell r="BD152" t="str">
            <v>2. NO</v>
          </cell>
          <cell r="BE152" t="str">
            <v>-</v>
          </cell>
          <cell r="BF152" t="str">
            <v>-</v>
          </cell>
          <cell r="BG152" t="str">
            <v>2. NO</v>
          </cell>
          <cell r="BH152">
            <v>0</v>
          </cell>
          <cell r="BI152" t="str">
            <v>-</v>
          </cell>
          <cell r="BJ152" t="str">
            <v>-</v>
          </cell>
          <cell r="BK152"/>
          <cell r="BL152" t="str">
            <v>2025753501000068E</v>
          </cell>
          <cell r="BM152">
            <v>18423578</v>
          </cell>
          <cell r="BN152" t="str">
            <v>KHAREM CARABALI MARULANDA</v>
          </cell>
          <cell r="BO152" t="str">
            <v>https://community.secop.gov.co/Public/Tendering/ContractNoticePhases/View?PPI=CO1.PPI.37741737&amp;isFromPublicArea=True&amp;isModal=False</v>
          </cell>
          <cell r="BP152" t="str">
            <v>VIGENTE</v>
          </cell>
          <cell r="BQ152"/>
          <cell r="BR152" t="str">
            <v xml:space="preserve">https://community.secop.gov.co/Public/Tendering/ContractDetailView/Index?UniqueIdentifier=CO1.PCCNTR.7555789 </v>
          </cell>
          <cell r="BS152" t="str">
            <v>phiusut.chocho</v>
          </cell>
          <cell r="BT152" t="str">
            <v>parquesnacionales.gov.co</v>
          </cell>
          <cell r="BU152" t="str">
            <v>phiusutchochocarpio@gmail.com</v>
          </cell>
          <cell r="BV152" t="str">
            <v>OPERARIO</v>
          </cell>
          <cell r="BW152" t="str">
            <v>BANCOLOMBIA S.A.</v>
          </cell>
          <cell r="BX152" t="str">
            <v>Ahorro</v>
          </cell>
          <cell r="BY152">
            <v>95977473943</v>
          </cell>
          <cell r="BZ152"/>
          <cell r="CA152"/>
          <cell r="CB152"/>
          <cell r="CC152">
            <v>367247</v>
          </cell>
          <cell r="CD152">
            <v>1836237</v>
          </cell>
          <cell r="CE152">
            <v>1836237</v>
          </cell>
          <cell r="CF152">
            <v>1836237</v>
          </cell>
          <cell r="CG152">
            <v>1836237</v>
          </cell>
          <cell r="CH152">
            <v>1836237</v>
          </cell>
          <cell r="CI152">
            <v>1836237</v>
          </cell>
          <cell r="CJ152">
            <v>1836237</v>
          </cell>
          <cell r="CK152">
            <v>1836237</v>
          </cell>
          <cell r="CL152">
            <v>1836237</v>
          </cell>
          <cell r="CM152">
            <v>1530198</v>
          </cell>
          <cell r="CN152">
            <v>0</v>
          </cell>
          <cell r="CO152"/>
          <cell r="CP152"/>
        </row>
        <row r="153">
          <cell r="A153" t="str">
            <v>CD-DTPA-151-2025</v>
          </cell>
          <cell r="B153" t="str">
            <v>2 NACION</v>
          </cell>
          <cell r="C153" t="str">
            <v>CPS-DTPA-151-2025</v>
          </cell>
          <cell r="D153" t="str">
            <v>GLORIA ESTELA MOYA MARTINEZ</v>
          </cell>
          <cell r="E153">
            <v>45713</v>
          </cell>
          <cell r="F153" t="str">
            <v>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ell>
          <cell r="G153" t="str">
            <v>APOYO A LA GESTIÓN</v>
          </cell>
          <cell r="H153" t="str">
            <v>2 CONTRATACIÓN DIRECTA</v>
          </cell>
          <cell r="I153" t="str">
            <v>14 PRESTACIÓN DE SERVICIOS</v>
          </cell>
          <cell r="J153" t="str">
            <v>N/A</v>
          </cell>
          <cell r="K153">
            <v>80111600</v>
          </cell>
          <cell r="L153">
            <v>15825</v>
          </cell>
          <cell r="M153">
            <v>13625</v>
          </cell>
          <cell r="N153">
            <v>45713</v>
          </cell>
          <cell r="O153">
            <v>1836237</v>
          </cell>
          <cell r="P153">
            <v>18729617</v>
          </cell>
          <cell r="Q153" t="str">
            <v>DIECIOCHO MILLONES SETECIENTOS VEINTINUEVE MIL SEISCIENTOS DIECISIETE</v>
          </cell>
          <cell r="R153" t="str">
            <v>1 PERSONA NATURAL</v>
          </cell>
          <cell r="S153" t="str">
            <v>3 CÉDULA DE CIUDADANÍA</v>
          </cell>
          <cell r="T153">
            <v>26379327</v>
          </cell>
          <cell r="U153">
            <v>2</v>
          </cell>
          <cell r="V153" t="str">
            <v>N-A</v>
          </cell>
          <cell r="W153" t="str">
            <v>11 NO SE DILIGENCIA INFORMACIÓN PARA ESTE FORMULARIO EN ESTE PERÍODO DE REPORTE</v>
          </cell>
          <cell r="X153" t="str">
            <v>FEMENINO</v>
          </cell>
          <cell r="Y153" t="str">
            <v>Choco</v>
          </cell>
          <cell r="Z153" t="str">
            <v>Rio Sucio</v>
          </cell>
          <cell r="AA153" t="str">
            <v xml:space="preserve">GLORIA </v>
          </cell>
          <cell r="AB153" t="str">
            <v>ESTELA</v>
          </cell>
          <cell r="AC153" t="str">
            <v>MOYA</v>
          </cell>
          <cell r="AD153" t="str">
            <v>MARTINEZ</v>
          </cell>
          <cell r="AE153" t="str">
            <v>NO</v>
          </cell>
          <cell r="AF153" t="str">
            <v>6 NO CONSTITUYÓ GARANTÍAS</v>
          </cell>
          <cell r="AG153" t="str">
            <v>N-A</v>
          </cell>
          <cell r="AH153" t="str">
            <v>N-A</v>
          </cell>
          <cell r="AI153" t="str">
            <v>N-A</v>
          </cell>
          <cell r="AJ153" t="str">
            <v>N-A</v>
          </cell>
          <cell r="AK153" t="str">
            <v>GLORIA TERESITA SERNA ALZATE</v>
          </cell>
          <cell r="AL153" t="str">
            <v>PNN LOS KATIOS</v>
          </cell>
          <cell r="AM153" t="str">
            <v>2 SUPERVISOR</v>
          </cell>
          <cell r="AN153" t="str">
            <v>3 CÉDULA DE CIUDADANÍA</v>
          </cell>
          <cell r="AO153">
            <v>12563768</v>
          </cell>
          <cell r="AP153" t="str">
            <v>NELSON DE LA ROSA MANJARRES</v>
          </cell>
          <cell r="AQ153">
            <v>306</v>
          </cell>
          <cell r="AR153" t="str">
            <v>3 NO PACTADOS</v>
          </cell>
          <cell r="AS153" t="str">
            <v>4 NO SE HA ADICIONADO NI EN VALOR y EN TIEMPO</v>
          </cell>
          <cell r="AT153">
            <v>0</v>
          </cell>
          <cell r="AU153">
            <v>0</v>
          </cell>
          <cell r="AV153" t="str">
            <v>-</v>
          </cell>
          <cell r="AW153">
            <v>0</v>
          </cell>
          <cell r="AX153"/>
          <cell r="AY153">
            <v>45715</v>
          </cell>
          <cell r="AZ153" t="str">
            <v>N/A</v>
          </cell>
          <cell r="BA153">
            <v>45713</v>
          </cell>
          <cell r="BB153">
            <v>46022</v>
          </cell>
          <cell r="BC153"/>
          <cell r="BD153" t="str">
            <v>2. NO</v>
          </cell>
          <cell r="BE153" t="str">
            <v>-</v>
          </cell>
          <cell r="BF153" t="str">
            <v>-</v>
          </cell>
          <cell r="BG153" t="str">
            <v>2. NO</v>
          </cell>
          <cell r="BH153">
            <v>0</v>
          </cell>
          <cell r="BI153" t="str">
            <v>-</v>
          </cell>
          <cell r="BJ153" t="str">
            <v>-</v>
          </cell>
          <cell r="BK153"/>
          <cell r="BL153" t="str">
            <v>2025753501000069E</v>
          </cell>
          <cell r="BM153">
            <v>18729617</v>
          </cell>
          <cell r="BN153" t="str">
            <v>KHAREM CARABALI MARULANDA</v>
          </cell>
          <cell r="BO153" t="str">
            <v>https://community.secop.gov.co/Public/Tendering/ContractNoticePhases/View?PPI=CO1.PPI.37745958&amp;isFromPublicArea=True&amp;isModal=False</v>
          </cell>
          <cell r="BP153" t="str">
            <v>VIGENTE</v>
          </cell>
          <cell r="BQ153"/>
          <cell r="BR153" t="str">
            <v>https://community.secop.gov.co/Public/Tendering/ContractDetailView/Index?UniqueIdentifier=CO1.PCCNTR.7555855</v>
          </cell>
          <cell r="BS153" t="str">
            <v>gloria.moya</v>
          </cell>
          <cell r="BT153" t="str">
            <v>parquesnacionales.gov.co</v>
          </cell>
          <cell r="BU153" t="str">
            <v>jadesmayacabarca@gmail.com</v>
          </cell>
          <cell r="BV153" t="str">
            <v>OPERARIO</v>
          </cell>
          <cell r="BW153" t="str">
            <v>BANCOLOMBIA S.A.</v>
          </cell>
          <cell r="BX153" t="str">
            <v>Ahorro</v>
          </cell>
          <cell r="BY153">
            <v>95924679060</v>
          </cell>
          <cell r="BZ153"/>
          <cell r="CA153"/>
          <cell r="CB153"/>
          <cell r="CC153">
            <v>367247</v>
          </cell>
          <cell r="CD153">
            <v>1836237</v>
          </cell>
          <cell r="CE153">
            <v>1836237</v>
          </cell>
          <cell r="CF153">
            <v>1836237</v>
          </cell>
          <cell r="CG153">
            <v>1836237</v>
          </cell>
          <cell r="CH153">
            <v>1836237</v>
          </cell>
          <cell r="CI153">
            <v>1836237</v>
          </cell>
          <cell r="CJ153">
            <v>1836237</v>
          </cell>
          <cell r="CK153">
            <v>1836237</v>
          </cell>
          <cell r="CL153">
            <v>1836237</v>
          </cell>
          <cell r="CM153">
            <v>1836237</v>
          </cell>
          <cell r="CN153">
            <v>0</v>
          </cell>
          <cell r="CO153"/>
          <cell r="CP153"/>
        </row>
        <row r="154">
          <cell r="A154" t="str">
            <v>CD-DTPA-152-2025</v>
          </cell>
          <cell r="B154" t="str">
            <v>1 FONAM</v>
          </cell>
          <cell r="C154" t="str">
            <v>CPS-DTPA-152-2025</v>
          </cell>
          <cell r="D154" t="str">
            <v>ANDRÉS FELIPE ARICAPA BURITICA</v>
          </cell>
          <cell r="E154">
            <v>45713</v>
          </cell>
          <cell r="F154" t="str">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ell>
          <cell r="G154" t="str">
            <v>APOYO A LA GESTIÓN</v>
          </cell>
          <cell r="H154" t="str">
            <v>2 CONTRATACIÓN DIRECTA</v>
          </cell>
          <cell r="I154" t="str">
            <v>14 PRESTACIÓN DE SERVICIOS</v>
          </cell>
          <cell r="J154" t="str">
            <v>N/A</v>
          </cell>
          <cell r="K154">
            <v>80111600</v>
          </cell>
          <cell r="L154">
            <v>10225</v>
          </cell>
          <cell r="M154">
            <v>10125</v>
          </cell>
          <cell r="N154">
            <v>45713</v>
          </cell>
          <cell r="O154">
            <v>2084129</v>
          </cell>
          <cell r="P154">
            <v>21258116</v>
          </cell>
          <cell r="Q154" t="str">
            <v>VEINTIÚN MILLONES DOSCIENTOS CINCUENTA Y OCHO MIL CIENTO DIECISÉIS PESOS</v>
          </cell>
          <cell r="R154" t="str">
            <v>1 PERSONA NATURAL</v>
          </cell>
          <cell r="S154" t="str">
            <v>3 CÉDULA DE CIUDADANÍA</v>
          </cell>
          <cell r="T154">
            <v>1109114551</v>
          </cell>
          <cell r="U154">
            <v>2</v>
          </cell>
          <cell r="V154" t="str">
            <v>N-A</v>
          </cell>
          <cell r="W154" t="str">
            <v>11 NO SE DILIGENCIA INFORMACIÓN PARA ESTE FORMULARIO EN ESTE PERÍODO DE REPORTE</v>
          </cell>
          <cell r="X154" t="str">
            <v>MASCULINO</v>
          </cell>
          <cell r="Y154" t="str">
            <v>Valle del Cauca</v>
          </cell>
          <cell r="Z154" t="str">
            <v>Cali</v>
          </cell>
          <cell r="AA154" t="str">
            <v>ANDRES</v>
          </cell>
          <cell r="AB154" t="str">
            <v>FELIPE</v>
          </cell>
          <cell r="AC154" t="str">
            <v>ARICAPA</v>
          </cell>
          <cell r="AD154" t="str">
            <v>BURITICA</v>
          </cell>
          <cell r="AE154" t="str">
            <v>NO</v>
          </cell>
          <cell r="AF154" t="str">
            <v>6 NO CONSTITUYÓ GARANTÍAS</v>
          </cell>
          <cell r="AG154" t="str">
            <v>N-A</v>
          </cell>
          <cell r="AH154" t="str">
            <v>N-A</v>
          </cell>
          <cell r="AI154" t="str">
            <v>N-A</v>
          </cell>
          <cell r="AJ154" t="str">
            <v>N-A</v>
          </cell>
          <cell r="AK154" t="str">
            <v>GLORIA TERESITA SERNA ALZATE</v>
          </cell>
          <cell r="AL154" t="str">
            <v>PNN FARALLONES DE CALI</v>
          </cell>
          <cell r="AM154" t="str">
            <v>2 SUPERVISOR</v>
          </cell>
          <cell r="AN154" t="str">
            <v>3 CÉDULA DE CIUDADANÍA</v>
          </cell>
          <cell r="AO154">
            <v>29120620</v>
          </cell>
          <cell r="AP154" t="str">
            <v>MARIA JULIANA CERON</v>
          </cell>
          <cell r="AQ154">
            <v>306</v>
          </cell>
          <cell r="AR154" t="str">
            <v>3 NO PACTADOS</v>
          </cell>
          <cell r="AS154" t="str">
            <v>4 NO SE HA ADICIONADO NI EN VALOR y EN TIEMPO</v>
          </cell>
          <cell r="AT154">
            <v>0</v>
          </cell>
          <cell r="AU154">
            <v>0</v>
          </cell>
          <cell r="AV154" t="str">
            <v>-</v>
          </cell>
          <cell r="AW154">
            <v>0</v>
          </cell>
          <cell r="AX154"/>
          <cell r="AY154">
            <v>45714</v>
          </cell>
          <cell r="AZ154" t="str">
            <v>N/A</v>
          </cell>
          <cell r="BA154">
            <v>45713</v>
          </cell>
          <cell r="BB154">
            <v>46022</v>
          </cell>
          <cell r="BC154"/>
          <cell r="BD154" t="str">
            <v>2. NO</v>
          </cell>
          <cell r="BE154" t="str">
            <v>-</v>
          </cell>
          <cell r="BF154" t="str">
            <v>-</v>
          </cell>
          <cell r="BG154" t="str">
            <v>2. NO</v>
          </cell>
          <cell r="BH154">
            <v>0</v>
          </cell>
          <cell r="BI154" t="str">
            <v>-</v>
          </cell>
          <cell r="BJ154" t="str">
            <v>-</v>
          </cell>
          <cell r="BK154"/>
          <cell r="BL154" t="str">
            <v>2025753501900080E</v>
          </cell>
          <cell r="BM154">
            <v>21258116</v>
          </cell>
          <cell r="BN154" t="str">
            <v>WENDY ISABEL DAVID</v>
          </cell>
          <cell r="BO154" t="str">
            <v>https://community.secop.gov.co/Public/Tendering/ContractNoticePhases/View?PPI=CO1.PPI.37747164&amp;isFromPublicArea=True&amp;isModal=False</v>
          </cell>
          <cell r="BP154" t="str">
            <v>VIGENTE</v>
          </cell>
          <cell r="BQ154"/>
          <cell r="BR154" t="str">
            <v xml:space="preserve">https://community.secop.gov.co/Public/Tendering/ContractDetailView/Index?UniqueIdentifier=CO1.PCCNTR.7557202 </v>
          </cell>
          <cell r="BS154" t="str">
            <v>andres.aricapa</v>
          </cell>
          <cell r="BT154" t="str">
            <v>parquesnacionales.gov.co</v>
          </cell>
          <cell r="BU154" t="str">
            <v>andresbrvo7@gmail.com</v>
          </cell>
          <cell r="BV154" t="str">
            <v>OPERARIO</v>
          </cell>
          <cell r="BW154" t="str">
            <v>BANCOLOMBIA S.A.</v>
          </cell>
          <cell r="BX154" t="str">
            <v>Ahorro</v>
          </cell>
          <cell r="BY154">
            <v>87060462135</v>
          </cell>
          <cell r="BZ154"/>
          <cell r="CA154"/>
          <cell r="CB154"/>
          <cell r="CC154">
            <v>416826</v>
          </cell>
          <cell r="CD154">
            <v>2084129</v>
          </cell>
          <cell r="CE154">
            <v>2084129</v>
          </cell>
          <cell r="CF154">
            <v>2084129</v>
          </cell>
          <cell r="CG154">
            <v>2084129</v>
          </cell>
          <cell r="CH154">
            <v>2084129</v>
          </cell>
          <cell r="CI154">
            <v>2084129</v>
          </cell>
          <cell r="CJ154">
            <v>2084129</v>
          </cell>
          <cell r="CK154">
            <v>2084129</v>
          </cell>
          <cell r="CL154">
            <v>2084129</v>
          </cell>
          <cell r="CM154">
            <v>2084129</v>
          </cell>
          <cell r="CN154">
            <v>0</v>
          </cell>
          <cell r="CO154"/>
          <cell r="CP154"/>
        </row>
        <row r="155">
          <cell r="A155" t="str">
            <v>CD-DTPA-153-2025</v>
          </cell>
          <cell r="B155" t="str">
            <v>1 FONAM</v>
          </cell>
          <cell r="C155" t="str">
            <v>CPS-DTPA-153-2025</v>
          </cell>
          <cell r="D155" t="str">
            <v>JOSE ALEXANDER GÓMEZ CASTAÑEDA</v>
          </cell>
          <cell r="E155">
            <v>45713</v>
          </cell>
          <cell r="F155" t="str">
            <v>Prestar servicios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ell>
          <cell r="G155" t="str">
            <v>APOYO A LA GESTIÓN</v>
          </cell>
          <cell r="H155" t="str">
            <v>2 CONTRATACIÓN DIRECTA</v>
          </cell>
          <cell r="I155" t="str">
            <v>14 PRESTACIÓN DE SERVICIOS</v>
          </cell>
          <cell r="J155" t="str">
            <v>N/A</v>
          </cell>
          <cell r="K155">
            <v>80111600</v>
          </cell>
          <cell r="L155">
            <v>10625</v>
          </cell>
          <cell r="M155">
            <v>10325</v>
          </cell>
          <cell r="N155">
            <v>45713</v>
          </cell>
          <cell r="O155">
            <v>2436452</v>
          </cell>
          <cell r="P155">
            <v>24851810</v>
          </cell>
          <cell r="Q155" t="str">
            <v>VEINTICUATRO MILLONES OCHOCIENTOS CINCUENTA Y UN MIL OCHOCIENTOS DIEZ PESOS</v>
          </cell>
          <cell r="R155" t="str">
            <v>1 PERSONA NATURAL</v>
          </cell>
          <cell r="S155" t="str">
            <v>3 CÉDULA DE CIUDADANÍA</v>
          </cell>
          <cell r="T155">
            <v>1130616152</v>
          </cell>
          <cell r="U155">
            <v>2</v>
          </cell>
          <cell r="V155" t="str">
            <v>N-A</v>
          </cell>
          <cell r="W155" t="str">
            <v>11 NO SE DILIGENCIA INFORMACIÓN PARA ESTE FORMULARIO EN ESTE PERÍODO DE REPORTE</v>
          </cell>
          <cell r="X155" t="str">
            <v>MASCULINO</v>
          </cell>
          <cell r="Y155" t="str">
            <v>Valle del Cauca</v>
          </cell>
          <cell r="Z155" t="str">
            <v>Buga</v>
          </cell>
          <cell r="AA155" t="str">
            <v>JOSE</v>
          </cell>
          <cell r="AB155" t="str">
            <v>ALEXANDER</v>
          </cell>
          <cell r="AC155" t="str">
            <v>GÓMEZ</v>
          </cell>
          <cell r="AD155" t="str">
            <v>CASTAÑEDA</v>
          </cell>
          <cell r="AE155" t="str">
            <v>NO</v>
          </cell>
          <cell r="AF155" t="str">
            <v>6 NO CONSTITUYÓ GARANTÍAS</v>
          </cell>
          <cell r="AG155" t="str">
            <v>N-A</v>
          </cell>
          <cell r="AH155" t="str">
            <v>N-A</v>
          </cell>
          <cell r="AI155" t="str">
            <v>N-A</v>
          </cell>
          <cell r="AJ155" t="str">
            <v>N-A</v>
          </cell>
          <cell r="AK155" t="str">
            <v>GLORIA TERESITA SERNA ALZATE</v>
          </cell>
          <cell r="AL155" t="str">
            <v>PNN FARALLONES DE CALI</v>
          </cell>
          <cell r="AM155" t="str">
            <v>2 SUPERVISOR</v>
          </cell>
          <cell r="AN155" t="str">
            <v>3 CÉDULA DE CIUDADANÍA</v>
          </cell>
          <cell r="AO155">
            <v>29120620</v>
          </cell>
          <cell r="AP155" t="str">
            <v>MARIA JULIANA CERON</v>
          </cell>
          <cell r="AQ155">
            <v>306</v>
          </cell>
          <cell r="AR155" t="str">
            <v>3 NO PACTADOS</v>
          </cell>
          <cell r="AS155" t="str">
            <v>4 NO SE HA ADICIONADO NI EN VALOR y EN TIEMPO</v>
          </cell>
          <cell r="AT155">
            <v>0</v>
          </cell>
          <cell r="AU155">
            <v>0</v>
          </cell>
          <cell r="AV155" t="str">
            <v>-</v>
          </cell>
          <cell r="AW155">
            <v>0</v>
          </cell>
          <cell r="AX155"/>
          <cell r="AY155">
            <v>45715</v>
          </cell>
          <cell r="AZ155" t="str">
            <v>N/A</v>
          </cell>
          <cell r="BA155">
            <v>45713</v>
          </cell>
          <cell r="BB155">
            <v>46022</v>
          </cell>
          <cell r="BC155"/>
          <cell r="BD155" t="str">
            <v>2. NO</v>
          </cell>
          <cell r="BE155" t="str">
            <v>-</v>
          </cell>
          <cell r="BF155" t="str">
            <v>-</v>
          </cell>
          <cell r="BG155" t="str">
            <v>2. NO</v>
          </cell>
          <cell r="BH155">
            <v>0</v>
          </cell>
          <cell r="BI155" t="str">
            <v>-</v>
          </cell>
          <cell r="BJ155" t="str">
            <v>-</v>
          </cell>
          <cell r="BK155"/>
          <cell r="BL155" t="str">
            <v>2025753501900081E</v>
          </cell>
          <cell r="BM155">
            <v>24851810</v>
          </cell>
          <cell r="BN155" t="str">
            <v>WENDY ISABEL DAVID</v>
          </cell>
          <cell r="BO155" t="str">
            <v>https://community.secop.gov.co/Public/Tendering/ContractNoticePhases/View?PPI=CO1.PPI.37755785&amp;isFromPublicArea=True&amp;isModal=False</v>
          </cell>
          <cell r="BP155" t="str">
            <v>VIGENTE</v>
          </cell>
          <cell r="BQ155"/>
          <cell r="BR155" t="str">
            <v xml:space="preserve">https://community.secop.gov.co/Public/Tendering/ContractDetailView/Index?UniqueIdentifier=CO1.PCCNTR.7557812 </v>
          </cell>
          <cell r="BS155" t="str">
            <v>alexander.gomez</v>
          </cell>
          <cell r="BT155" t="str">
            <v>parquesnacionales.gov.co</v>
          </cell>
          <cell r="BU155" t="str">
            <v>ecoambienteglobal@gmail.com</v>
          </cell>
          <cell r="BV155" t="str">
            <v>TECNICO</v>
          </cell>
          <cell r="BW155" t="str">
            <v>BANCOLOMBIA S.A.</v>
          </cell>
          <cell r="BX155" t="str">
            <v>Ahorro</v>
          </cell>
          <cell r="BY155">
            <v>81263442989</v>
          </cell>
          <cell r="BZ155"/>
          <cell r="CA155"/>
          <cell r="CB155"/>
          <cell r="CC155">
            <v>487290</v>
          </cell>
          <cell r="CD155">
            <v>2436452</v>
          </cell>
          <cell r="CE155">
            <v>2436452</v>
          </cell>
          <cell r="CF155">
            <v>2436452</v>
          </cell>
          <cell r="CG155">
            <v>2436452</v>
          </cell>
          <cell r="CH155">
            <v>2436452</v>
          </cell>
          <cell r="CI155">
            <v>2436452</v>
          </cell>
          <cell r="CJ155">
            <v>2436452</v>
          </cell>
          <cell r="CK155">
            <v>2436452</v>
          </cell>
          <cell r="CL155">
            <v>2436452</v>
          </cell>
          <cell r="CM155">
            <v>2436452</v>
          </cell>
          <cell r="CN155">
            <v>0</v>
          </cell>
          <cell r="CO155"/>
          <cell r="CP155"/>
        </row>
        <row r="156">
          <cell r="A156" t="str">
            <v>CD-DTPA-154-2025</v>
          </cell>
          <cell r="B156" t="str">
            <v>1 FONAM</v>
          </cell>
          <cell r="C156" t="str">
            <v>CPS-DTPA-154-2025</v>
          </cell>
          <cell r="D156" t="str">
            <v>ELIANA SOFIA MARTINEZ ANDINO</v>
          </cell>
          <cell r="E156">
            <v>45713</v>
          </cell>
          <cell r="F156" t="str">
            <v>Prestar servicios de apoyo a la gestión con plena autonomía técnica y administrativa en las actividades tecnicas requeridas del PNN Farallones de Cali Implementar acciones encaminadas al sostenimiento del ecoturismo, especialmente en los ecosistemas andinos y de páramo, en el marco de la conservación de la diversidad biológica de las Áreas Protegidas del SINAP Nacional.</v>
          </cell>
          <cell r="G156" t="str">
            <v>APOYO A LA GESTIÓN</v>
          </cell>
          <cell r="H156" t="str">
            <v>2 CONTRATACIÓN DIRECTA</v>
          </cell>
          <cell r="I156" t="str">
            <v>14 PRESTACIÓN DE SERVICIOS</v>
          </cell>
          <cell r="J156" t="str">
            <v>N/A</v>
          </cell>
          <cell r="K156">
            <v>80111600</v>
          </cell>
          <cell r="L156">
            <v>10725</v>
          </cell>
          <cell r="M156">
            <v>10425</v>
          </cell>
          <cell r="N156">
            <v>45713</v>
          </cell>
          <cell r="O156">
            <v>2948106</v>
          </cell>
          <cell r="P156">
            <v>30070681</v>
          </cell>
          <cell r="Q156" t="str">
            <v>TREINTA MILLONES SETENTA MIL SEISCIENTOS OCHENTA Y UN PESOS</v>
          </cell>
          <cell r="R156" t="str">
            <v>1 PERSONA NATURAL</v>
          </cell>
          <cell r="S156" t="str">
            <v>3 CÉDULA DE CIUDADANÍA</v>
          </cell>
          <cell r="T156">
            <v>1144069929</v>
          </cell>
          <cell r="U156">
            <v>2</v>
          </cell>
          <cell r="V156" t="str">
            <v>N-A</v>
          </cell>
          <cell r="W156" t="str">
            <v>11 NO SE DILIGENCIA INFORMACIÓN PARA ESTE FORMULARIO EN ESTE PERÍODO DE REPORTE</v>
          </cell>
          <cell r="X156" t="str">
            <v>FEMENINO</v>
          </cell>
          <cell r="Y156" t="str">
            <v>Nariño</v>
          </cell>
          <cell r="Z156" t="str">
            <v>Ipiales</v>
          </cell>
          <cell r="AA156" t="str">
            <v>ELIANA</v>
          </cell>
          <cell r="AB156" t="str">
            <v>SOFIA</v>
          </cell>
          <cell r="AC156" t="str">
            <v>MARTINEZ</v>
          </cell>
          <cell r="AD156" t="str">
            <v>ANDINO</v>
          </cell>
          <cell r="AE156" t="str">
            <v>NO</v>
          </cell>
          <cell r="AF156" t="str">
            <v>6 NO CONSTITUYÓ GARANTÍAS</v>
          </cell>
          <cell r="AG156" t="str">
            <v>N-A</v>
          </cell>
          <cell r="AH156" t="str">
            <v>N-A</v>
          </cell>
          <cell r="AI156" t="str">
            <v>N-A</v>
          </cell>
          <cell r="AJ156" t="str">
            <v>N-A</v>
          </cell>
          <cell r="AK156" t="str">
            <v>GLORIA TERESITA SERNA ALZATE</v>
          </cell>
          <cell r="AL156" t="str">
            <v>PNN FARALLONES DE CALI</v>
          </cell>
          <cell r="AM156" t="str">
            <v>2 SUPERVISOR</v>
          </cell>
          <cell r="AN156" t="str">
            <v>3 CÉDULA DE CIUDADANÍA</v>
          </cell>
          <cell r="AO156">
            <v>29120620</v>
          </cell>
          <cell r="AP156" t="str">
            <v>MARIA JULIANA CERON</v>
          </cell>
          <cell r="AQ156">
            <v>306</v>
          </cell>
          <cell r="AR156" t="str">
            <v>3 NO PACTADOS</v>
          </cell>
          <cell r="AS156" t="str">
            <v>4 NO SE HA ADICIONADO NI EN VALOR y EN TIEMPO</v>
          </cell>
          <cell r="AT156">
            <v>0</v>
          </cell>
          <cell r="AU156">
            <v>0</v>
          </cell>
          <cell r="AV156" t="str">
            <v>-</v>
          </cell>
          <cell r="AW156">
            <v>0</v>
          </cell>
          <cell r="AX156"/>
          <cell r="AY156">
            <v>45715</v>
          </cell>
          <cell r="AZ156" t="str">
            <v>N/A</v>
          </cell>
          <cell r="BA156">
            <v>45713</v>
          </cell>
          <cell r="BB156">
            <v>46022</v>
          </cell>
          <cell r="BC156"/>
          <cell r="BD156" t="str">
            <v>2. NO</v>
          </cell>
          <cell r="BE156" t="str">
            <v>-</v>
          </cell>
          <cell r="BF156" t="str">
            <v>-</v>
          </cell>
          <cell r="BG156" t="str">
            <v>2. NO</v>
          </cell>
          <cell r="BH156">
            <v>0</v>
          </cell>
          <cell r="BI156" t="str">
            <v>-</v>
          </cell>
          <cell r="BJ156" t="str">
            <v>-</v>
          </cell>
          <cell r="BK156"/>
          <cell r="BL156" t="str">
            <v>2025753501900082E</v>
          </cell>
          <cell r="BM156">
            <v>30070681</v>
          </cell>
          <cell r="BN156" t="str">
            <v>WENDY ISABEL DAVID</v>
          </cell>
          <cell r="BO156" t="str">
            <v>https://community.secop.gov.co/Public/Tendering/ContractNoticePhases/View?PPI=CO1.PPI.37756763&amp;isFromPublicArea=True&amp;isModal=False</v>
          </cell>
          <cell r="BP156" t="str">
            <v>VIGENTE</v>
          </cell>
          <cell r="BQ156"/>
          <cell r="BR156" t="str">
            <v>https://community.secop.gov.co/Public/Tendering/ContractDetailView/Index?UniqueIdentifier=CO1.PCCNTR.7557399</v>
          </cell>
          <cell r="BS156" t="str">
            <v>sofia.martinez</v>
          </cell>
          <cell r="BT156" t="str">
            <v>parquesnacionales.gov.co</v>
          </cell>
          <cell r="BU156" t="str">
            <v>bubaloonata@hotmail.com</v>
          </cell>
          <cell r="BV156" t="str">
            <v>TECNICO</v>
          </cell>
          <cell r="BW156" t="str">
            <v>BANCOLOMBIA S.A.</v>
          </cell>
          <cell r="BX156" t="str">
            <v>Ahorro</v>
          </cell>
          <cell r="BY156">
            <v>71095074868</v>
          </cell>
          <cell r="BZ156"/>
          <cell r="CA156"/>
          <cell r="CB156"/>
          <cell r="CC156">
            <v>589621</v>
          </cell>
          <cell r="CD156">
            <v>2948106</v>
          </cell>
          <cell r="CE156">
            <v>2948106</v>
          </cell>
          <cell r="CF156">
            <v>2948106</v>
          </cell>
          <cell r="CG156">
            <v>2948106</v>
          </cell>
          <cell r="CH156">
            <v>2948106</v>
          </cell>
          <cell r="CI156">
            <v>2948106</v>
          </cell>
          <cell r="CJ156">
            <v>2948106</v>
          </cell>
          <cell r="CK156">
            <v>2948106</v>
          </cell>
          <cell r="CL156">
            <v>2948106</v>
          </cell>
          <cell r="CM156">
            <v>2948106</v>
          </cell>
          <cell r="CN156">
            <v>0</v>
          </cell>
          <cell r="CO156"/>
          <cell r="CP156"/>
        </row>
        <row r="157">
          <cell r="A157" t="str">
            <v>CD-DTPA-155-2025</v>
          </cell>
          <cell r="B157" t="str">
            <v>1 FONAM</v>
          </cell>
          <cell r="C157" t="str">
            <v>CPS-DTPA-155-2025</v>
          </cell>
          <cell r="D157" t="str">
            <v>LANYS VANESSA VALOYES VALOIS</v>
          </cell>
          <cell r="E157">
            <v>45713</v>
          </cell>
          <cell r="F157" t="str">
            <v>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ell>
          <cell r="G157" t="str">
            <v>PROFESIONAL</v>
          </cell>
          <cell r="H157" t="str">
            <v>2 CONTRATACIÓN DIRECTA</v>
          </cell>
          <cell r="I157" t="str">
            <v>14 PRESTACIÓN DE SERVICIOS</v>
          </cell>
          <cell r="J157" t="str">
            <v>N/A</v>
          </cell>
          <cell r="K157">
            <v>80111600</v>
          </cell>
          <cell r="L157">
            <v>12725</v>
          </cell>
          <cell r="M157">
            <v>10225</v>
          </cell>
          <cell r="N157">
            <v>45713</v>
          </cell>
          <cell r="O157">
            <v>5106004</v>
          </cell>
          <cell r="P157">
            <v>52081241</v>
          </cell>
          <cell r="Q157" t="str">
            <v>CINCUENTA Y DOS MILLONES OCHENTA Y UN MIL DOSCIENTOS CUARENTA Y UN PESOS</v>
          </cell>
          <cell r="R157" t="str">
            <v>1 PERSONA NATURAL</v>
          </cell>
          <cell r="S157" t="str">
            <v>3 CÉDULA DE CIUDADANÍA</v>
          </cell>
          <cell r="T157">
            <v>26365367</v>
          </cell>
          <cell r="U157">
            <v>2</v>
          </cell>
          <cell r="V157" t="str">
            <v>N-A</v>
          </cell>
          <cell r="W157" t="str">
            <v>11 NO SE DILIGENCIA INFORMACIÓN PARA ESTE FORMULARIO EN ESTE PERÍODO DE REPORTE</v>
          </cell>
          <cell r="X157" t="str">
            <v>FEMENINO</v>
          </cell>
          <cell r="Y157" t="str">
            <v>Choco</v>
          </cell>
          <cell r="Z157" t="str">
            <v>Bahia Solano</v>
          </cell>
          <cell r="AA157" t="str">
            <v>LANYS</v>
          </cell>
          <cell r="AB157" t="str">
            <v>VANESSA</v>
          </cell>
          <cell r="AC157" t="str">
            <v>VALOYES</v>
          </cell>
          <cell r="AD157" t="str">
            <v>VALOIS</v>
          </cell>
          <cell r="AE157" t="str">
            <v>SI</v>
          </cell>
          <cell r="AF157" t="str">
            <v>1 PÓLIZA</v>
          </cell>
          <cell r="AG157" t="str">
            <v>12 SEGUROS DEL ESTADO</v>
          </cell>
          <cell r="AH157" t="str">
            <v>2 CUMPLIMIENTO</v>
          </cell>
          <cell r="AI157">
            <v>45713</v>
          </cell>
          <cell r="AJ157" t="str">
            <v>45-46-101030117</v>
          </cell>
          <cell r="AK157" t="str">
            <v>GLORIA TERESITA SERNA ALZATE</v>
          </cell>
          <cell r="AL157" t="str">
            <v>PNN UTRÍA</v>
          </cell>
          <cell r="AM157" t="str">
            <v>2 SUPERVISOR</v>
          </cell>
          <cell r="AN157" t="str">
            <v>3 CÉDULA DE CIUDADANÍA</v>
          </cell>
          <cell r="AO157">
            <v>66848955</v>
          </cell>
          <cell r="AP157" t="str">
            <v>MARIA XIMENA ZORRILLA A.</v>
          </cell>
          <cell r="AQ157">
            <v>306</v>
          </cell>
          <cell r="AR157" t="str">
            <v>3 NO PACTADOS</v>
          </cell>
          <cell r="AS157" t="str">
            <v>4 NO SE HA ADICIONADO NI EN VALOR y EN TIEMPO</v>
          </cell>
          <cell r="AT157">
            <v>0</v>
          </cell>
          <cell r="AU157">
            <v>0</v>
          </cell>
          <cell r="AV157" t="str">
            <v>-</v>
          </cell>
          <cell r="AW157">
            <v>0</v>
          </cell>
          <cell r="AX157"/>
          <cell r="AY157">
            <v>45715</v>
          </cell>
          <cell r="AZ157">
            <v>45713</v>
          </cell>
          <cell r="BA157">
            <v>45713</v>
          </cell>
          <cell r="BB157">
            <v>46022</v>
          </cell>
          <cell r="BC157"/>
          <cell r="BD157" t="str">
            <v>2. NO</v>
          </cell>
          <cell r="BE157" t="str">
            <v>-</v>
          </cell>
          <cell r="BF157" t="str">
            <v>-</v>
          </cell>
          <cell r="BG157" t="str">
            <v>2. NO</v>
          </cell>
          <cell r="BH157">
            <v>0</v>
          </cell>
          <cell r="BI157" t="str">
            <v>-</v>
          </cell>
          <cell r="BJ157" t="str">
            <v>-</v>
          </cell>
          <cell r="BK157"/>
          <cell r="BL157" t="str">
            <v>2025753501900083E</v>
          </cell>
          <cell r="BM157">
            <v>52081241</v>
          </cell>
          <cell r="BN157" t="str">
            <v>JULIANA ISABEL MONTES ROMERO</v>
          </cell>
          <cell r="BO157" t="str">
            <v xml:space="preserve">https://community.secop.gov.co/Public/Tendering/ContractNoticePhases/View?PPI=CO1.PPI.37752584&amp;isFromPublicArea=True&amp;isModal=False
</v>
          </cell>
          <cell r="BP157" t="str">
            <v>VIGENTE</v>
          </cell>
          <cell r="BQ157"/>
          <cell r="BR157" t="str">
            <v xml:space="preserve">https://community.secop.gov.co/Public/Tendering/ContractDetailView/Index?UniqueIdentifier=CO1.PCCNTR.7556854 </v>
          </cell>
          <cell r="BS157" t="str">
            <v>lanys.valoyes</v>
          </cell>
          <cell r="BT157" t="str">
            <v>parquesnacionales.gov.co</v>
          </cell>
          <cell r="BU157" t="str">
            <v>estrategiasespeciales.utria@parquesnacionales.gov.co</v>
          </cell>
          <cell r="BV157" t="str">
            <v>PROFESIONAL</v>
          </cell>
          <cell r="BW157" t="str">
            <v>BANCOLOMBIA S.A.</v>
          </cell>
          <cell r="BX157" t="str">
            <v>Ahorro</v>
          </cell>
          <cell r="BY157">
            <v>53600063436</v>
          </cell>
          <cell r="BZ157"/>
          <cell r="CA157"/>
          <cell r="CB157"/>
          <cell r="CC157">
            <v>1021201</v>
          </cell>
          <cell r="CD157">
            <v>5106004</v>
          </cell>
          <cell r="CE157">
            <v>5106004</v>
          </cell>
          <cell r="CF157">
            <v>5106004</v>
          </cell>
          <cell r="CG157">
            <v>5106004</v>
          </cell>
          <cell r="CH157">
            <v>5106004</v>
          </cell>
          <cell r="CI157">
            <v>5106004</v>
          </cell>
          <cell r="CJ157">
            <v>5106004</v>
          </cell>
          <cell r="CK157">
            <v>5106004</v>
          </cell>
          <cell r="CL157">
            <v>5106004</v>
          </cell>
          <cell r="CM157">
            <v>5106004</v>
          </cell>
          <cell r="CN157">
            <v>0</v>
          </cell>
          <cell r="CO157"/>
          <cell r="CP157"/>
        </row>
        <row r="158">
          <cell r="A158" t="str">
            <v>CD-DTPA-156-2025</v>
          </cell>
          <cell r="B158" t="str">
            <v>2 NACION</v>
          </cell>
          <cell r="C158" t="str">
            <v>CPS-DTPA-156-2025</v>
          </cell>
          <cell r="D158" t="str">
            <v>EDER MARQUEZ GUERRERO</v>
          </cell>
          <cell r="E158">
            <v>45713</v>
          </cell>
          <cell r="F158" t="str">
            <v>Prestar servicios de apoyo a la gestión con plena autonomía técnica y administrativa en el PNN Sanquianga para el desarrollo de las actividades técnicas relacionadas con la implementación de la estrategia de investigación y monitoreo en el área protegida en el marco de la conservación de la biodiversidad de las áreas protegidas del SINAP nacional.</v>
          </cell>
          <cell r="G158" t="str">
            <v>APOYO A LA GESTIÓN</v>
          </cell>
          <cell r="H158" t="str">
            <v>2 CONTRATACIÓN DIRECTA</v>
          </cell>
          <cell r="I158" t="str">
            <v>14 PRESTACIÓN DE SERVICIOS</v>
          </cell>
          <cell r="J158" t="str">
            <v>N/A</v>
          </cell>
          <cell r="K158">
            <v>80111600</v>
          </cell>
          <cell r="L158">
            <v>13225</v>
          </cell>
          <cell r="M158">
            <v>13725</v>
          </cell>
          <cell r="N158">
            <v>45713</v>
          </cell>
          <cell r="O158">
            <v>2680096</v>
          </cell>
          <cell r="P158">
            <v>27336979</v>
          </cell>
          <cell r="Q158" t="str">
            <v>VEINTISIETE MILLONES TRESCIENTOS TREINTA Y SEIS MIL NOVECIENTOS SETENTA Y NUEVE PESOS</v>
          </cell>
          <cell r="R158" t="str">
            <v>1 PERSONA NATURAL</v>
          </cell>
          <cell r="S158" t="str">
            <v>3 CÉDULA DE CIUDADANÍA</v>
          </cell>
          <cell r="T158">
            <v>1192764575</v>
          </cell>
          <cell r="U158">
            <v>2</v>
          </cell>
          <cell r="V158" t="str">
            <v>N-A</v>
          </cell>
          <cell r="W158" t="str">
            <v>11 NO SE DILIGENCIA INFORMACIÓN PARA ESTE FORMULARIO EN ESTE PERÍODO DE REPORTE</v>
          </cell>
          <cell r="X158" t="str">
            <v>MASCULINO</v>
          </cell>
          <cell r="Y158" t="str">
            <v>Nariño</v>
          </cell>
          <cell r="Z158" t="str">
            <v>La Tola</v>
          </cell>
          <cell r="AA158" t="str">
            <v>EDER</v>
          </cell>
          <cell r="AB158"/>
          <cell r="AC158" t="str">
            <v>MARQUEZ</v>
          </cell>
          <cell r="AD158" t="str">
            <v>GUERRERO</v>
          </cell>
          <cell r="AE158" t="str">
            <v>NO</v>
          </cell>
          <cell r="AF158" t="str">
            <v>6 NO CONSTITUYÓ GARANTÍAS</v>
          </cell>
          <cell r="AG158" t="str">
            <v>N-A</v>
          </cell>
          <cell r="AH158" t="str">
            <v>N-A</v>
          </cell>
          <cell r="AI158" t="str">
            <v>N-A</v>
          </cell>
          <cell r="AJ158" t="str">
            <v>N-A</v>
          </cell>
          <cell r="AK158" t="str">
            <v>GLORIA TERESITA SERNA ALZATE</v>
          </cell>
          <cell r="AL158" t="str">
            <v>PNN SANQUIANGA</v>
          </cell>
          <cell r="AM158" t="str">
            <v>2 SUPERVISOR</v>
          </cell>
          <cell r="AN158" t="str">
            <v>3 CÉDULA DE CIUDADANÍA</v>
          </cell>
          <cell r="AO158">
            <v>16279020</v>
          </cell>
          <cell r="AP158" t="str">
            <v>GUSTAVO ADOLFO MAYOR A</v>
          </cell>
          <cell r="AQ158">
            <v>306</v>
          </cell>
          <cell r="AR158" t="str">
            <v>3 NO PACTADOS</v>
          </cell>
          <cell r="AS158" t="str">
            <v>4 NO SE HA ADICIONADO NI EN VALOR y EN TIEMPO</v>
          </cell>
          <cell r="AT158">
            <v>0</v>
          </cell>
          <cell r="AU158">
            <v>0</v>
          </cell>
          <cell r="AV158" t="str">
            <v>-</v>
          </cell>
          <cell r="AW158">
            <v>0</v>
          </cell>
          <cell r="AX158"/>
          <cell r="AY158">
            <v>45715</v>
          </cell>
          <cell r="AZ158" t="str">
            <v>N/A</v>
          </cell>
          <cell r="BA158">
            <v>45713</v>
          </cell>
          <cell r="BB158">
            <v>46022</v>
          </cell>
          <cell r="BC158"/>
          <cell r="BD158" t="str">
            <v>2. NO</v>
          </cell>
          <cell r="BE158" t="str">
            <v>-</v>
          </cell>
          <cell r="BF158" t="str">
            <v>-</v>
          </cell>
          <cell r="BG158" t="str">
            <v>2. NO</v>
          </cell>
          <cell r="BH158">
            <v>0</v>
          </cell>
          <cell r="BI158" t="str">
            <v>-</v>
          </cell>
          <cell r="BJ158" t="str">
            <v>-</v>
          </cell>
          <cell r="BK158"/>
          <cell r="BL158" t="str">
            <v>2025753501000070E</v>
          </cell>
          <cell r="BM158">
            <v>27336979</v>
          </cell>
          <cell r="BN158" t="str">
            <v>MARGARITA E VICTORIA ACOSTA</v>
          </cell>
          <cell r="BO158" t="str">
            <v xml:space="preserve">https://community.secop.gov.co/Public/Tendering/ContractNoticePhases/View?PPI=CO1.PPI.37752449&amp;isFromPublicArea=True&amp;isModal=False
</v>
          </cell>
          <cell r="BP158" t="str">
            <v>VIGENTE</v>
          </cell>
          <cell r="BQ158"/>
          <cell r="BR158" t="str">
            <v xml:space="preserve">https://community.secop.gov.co/Public/Tendering/ContractDetailView/Index?UniqueIdentifier=CO1.PCCNTR.7556986 </v>
          </cell>
          <cell r="BS158" t="str">
            <v>eder.marquez</v>
          </cell>
          <cell r="BT158" t="str">
            <v>parquesnacionales.gov.co</v>
          </cell>
          <cell r="BU158" t="str">
            <v>elmarquez1999@gmail.com</v>
          </cell>
          <cell r="BV158" t="str">
            <v>TECNICO</v>
          </cell>
          <cell r="BW158" t="str">
            <v>BANCOLOMBIA S.A.</v>
          </cell>
          <cell r="BX158" t="str">
            <v>Ahorro</v>
          </cell>
          <cell r="BY158">
            <v>6071126712</v>
          </cell>
          <cell r="BZ158"/>
          <cell r="CA158"/>
          <cell r="CB158"/>
          <cell r="CC158">
            <v>536019</v>
          </cell>
          <cell r="CD158">
            <v>2680096</v>
          </cell>
          <cell r="CE158">
            <v>2680096</v>
          </cell>
          <cell r="CF158">
            <v>2680096</v>
          </cell>
          <cell r="CG158">
            <v>2680096</v>
          </cell>
          <cell r="CH158">
            <v>2680096</v>
          </cell>
          <cell r="CI158">
            <v>2680096</v>
          </cell>
          <cell r="CJ158">
            <v>2680096</v>
          </cell>
          <cell r="CK158">
            <v>2680096</v>
          </cell>
          <cell r="CL158">
            <v>2680096</v>
          </cell>
          <cell r="CM158">
            <v>2680096</v>
          </cell>
          <cell r="CN158">
            <v>0</v>
          </cell>
          <cell r="CO158"/>
          <cell r="CP158"/>
        </row>
        <row r="159">
          <cell r="A159" t="str">
            <v>CD-DTPA-157-2025</v>
          </cell>
          <cell r="B159" t="str">
            <v>2 NACION</v>
          </cell>
          <cell r="C159" t="str">
            <v>CPS-DTPA-157-2025</v>
          </cell>
          <cell r="D159" t="str">
            <v>JAUIN CORTES IBARBO</v>
          </cell>
          <cell r="E159">
            <v>45713</v>
          </cell>
          <cell r="F159" t="str">
            <v>Prestar servicios de apoyo a la gestión con plena autonomía técnica y administrativa en el PNN Sanquianga para desarrollar las acciones técnicas en el proceso de restauraPrestar servicios de apoyo a la gestión con plena autonomía técnica y administrativa en el PNN Sanquianga para desarrollar las acciones técnicas en el proceso de restauración adelantado por el área protegida, en el marco de la conservación de la diversidad biológica de las áreas protegidas del SINAP nacional</v>
          </cell>
          <cell r="G159" t="str">
            <v>APOYO A LA GESTIÓN</v>
          </cell>
          <cell r="H159" t="str">
            <v>2 CONTRATACIÓN DIRECTA</v>
          </cell>
          <cell r="I159" t="str">
            <v>14 PRESTACIÓN DE SERVICIOS</v>
          </cell>
          <cell r="J159" t="str">
            <v>N/A</v>
          </cell>
          <cell r="K159">
            <v>80111600</v>
          </cell>
          <cell r="L159">
            <v>13525</v>
          </cell>
          <cell r="M159">
            <v>14025</v>
          </cell>
          <cell r="N159">
            <v>45714</v>
          </cell>
          <cell r="O159">
            <v>2680096</v>
          </cell>
          <cell r="P159">
            <v>27247643</v>
          </cell>
          <cell r="Q159" t="str">
            <v>VEINTISIETE MILLONES DOSCIENTOS CUARENTA Y SIETE MIL SEISCIENTOS CUARENTA Y TRES</v>
          </cell>
          <cell r="R159" t="str">
            <v>1 PERSONA NATURAL</v>
          </cell>
          <cell r="S159" t="str">
            <v>3 CÉDULA DE CIUDADANÍA</v>
          </cell>
          <cell r="T159">
            <v>1149189457</v>
          </cell>
          <cell r="U159">
            <v>2</v>
          </cell>
          <cell r="V159" t="str">
            <v>N-A</v>
          </cell>
          <cell r="W159" t="str">
            <v>11 NO SE DILIGENCIA INFORMACIÓN PARA ESTE FORMULARIO EN ESTE PERÍODO DE REPORTE</v>
          </cell>
          <cell r="X159" t="str">
            <v>MASCULINO</v>
          </cell>
          <cell r="Y159" t="str">
            <v>Nariño</v>
          </cell>
          <cell r="Z159" t="str">
            <v>Mosquera</v>
          </cell>
          <cell r="AA159" t="str">
            <v>JAUN</v>
          </cell>
          <cell r="AB159"/>
          <cell r="AC159" t="str">
            <v>CORTEZ</v>
          </cell>
          <cell r="AD159" t="str">
            <v>IBARDO</v>
          </cell>
          <cell r="AE159" t="str">
            <v>NO</v>
          </cell>
          <cell r="AF159" t="str">
            <v>6 NO CONSTITUYÓ GARANTÍAS</v>
          </cell>
          <cell r="AG159" t="str">
            <v>N-A</v>
          </cell>
          <cell r="AH159" t="str">
            <v>N-A</v>
          </cell>
          <cell r="AI159" t="str">
            <v>N-A</v>
          </cell>
          <cell r="AJ159" t="str">
            <v>N-A</v>
          </cell>
          <cell r="AK159" t="str">
            <v>GLORIA TERESITA SERNA ALZATE</v>
          </cell>
          <cell r="AL159" t="str">
            <v>PNN SANQUIANGA</v>
          </cell>
          <cell r="AM159" t="str">
            <v>2 SUPERVISOR</v>
          </cell>
          <cell r="AN159" t="str">
            <v>3 CÉDULA DE CIUDADANÍA</v>
          </cell>
          <cell r="AO159">
            <v>16279020</v>
          </cell>
          <cell r="AP159" t="str">
            <v>GUSTAVO ADOLFO MAYOR A</v>
          </cell>
          <cell r="AQ159">
            <v>306</v>
          </cell>
          <cell r="AR159" t="str">
            <v>3 NO PACTADOS</v>
          </cell>
          <cell r="AS159" t="str">
            <v>4 NO SE HA ADICIONADO NI EN VALOR y EN TIEMPO</v>
          </cell>
          <cell r="AT159">
            <v>0</v>
          </cell>
          <cell r="AU159">
            <v>0</v>
          </cell>
          <cell r="AV159" t="str">
            <v>-</v>
          </cell>
          <cell r="AW159">
            <v>0</v>
          </cell>
          <cell r="AX159"/>
          <cell r="AY159">
            <v>45715</v>
          </cell>
          <cell r="AZ159" t="str">
            <v>N/A</v>
          </cell>
          <cell r="BA159">
            <v>45713</v>
          </cell>
          <cell r="BB159">
            <v>46022</v>
          </cell>
          <cell r="BC159"/>
          <cell r="BD159" t="str">
            <v>2. NO</v>
          </cell>
          <cell r="BE159" t="str">
            <v>-</v>
          </cell>
          <cell r="BF159" t="str">
            <v>-</v>
          </cell>
          <cell r="BG159" t="str">
            <v>2. NO</v>
          </cell>
          <cell r="BH159">
            <v>0</v>
          </cell>
          <cell r="BI159" t="str">
            <v>-</v>
          </cell>
          <cell r="BJ159" t="str">
            <v>-</v>
          </cell>
          <cell r="BK159"/>
          <cell r="BL159" t="str">
            <v>2025753501000071E</v>
          </cell>
          <cell r="BM159">
            <v>27247643</v>
          </cell>
          <cell r="BN159" t="str">
            <v>ALLISON ROJAS CALDERON</v>
          </cell>
          <cell r="BO159" t="str">
            <v>https://community.secop.gov.co/Public/Tendering/ContractNoticePhases/View?PPI=CO1.PPI.37755161&amp;isFromPublicArea=True&amp;isModal=False</v>
          </cell>
          <cell r="BP159" t="str">
            <v>VIGENTE</v>
          </cell>
          <cell r="BQ159"/>
          <cell r="BR159" t="str">
            <v xml:space="preserve">https://community.secop.gov.co/Public/Tendering/ContractDetailView/Index?UniqueIdentifier=CO1.PCCNTR.7557314 </v>
          </cell>
          <cell r="BS159" t="str">
            <v>jauin.cortes</v>
          </cell>
          <cell r="BT159" t="str">
            <v>parquesnacionales.gov.co</v>
          </cell>
          <cell r="BU159" t="str">
            <v>elmaycortes91@gmail.com</v>
          </cell>
          <cell r="BV159" t="str">
            <v>TECNICO</v>
          </cell>
          <cell r="BW159" t="str">
            <v>BANCOLOMBIA S.A.</v>
          </cell>
          <cell r="BX159" t="str">
            <v>Ahorro</v>
          </cell>
          <cell r="BY159">
            <v>82520729077</v>
          </cell>
          <cell r="BZ159"/>
          <cell r="CA159"/>
          <cell r="CB159"/>
          <cell r="CC159">
            <v>446683</v>
          </cell>
          <cell r="CD159">
            <v>2680096</v>
          </cell>
          <cell r="CE159">
            <v>2680096</v>
          </cell>
          <cell r="CF159">
            <v>2680096</v>
          </cell>
          <cell r="CG159">
            <v>2680096</v>
          </cell>
          <cell r="CH159">
            <v>2680096</v>
          </cell>
          <cell r="CI159">
            <v>2680096</v>
          </cell>
          <cell r="CJ159">
            <v>2680096</v>
          </cell>
          <cell r="CK159">
            <v>2680096</v>
          </cell>
          <cell r="CL159">
            <v>2680096</v>
          </cell>
          <cell r="CM159">
            <v>2680096</v>
          </cell>
          <cell r="CN159">
            <v>0</v>
          </cell>
          <cell r="CO159"/>
          <cell r="CP159"/>
        </row>
        <row r="160">
          <cell r="A160" t="str">
            <v>CD-DTPA-158-2025</v>
          </cell>
          <cell r="B160" t="str">
            <v>1 FONAM</v>
          </cell>
          <cell r="C160" t="str">
            <v>CPS-DTPA-158-2025</v>
          </cell>
          <cell r="D160" t="str">
            <v>JOHANA GERALDINNE NUÑEZ PEÑA</v>
          </cell>
          <cell r="E160">
            <v>45713</v>
          </cell>
          <cell r="F160" t="str">
            <v>PA05-3202008-9-007 Prestar servicios profesionales con plena autonomía técnica y administrativa en el PNN Gorgona para la implementación de la estrategia de investigación y monitoreo en el área protegida en el marco de la conservación de la diversidad biológica de las áreas protegidas del SINAP nacional.</v>
          </cell>
          <cell r="G160" t="str">
            <v>PROFESIONAL</v>
          </cell>
          <cell r="H160" t="str">
            <v>2 CONTRATACIÓN DIRECTA</v>
          </cell>
          <cell r="I160" t="str">
            <v>14 PRESTACIÓN DE SERVICIOS</v>
          </cell>
          <cell r="J160" t="str">
            <v>N/A</v>
          </cell>
          <cell r="K160">
            <v>80111600</v>
          </cell>
          <cell r="L160">
            <v>13525</v>
          </cell>
          <cell r="M160">
            <v>10525</v>
          </cell>
          <cell r="N160">
            <v>45713</v>
          </cell>
          <cell r="O160">
            <v>5106004</v>
          </cell>
          <cell r="P160">
            <v>52081241</v>
          </cell>
          <cell r="Q160" t="str">
            <v>CINCUENTA Y DOS MILLONES OCHENTA Y UN MIL DOSCIENTOS CUARENTA Y UN PESOS</v>
          </cell>
          <cell r="R160" t="str">
            <v>1 PERSONA NATURAL</v>
          </cell>
          <cell r="S160" t="str">
            <v>3 CÉDULA DE CIUDADANÍA</v>
          </cell>
          <cell r="T160">
            <v>1023953632</v>
          </cell>
          <cell r="U160">
            <v>2</v>
          </cell>
          <cell r="V160" t="str">
            <v>N-A</v>
          </cell>
          <cell r="W160" t="str">
            <v>11 NO SE DILIGENCIA INFORMACIÓN PARA ESTE FORMULARIO EN ESTE PERÍODO DE REPORTE</v>
          </cell>
          <cell r="X160" t="str">
            <v>FEMENINO</v>
          </cell>
          <cell r="Y160" t="str">
            <v>Cundinamarca</v>
          </cell>
          <cell r="Z160" t="str">
            <v>Bogotá</v>
          </cell>
          <cell r="AA160" t="str">
            <v>JOHANA</v>
          </cell>
          <cell r="AB160" t="str">
            <v>GERALDINNЕ</v>
          </cell>
          <cell r="AC160" t="str">
            <v>NUÑEZ</v>
          </cell>
          <cell r="AD160" t="str">
            <v>PEÑA</v>
          </cell>
          <cell r="AE160" t="str">
            <v>SI</v>
          </cell>
          <cell r="AF160" t="str">
            <v>1 PÓLIZA</v>
          </cell>
          <cell r="AG160" t="str">
            <v>12 SEGUROS DEL ESTADO</v>
          </cell>
          <cell r="AH160" t="str">
            <v>2 CUMPLIMIENTO</v>
          </cell>
          <cell r="AI160">
            <v>45713</v>
          </cell>
          <cell r="AJ160" t="str">
            <v>45-46-101030128</v>
          </cell>
          <cell r="AK160" t="str">
            <v>GLORIA TERESITA SERNA ALZATE</v>
          </cell>
          <cell r="AL160" t="str">
            <v>PNN GORGONA</v>
          </cell>
          <cell r="AM160" t="str">
            <v>2 SUPERVISOR</v>
          </cell>
          <cell r="AN160" t="str">
            <v>3 CÉDULA DE CIUDADANÍA</v>
          </cell>
          <cell r="AO160">
            <v>6499218</v>
          </cell>
          <cell r="AP160" t="str">
            <v>ANDRES MAURICIO ROJAS CAÑAS</v>
          </cell>
          <cell r="AQ160">
            <v>306</v>
          </cell>
          <cell r="AR160" t="str">
            <v>3 NO PACTADOS</v>
          </cell>
          <cell r="AS160" t="str">
            <v>4 NO SE HA ADICIONADO NI EN VALOR y EN TIEMPO</v>
          </cell>
          <cell r="AT160">
            <v>0</v>
          </cell>
          <cell r="AU160">
            <v>0</v>
          </cell>
          <cell r="AV160" t="str">
            <v>-</v>
          </cell>
          <cell r="AW160">
            <v>0</v>
          </cell>
          <cell r="AX160"/>
          <cell r="AY160">
            <v>45715</v>
          </cell>
          <cell r="AZ160">
            <v>45713</v>
          </cell>
          <cell r="BA160">
            <v>45713</v>
          </cell>
          <cell r="BB160">
            <v>46022</v>
          </cell>
          <cell r="BC160"/>
          <cell r="BD160" t="str">
            <v>2. NO</v>
          </cell>
          <cell r="BE160" t="str">
            <v>-</v>
          </cell>
          <cell r="BF160" t="str">
            <v>-</v>
          </cell>
          <cell r="BG160" t="str">
            <v>2. NO</v>
          </cell>
          <cell r="BH160">
            <v>0</v>
          </cell>
          <cell r="BI160" t="str">
            <v>-</v>
          </cell>
          <cell r="BJ160" t="str">
            <v>-</v>
          </cell>
          <cell r="BK160"/>
          <cell r="BL160" t="str">
            <v>2025753501900084E</v>
          </cell>
          <cell r="BM160">
            <v>52081241</v>
          </cell>
          <cell r="BN160" t="str">
            <v>DIANA PATRICIA GUERRERO</v>
          </cell>
          <cell r="BO160" t="str">
            <v>https://community.secop.gov.co/Public/Tendering/ContractNoticePhases/View?PPI=CO1.PPI.37757530&amp;isFromPublicArea=True&amp;isModal=False</v>
          </cell>
          <cell r="BP160" t="str">
            <v>VIGENTE</v>
          </cell>
          <cell r="BQ160"/>
          <cell r="BR160" t="str">
            <v xml:space="preserve">https://community.secop.gov.co/Public/Tendering/ContractDetailView/Index?UniqueIdentifier=CO1.PCCNTR.7557868 </v>
          </cell>
          <cell r="BS160" t="str">
            <v>geraldinne.nunez</v>
          </cell>
          <cell r="BT160" t="str">
            <v>parquesnacionales.gov.co</v>
          </cell>
          <cell r="BU160" t="str">
            <v>investigacion.gorgona@parquesnacionales.gov.co</v>
          </cell>
          <cell r="BV160" t="str">
            <v>PROFESIONAL</v>
          </cell>
          <cell r="BW160" t="str">
            <v>SCOTIABANK COLPATRIA SA</v>
          </cell>
          <cell r="BX160" t="str">
            <v>Ahorro</v>
          </cell>
          <cell r="BY160">
            <v>4802031194</v>
          </cell>
          <cell r="BZ160"/>
          <cell r="CA160"/>
          <cell r="CB160"/>
          <cell r="CC160">
            <v>1021201</v>
          </cell>
          <cell r="CD160">
            <v>5106004</v>
          </cell>
          <cell r="CE160">
            <v>5106004</v>
          </cell>
          <cell r="CF160">
            <v>5106004</v>
          </cell>
          <cell r="CG160">
            <v>5106004</v>
          </cell>
          <cell r="CH160">
            <v>5106004</v>
          </cell>
          <cell r="CI160">
            <v>5106004</v>
          </cell>
          <cell r="CJ160">
            <v>5106004</v>
          </cell>
          <cell r="CK160">
            <v>5106004</v>
          </cell>
          <cell r="CL160">
            <v>5106004</v>
          </cell>
          <cell r="CM160">
            <v>5106004</v>
          </cell>
          <cell r="CN160">
            <v>0</v>
          </cell>
          <cell r="CO160"/>
          <cell r="CP160"/>
        </row>
        <row r="161">
          <cell r="A161" t="str">
            <v>CD-DTPA-159-2025</v>
          </cell>
          <cell r="B161" t="str">
            <v>1 FONAM</v>
          </cell>
          <cell r="C161" t="str">
            <v>CPS-DTPA-159-2025</v>
          </cell>
          <cell r="D161" t="str">
            <v>ALVARO JAVIER FIERRO PERDOMO</v>
          </cell>
          <cell r="E161">
            <v>45713</v>
          </cell>
          <cell r="F161" t="str">
            <v>Prestar servicios de apoyo a la gestión en con plena autonomía técnica y administrativa requeridas por el PNN Gorgona en el desarrollo de los procesos de comunicación, educación ambiental con actores priorizados y vinculados a la gestión territorial, en el marco de la conservación de la diversidad biológica de las áreas protegidas del SINAP nacional.</v>
          </cell>
          <cell r="G161" t="str">
            <v>APOYO A LA GESTIÓN</v>
          </cell>
          <cell r="H161" t="str">
            <v>2 CONTRATACIÓN DIRECTA</v>
          </cell>
          <cell r="I161" t="str">
            <v>14 PRESTACIÓN DE SERVICIOS</v>
          </cell>
          <cell r="J161" t="str">
            <v>N/A</v>
          </cell>
          <cell r="K161">
            <v>80111600</v>
          </cell>
          <cell r="L161">
            <v>13225</v>
          </cell>
          <cell r="M161">
            <v>10625</v>
          </cell>
          <cell r="N161">
            <v>45713</v>
          </cell>
          <cell r="O161">
            <v>3670920</v>
          </cell>
          <cell r="P161">
            <v>37443384</v>
          </cell>
          <cell r="Q161" t="str">
            <v>TREINTA Y SIETE MILLONES CUATROCIENTOS CUARENTA Y TRES MIL TRESCIENTOS OCHENTA Y CUATRO PESOS</v>
          </cell>
          <cell r="R161" t="str">
            <v>1 PERSONA NATURAL</v>
          </cell>
          <cell r="S161" t="str">
            <v>3 CÉDULA DE CIUDADANÍA</v>
          </cell>
          <cell r="T161">
            <v>1081159124</v>
          </cell>
          <cell r="U161">
            <v>2</v>
          </cell>
          <cell r="V161" t="str">
            <v>N-A</v>
          </cell>
          <cell r="W161" t="str">
            <v>11 NO SE DILIGENCIA INFORMACIÓN PARA ESTE FORMULARIO EN ESTE PERÍODO DE REPORTE</v>
          </cell>
          <cell r="X161" t="str">
            <v>MASCULINO</v>
          </cell>
          <cell r="Y161" t="str">
            <v xml:space="preserve">Huila </v>
          </cell>
          <cell r="Z161" t="str">
            <v>Rivera</v>
          </cell>
          <cell r="AA161" t="str">
            <v xml:space="preserve">ALVARO </v>
          </cell>
          <cell r="AB161" t="str">
            <v>JAVIER</v>
          </cell>
          <cell r="AC161" t="str">
            <v>FIERRO</v>
          </cell>
          <cell r="AD161" t="str">
            <v>PERDOMO</v>
          </cell>
          <cell r="AE161" t="str">
            <v>NO</v>
          </cell>
          <cell r="AF161" t="str">
            <v>6 NO CONSTITUYÓ GARANTÍAS</v>
          </cell>
          <cell r="AG161" t="str">
            <v>N-A</v>
          </cell>
          <cell r="AH161" t="str">
            <v>N-A</v>
          </cell>
          <cell r="AI161" t="str">
            <v>N-A</v>
          </cell>
          <cell r="AJ161" t="str">
            <v>N-A</v>
          </cell>
          <cell r="AK161" t="str">
            <v>GLORIA TERESITA SERNA ALZATE</v>
          </cell>
          <cell r="AL161" t="str">
            <v>PNN GORGONA</v>
          </cell>
          <cell r="AM161" t="str">
            <v>2 SUPERVISOR</v>
          </cell>
          <cell r="AN161" t="str">
            <v>3 CÉDULA DE CIUDADANÍA</v>
          </cell>
          <cell r="AO161">
            <v>6499218</v>
          </cell>
          <cell r="AP161" t="str">
            <v>ANDRES MAURICIO ROJAS CAÑAS</v>
          </cell>
          <cell r="AQ161">
            <v>306</v>
          </cell>
          <cell r="AR161" t="str">
            <v>3 NO PACTADOS</v>
          </cell>
          <cell r="AS161" t="str">
            <v>4 NO SE HA ADICIONADO NI EN VALOR y EN TIEMPO</v>
          </cell>
          <cell r="AT161">
            <v>0</v>
          </cell>
          <cell r="AU161">
            <v>0</v>
          </cell>
          <cell r="AV161" t="str">
            <v>-</v>
          </cell>
          <cell r="AW161">
            <v>0</v>
          </cell>
          <cell r="AX161"/>
          <cell r="AY161">
            <v>45715</v>
          </cell>
          <cell r="AZ161" t="str">
            <v>N/A</v>
          </cell>
          <cell r="BA161">
            <v>45713</v>
          </cell>
          <cell r="BB161">
            <v>46022</v>
          </cell>
          <cell r="BC161"/>
          <cell r="BD161" t="str">
            <v>2. NO</v>
          </cell>
          <cell r="BE161" t="str">
            <v>-</v>
          </cell>
          <cell r="BF161" t="str">
            <v>-</v>
          </cell>
          <cell r="BG161" t="str">
            <v>2. NO</v>
          </cell>
          <cell r="BH161">
            <v>0</v>
          </cell>
          <cell r="BI161" t="str">
            <v>-</v>
          </cell>
          <cell r="BJ161" t="str">
            <v>-</v>
          </cell>
          <cell r="BK161"/>
          <cell r="BL161" t="str">
            <v>2025753501900085E</v>
          </cell>
          <cell r="BM161">
            <v>37443384</v>
          </cell>
          <cell r="BN161" t="str">
            <v>DIANA PATRICIA GUERRERO</v>
          </cell>
          <cell r="BO161" t="str">
            <v>https://community.secop.gov.co/Public/Tendering/ContractNoticePhases/View?PPI=CO1.PPI.37762022&amp;isFromPublicArea=True&amp;isModal=False</v>
          </cell>
          <cell r="BP161" t="str">
            <v>VIGENTE</v>
          </cell>
          <cell r="BQ161"/>
          <cell r="BR161" t="str">
            <v xml:space="preserve">https://community.secop.gov.co/Public/Tendering/ContractDetailView/Index?UniqueIdentifier=CO1.PCCNTR.7558264 </v>
          </cell>
          <cell r="BS161" t="str">
            <v>alvaro.fierro</v>
          </cell>
          <cell r="BT161" t="str">
            <v>parquesnacionales.gov.co</v>
          </cell>
          <cell r="BU161" t="str">
            <v>eduambiental.gorgona@parquesnacionales.gov.co</v>
          </cell>
          <cell r="BV161" t="str">
            <v>TECNOLOGO</v>
          </cell>
          <cell r="BW161" t="str">
            <v>BANCO CAJA SOCIAL S.A.</v>
          </cell>
          <cell r="BX161" t="str">
            <v>Ahorro</v>
          </cell>
          <cell r="BY161">
            <v>24067699315</v>
          </cell>
          <cell r="BZ161"/>
          <cell r="CA161"/>
          <cell r="CB161"/>
          <cell r="CC161">
            <v>734184</v>
          </cell>
          <cell r="CD161">
            <v>3670920</v>
          </cell>
          <cell r="CE161">
            <v>3670920</v>
          </cell>
          <cell r="CF161">
            <v>3670920</v>
          </cell>
          <cell r="CG161">
            <v>3670920</v>
          </cell>
          <cell r="CH161">
            <v>3670920</v>
          </cell>
          <cell r="CI161">
            <v>3670920</v>
          </cell>
          <cell r="CJ161">
            <v>3670920</v>
          </cell>
          <cell r="CK161">
            <v>3670920</v>
          </cell>
          <cell r="CL161">
            <v>3670920</v>
          </cell>
          <cell r="CM161">
            <v>3670920</v>
          </cell>
          <cell r="CN161">
            <v>0</v>
          </cell>
          <cell r="CO161"/>
          <cell r="CP161"/>
        </row>
        <row r="162">
          <cell r="A162" t="str">
            <v>CD-DTPA-160-2025</v>
          </cell>
          <cell r="B162" t="str">
            <v>2 NACION</v>
          </cell>
          <cell r="C162" t="str">
            <v>CPS-DTPA-160-2025</v>
          </cell>
          <cell r="D162" t="str">
            <v>SANDRA VIVIANA ANDRADE CORTES</v>
          </cell>
          <cell r="E162">
            <v>45713</v>
          </cell>
          <cell r="F162" t="str">
            <v>PA01-3202060-19-1-007 Prestar servicios profesionales con plena autonomía técnica y administrativa en el DNMI Cabo Manglares en la implementación del proceso de restauración en zonas degradadas y/o alteradas en el área protegida y/o zonas de influencia en el marco de la conservación de la diversidad biológica de las áreas protegidas del SINAP.</v>
          </cell>
          <cell r="G162" t="str">
            <v>PROFESIONAL</v>
          </cell>
          <cell r="H162" t="str">
            <v>2 CONTRATACIÓN DIRECTA</v>
          </cell>
          <cell r="I162" t="str">
            <v>14 PRESTACIÓN DE SERVICIOS</v>
          </cell>
          <cell r="J162" t="str">
            <v>N/A</v>
          </cell>
          <cell r="K162">
            <v>80111600</v>
          </cell>
          <cell r="L162">
            <v>11925</v>
          </cell>
          <cell r="M162">
            <v>13825</v>
          </cell>
          <cell r="N162">
            <v>45713</v>
          </cell>
          <cell r="O162">
            <v>4200744</v>
          </cell>
          <cell r="P162">
            <v>42847589</v>
          </cell>
          <cell r="Q162" t="str">
            <v>CUARENTA Y DOS MILLONES OCHOCIENTOS CUARENTA Y SIETE MIL QUINIENTOS OCHENTA Y NUEVE PESOS</v>
          </cell>
          <cell r="R162" t="str">
            <v>1 PERSONA NATURAL</v>
          </cell>
          <cell r="S162" t="str">
            <v>3 CÉDULA DE CIUDADANÍA</v>
          </cell>
          <cell r="T162">
            <v>1087195505</v>
          </cell>
          <cell r="U162">
            <v>2</v>
          </cell>
          <cell r="V162" t="str">
            <v>N-A</v>
          </cell>
          <cell r="W162" t="str">
            <v>11 NO SE DILIGENCIA INFORMACIÓN PARA ESTE FORMULARIO EN ESTE PERÍODO DE REPORTE</v>
          </cell>
          <cell r="X162" t="str">
            <v>FEMENINO</v>
          </cell>
          <cell r="Y162" t="str">
            <v>Nariño</v>
          </cell>
          <cell r="Z162" t="str">
            <v>San Andrés de Tumaco</v>
          </cell>
          <cell r="AA162" t="str">
            <v xml:space="preserve">SANDRA </v>
          </cell>
          <cell r="AB162" t="str">
            <v xml:space="preserve">VIVIANA </v>
          </cell>
          <cell r="AC162" t="str">
            <v>ANDRADE</v>
          </cell>
          <cell r="AD162" t="str">
            <v>CORTES</v>
          </cell>
          <cell r="AE162" t="str">
            <v>SI</v>
          </cell>
          <cell r="AF162" t="str">
            <v>1 PÓLIZA</v>
          </cell>
          <cell r="AG162" t="str">
            <v>12 SEGUROS DEL ESTADO</v>
          </cell>
          <cell r="AH162" t="str">
            <v>2 CUMPLIMIENTO</v>
          </cell>
          <cell r="AI162">
            <v>45713</v>
          </cell>
          <cell r="AJ162" t="str">
            <v>45-46-101030134</v>
          </cell>
          <cell r="AK162" t="str">
            <v>GLORIA TERESITA SERNA ALZATE</v>
          </cell>
          <cell r="AL162" t="str">
            <v>DNMI CABO MANGLARES</v>
          </cell>
          <cell r="AM162" t="str">
            <v>2 SUPERVISOR</v>
          </cell>
          <cell r="AN162" t="str">
            <v>3 CÉDULA DE CIUDADANÍA</v>
          </cell>
          <cell r="AO162">
            <v>1085903464</v>
          </cell>
          <cell r="AP162" t="str">
            <v>MARÍA FERNANDA VILLAREAL MONSALVE</v>
          </cell>
          <cell r="AQ162">
            <v>306</v>
          </cell>
          <cell r="AR162" t="str">
            <v>3 NO PACTADOS</v>
          </cell>
          <cell r="AS162" t="str">
            <v>4 NO SE HA ADICIONADO NI EN VALOR y EN TIEMPO</v>
          </cell>
          <cell r="AT162">
            <v>0</v>
          </cell>
          <cell r="AU162">
            <v>0</v>
          </cell>
          <cell r="AV162" t="str">
            <v>-</v>
          </cell>
          <cell r="AW162">
            <v>0</v>
          </cell>
          <cell r="AX162"/>
          <cell r="AY162">
            <v>45715</v>
          </cell>
          <cell r="AZ162">
            <v>45713</v>
          </cell>
          <cell r="BA162">
            <v>45713</v>
          </cell>
          <cell r="BB162">
            <v>46021</v>
          </cell>
          <cell r="BC162"/>
          <cell r="BD162" t="str">
            <v>2. NO</v>
          </cell>
          <cell r="BE162" t="str">
            <v>-</v>
          </cell>
          <cell r="BF162" t="str">
            <v>-</v>
          </cell>
          <cell r="BG162" t="str">
            <v>2. NO</v>
          </cell>
          <cell r="BH162">
            <v>0</v>
          </cell>
          <cell r="BI162" t="str">
            <v>-</v>
          </cell>
          <cell r="BJ162" t="str">
            <v>-</v>
          </cell>
          <cell r="BK162"/>
          <cell r="BL162" t="str">
            <v>2025753501000072E</v>
          </cell>
          <cell r="BM162">
            <v>42847589</v>
          </cell>
          <cell r="BN162" t="str">
            <v>CAROLINA BETANCUR CASTRO</v>
          </cell>
          <cell r="BO162" t="str">
            <v>https://community.secop.gov.co/Public/Tendering/ContractNoticePhases/View?PPI=CO1.PPI.37760969&amp;isFromPublicArea=True&amp;isModal=False</v>
          </cell>
          <cell r="BP162" t="str">
            <v>VIGENTE</v>
          </cell>
          <cell r="BQ162"/>
          <cell r="BR162" t="str">
            <v xml:space="preserve">https://community.secop.gov.co/Public/Tendering/ContractDetailView/Index?UniqueIdentifier=CO1.PCCNTR.7558197 </v>
          </cell>
          <cell r="BS162" t="str">
            <v>sandra.andrade</v>
          </cell>
          <cell r="BT162" t="str">
            <v>parquesnacionales.gov.co</v>
          </cell>
          <cell r="BU162" t="str">
            <v>sandrita1221@hotmail.com</v>
          </cell>
          <cell r="BV162" t="str">
            <v>PROFESIONAL</v>
          </cell>
          <cell r="BW162" t="str">
            <v>BANCOLOMBIA S.A.</v>
          </cell>
          <cell r="BX162" t="str">
            <v>Ahorro</v>
          </cell>
          <cell r="BY162">
            <v>89462641070</v>
          </cell>
          <cell r="BZ162"/>
          <cell r="CA162"/>
          <cell r="CB162"/>
          <cell r="CC162">
            <v>840149</v>
          </cell>
          <cell r="CD162">
            <v>4200744</v>
          </cell>
          <cell r="CE162">
            <v>4200744</v>
          </cell>
          <cell r="CF162">
            <v>4200744</v>
          </cell>
          <cell r="CG162">
            <v>4200744</v>
          </cell>
          <cell r="CH162">
            <v>4200744</v>
          </cell>
          <cell r="CI162">
            <v>4200744</v>
          </cell>
          <cell r="CJ162">
            <v>4200744</v>
          </cell>
          <cell r="CK162">
            <v>4200744</v>
          </cell>
          <cell r="CL162">
            <v>4200744</v>
          </cell>
          <cell r="CM162">
            <v>4200744</v>
          </cell>
          <cell r="CN162">
            <v>0</v>
          </cell>
          <cell r="CO162"/>
          <cell r="CP162"/>
        </row>
        <row r="163">
          <cell r="A163" t="str">
            <v>CD-DTPA-161-2025</v>
          </cell>
          <cell r="B163" t="str">
            <v>2 NACION</v>
          </cell>
          <cell r="C163" t="str">
            <v>CPS-DTPA-161-2025</v>
          </cell>
          <cell r="D163" t="str">
            <v>KATHERINE CUESTA CARRILLO</v>
          </cell>
          <cell r="E163">
            <v>45713</v>
          </cell>
          <cell r="F163" t="str">
            <v>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ell>
          <cell r="G163" t="str">
            <v>APOYO A LA GESTIÓN</v>
          </cell>
          <cell r="H163" t="str">
            <v>2 CONTRATACIÓN DIRECTA</v>
          </cell>
          <cell r="I163" t="str">
            <v>14 PRESTACIÓN DE SERVICIOS</v>
          </cell>
          <cell r="J163" t="str">
            <v>N/A</v>
          </cell>
          <cell r="K163">
            <v>80111600</v>
          </cell>
          <cell r="L163">
            <v>16025</v>
          </cell>
          <cell r="M163">
            <v>13925</v>
          </cell>
          <cell r="N163">
            <v>45713</v>
          </cell>
          <cell r="O163">
            <v>1836237</v>
          </cell>
          <cell r="P163">
            <v>18423578</v>
          </cell>
          <cell r="Q163" t="str">
            <v>DIECIOCHO MILLONES CUATROCIENTOS VEINTITRÉS MIL QUINIENTOS SETENTA Y OCHO</v>
          </cell>
          <cell r="R163" t="str">
            <v>1 PERSONA NATURAL</v>
          </cell>
          <cell r="S163" t="str">
            <v>3 CÉDULA DE CIUDADANÍA</v>
          </cell>
          <cell r="T163">
            <v>1045500630</v>
          </cell>
          <cell r="U163">
            <v>2</v>
          </cell>
          <cell r="V163" t="str">
            <v>N-A</v>
          </cell>
          <cell r="W163" t="str">
            <v>11 NO SE DILIGENCIA INFORMACIÓN PARA ESTE FORMULARIO EN ESTE PERÍODO DE REPORTE</v>
          </cell>
          <cell r="X163" t="str">
            <v>FEMENINO</v>
          </cell>
          <cell r="Y163" t="str">
            <v>Antioquia</v>
          </cell>
          <cell r="Z163" t="str">
            <v>Turbo</v>
          </cell>
          <cell r="AA163" t="str">
            <v>KATHERINE</v>
          </cell>
          <cell r="AB163"/>
          <cell r="AC163" t="str">
            <v>CUESTA</v>
          </cell>
          <cell r="AD163" t="str">
            <v>CARILLO</v>
          </cell>
          <cell r="AE163" t="str">
            <v>NO</v>
          </cell>
          <cell r="AF163" t="str">
            <v>6 NO CONSTITUYÓ GARANTÍAS</v>
          </cell>
          <cell r="AG163" t="str">
            <v>N-A</v>
          </cell>
          <cell r="AH163" t="str">
            <v>N-A</v>
          </cell>
          <cell r="AI163" t="str">
            <v>N-A</v>
          </cell>
          <cell r="AJ163" t="str">
            <v>N-A</v>
          </cell>
          <cell r="AK163" t="str">
            <v>GLORIA TERESITA SERNA ALZATE</v>
          </cell>
          <cell r="AL163" t="str">
            <v>PNN LOS KATIOS</v>
          </cell>
          <cell r="AM163" t="str">
            <v>2 SUPERVISOR</v>
          </cell>
          <cell r="AN163" t="str">
            <v>3 CÉDULA DE CIUDADANÍA</v>
          </cell>
          <cell r="AO163">
            <v>12563768</v>
          </cell>
          <cell r="AP163" t="str">
            <v>NELSON DE LA ROSA MANJARRES</v>
          </cell>
          <cell r="AQ163">
            <v>301</v>
          </cell>
          <cell r="AR163" t="str">
            <v>3 NO PACTADOS</v>
          </cell>
          <cell r="AS163" t="str">
            <v>4 NO SE HA ADICIONADO NI EN VALOR y EN TIEMPO</v>
          </cell>
          <cell r="AT163">
            <v>0</v>
          </cell>
          <cell r="AU163">
            <v>0</v>
          </cell>
          <cell r="AV163" t="str">
            <v>-</v>
          </cell>
          <cell r="AW163">
            <v>0</v>
          </cell>
          <cell r="AX163"/>
          <cell r="AY163">
            <v>45715</v>
          </cell>
          <cell r="AZ163" t="str">
            <v>N/A</v>
          </cell>
          <cell r="BA163">
            <v>45713</v>
          </cell>
          <cell r="BB163">
            <v>46016</v>
          </cell>
          <cell r="BC163"/>
          <cell r="BD163" t="str">
            <v>2. NO</v>
          </cell>
          <cell r="BE163" t="str">
            <v>-</v>
          </cell>
          <cell r="BF163" t="str">
            <v>-</v>
          </cell>
          <cell r="BG163" t="str">
            <v>2. NO</v>
          </cell>
          <cell r="BH163">
            <v>0</v>
          </cell>
          <cell r="BI163" t="str">
            <v>-</v>
          </cell>
          <cell r="BJ163" t="str">
            <v>-</v>
          </cell>
          <cell r="BK163"/>
          <cell r="BL163" t="str">
            <v>2025753501000073E</v>
          </cell>
          <cell r="BM163">
            <v>18423578</v>
          </cell>
          <cell r="BN163" t="str">
            <v>KHAREM CARABALI MARULANDA</v>
          </cell>
          <cell r="BO163" t="str">
            <v>https://community.secop.gov.co/Public/Tendering/ContractNoticePhases/View?PPI=CO1.PPI.37763314&amp;isFromPublicArea=True&amp;isModal=False</v>
          </cell>
          <cell r="BP163" t="str">
            <v>VIGENTE</v>
          </cell>
          <cell r="BQ163"/>
          <cell r="BR163" t="str">
            <v xml:space="preserve">https://community.secop.gov.co/Public/Tendering/ContractDetailView/Index?UniqueIdentifier=CO1.PCCNTR.7559166 </v>
          </cell>
          <cell r="BS163" t="str">
            <v>katherine.cuesta</v>
          </cell>
          <cell r="BT163" t="str">
            <v>parquesnacionales.gov.co</v>
          </cell>
          <cell r="BU163" t="str">
            <v xml:space="preserve"> katherinecarrillo2024@gmail.com</v>
          </cell>
          <cell r="BV163" t="str">
            <v>OPERARIO</v>
          </cell>
          <cell r="BW163" t="str">
            <v>BANCOLOMBIA S.A.</v>
          </cell>
          <cell r="BX163" t="str">
            <v>Ahorro</v>
          </cell>
          <cell r="BY163">
            <v>95978204181</v>
          </cell>
          <cell r="BZ163"/>
          <cell r="CA163"/>
          <cell r="CB163"/>
          <cell r="CC163">
            <v>367247</v>
          </cell>
          <cell r="CD163">
            <v>1836237</v>
          </cell>
          <cell r="CE163">
            <v>1836237</v>
          </cell>
          <cell r="CF163">
            <v>1836237</v>
          </cell>
          <cell r="CG163">
            <v>1836237</v>
          </cell>
          <cell r="CH163">
            <v>1836237</v>
          </cell>
          <cell r="CI163">
            <v>1836237</v>
          </cell>
          <cell r="CJ163">
            <v>1836237</v>
          </cell>
          <cell r="CK163">
            <v>1836237</v>
          </cell>
          <cell r="CL163">
            <v>1836237</v>
          </cell>
          <cell r="CM163">
            <v>1530198</v>
          </cell>
          <cell r="CN163">
            <v>0</v>
          </cell>
          <cell r="CO163"/>
          <cell r="CP163"/>
        </row>
        <row r="164">
          <cell r="A164" t="str">
            <v>CD-DTPA-162-2025</v>
          </cell>
          <cell r="B164" t="str">
            <v>1 FONAM</v>
          </cell>
          <cell r="C164" t="str">
            <v>CPS-DTPA-162-2025</v>
          </cell>
          <cell r="D164" t="str">
            <v>EDGAR HUMBERTO HERRERA FIGUEROA</v>
          </cell>
          <cell r="E164">
            <v>45714</v>
          </cell>
          <cell r="F164" t="str">
            <v>PA04-3202008-9-048 Prestar servicios profesionales con plena autonomia tecnica y administrativa en el el PNN Farallones de Cali en realizacion de las actividades necesarias para Implementar los instrumentos de planeacion (planes de manejo / rem u otros programas y lineamientos) de la entidad, con acciones que permitan generar una ruta para la futura implementacion de un laboratorio ambiental en el PNN Farallones, especialmente en los ecosistemas andinos y de paramo.</v>
          </cell>
          <cell r="G164" t="str">
            <v>PROFESIONAL</v>
          </cell>
          <cell r="H164" t="str">
            <v>2 CONTRATACIÓN DIRECTA</v>
          </cell>
          <cell r="I164" t="str">
            <v>14 PRESTACIÓN DE SERVICIOS</v>
          </cell>
          <cell r="J164" t="str">
            <v>N/A</v>
          </cell>
          <cell r="K164">
            <v>80111600</v>
          </cell>
          <cell r="L164">
            <v>8825</v>
          </cell>
          <cell r="M164">
            <v>11025</v>
          </cell>
          <cell r="N164">
            <v>45714</v>
          </cell>
          <cell r="O164">
            <v>5106004</v>
          </cell>
          <cell r="P164">
            <v>51911041</v>
          </cell>
          <cell r="Q164" t="str">
            <v>CINCUENTA Y UN MILLONES NOVECIENTOS ONCE MIL CUARENTA Y UN PESOS</v>
          </cell>
          <cell r="R164" t="str">
            <v>1 PERSONA NATURAL</v>
          </cell>
          <cell r="S164" t="str">
            <v>3 CÉDULA DE CIUDADANÍA</v>
          </cell>
          <cell r="T164">
            <v>16769037</v>
          </cell>
          <cell r="U164">
            <v>2</v>
          </cell>
          <cell r="V164" t="str">
            <v>N-A</v>
          </cell>
          <cell r="W164" t="str">
            <v>11 NO SE DILIGENCIA INFORMACIÓN PARA ESTE FORMULARIO EN ESTE PERÍODO DE REPORTE</v>
          </cell>
          <cell r="X164" t="str">
            <v>MASCULINO</v>
          </cell>
          <cell r="Y164" t="str">
            <v>Valle del Cauca</v>
          </cell>
          <cell r="Z164" t="str">
            <v>Cali</v>
          </cell>
          <cell r="AA164" t="str">
            <v>EDGAR</v>
          </cell>
          <cell r="AB164" t="str">
            <v>HUMBERTO</v>
          </cell>
          <cell r="AC164" t="str">
            <v>HERRERA</v>
          </cell>
          <cell r="AD164" t="str">
            <v>FIGUEROA</v>
          </cell>
          <cell r="AE164" t="str">
            <v>SI</v>
          </cell>
          <cell r="AF164" t="str">
            <v>1 PÓLIZA</v>
          </cell>
          <cell r="AG164" t="str">
            <v>12 SEGUROS DEL ESTADO</v>
          </cell>
          <cell r="AH164" t="str">
            <v>2 CUMPLIMIENTO</v>
          </cell>
          <cell r="AI164">
            <v>45714</v>
          </cell>
          <cell r="AJ164" t="str">
            <v>45-46-101030167</v>
          </cell>
          <cell r="AK164" t="str">
            <v>GLORIA TERESITA SERNA ALZATE</v>
          </cell>
          <cell r="AL164" t="str">
            <v>PNN FARALLONES DE CALI</v>
          </cell>
          <cell r="AM164" t="str">
            <v>2 SUPERVISOR</v>
          </cell>
          <cell r="AN164" t="str">
            <v>3 CÉDULA DE CIUDADANÍA</v>
          </cell>
          <cell r="AO164">
            <v>29120620</v>
          </cell>
          <cell r="AP164" t="str">
            <v>MARIA JULIANA CERON</v>
          </cell>
          <cell r="AQ164">
            <v>305</v>
          </cell>
          <cell r="AR164" t="str">
            <v>3 NO PACTADOS</v>
          </cell>
          <cell r="AS164" t="str">
            <v>4 NO SE HA ADICIONADO NI EN VALOR y EN TIEMPO</v>
          </cell>
          <cell r="AT164">
            <v>0</v>
          </cell>
          <cell r="AU164">
            <v>0</v>
          </cell>
          <cell r="AV164" t="str">
            <v>-</v>
          </cell>
          <cell r="AW164">
            <v>0</v>
          </cell>
          <cell r="AX164"/>
          <cell r="AY164">
            <v>45715</v>
          </cell>
          <cell r="AZ164">
            <v>45714</v>
          </cell>
          <cell r="BA164">
            <v>45714</v>
          </cell>
          <cell r="BB164">
            <v>46022</v>
          </cell>
          <cell r="BC164"/>
          <cell r="BD164" t="str">
            <v>2. NO</v>
          </cell>
          <cell r="BE164" t="str">
            <v>-</v>
          </cell>
          <cell r="BF164" t="str">
            <v>-</v>
          </cell>
          <cell r="BG164" t="str">
            <v>2. NO</v>
          </cell>
          <cell r="BH164">
            <v>0</v>
          </cell>
          <cell r="BI164" t="str">
            <v>-</v>
          </cell>
          <cell r="BJ164" t="str">
            <v>-</v>
          </cell>
          <cell r="BK164"/>
          <cell r="BL164" t="str">
            <v>2025753501900086E</v>
          </cell>
          <cell r="BM164">
            <v>51911041</v>
          </cell>
          <cell r="BN164" t="str">
            <v>ALEX YANIRA PISMAG PORTILLA</v>
          </cell>
          <cell r="BO164" t="str">
            <v>https://community.secop.gov.co/Public/Tendering/ContractNoticePhases/View?PPI=CO1.PPI.37768207&amp;isFromPublicArea=True&amp;isModal=False</v>
          </cell>
          <cell r="BP164" t="str">
            <v>VIGENTE</v>
          </cell>
          <cell r="BQ164"/>
          <cell r="BR164" t="str">
            <v xml:space="preserve">https://community.secop.gov.co/Public/Tendering/ContractDetailView/Index?UniqueIdentifier=CO1.PCCNTR.7559947 </v>
          </cell>
          <cell r="BS164" t="str">
            <v>edgar.herrera</v>
          </cell>
          <cell r="BT164" t="str">
            <v>parquesnacionales.gov.co</v>
          </cell>
          <cell r="BU164" t="str">
            <v>edgarhto@gmail.com</v>
          </cell>
          <cell r="BV164" t="str">
            <v>PROFESIONAL</v>
          </cell>
          <cell r="BW164" t="str">
            <v>BANCO CAJA SOCIAL S.A.</v>
          </cell>
          <cell r="BX164" t="str">
            <v>Ahorro</v>
          </cell>
          <cell r="BY164">
            <v>24083648845</v>
          </cell>
          <cell r="BZ164"/>
          <cell r="CA164"/>
          <cell r="CB164"/>
          <cell r="CC164">
            <v>851001</v>
          </cell>
          <cell r="CD164">
            <v>5106004</v>
          </cell>
          <cell r="CE164">
            <v>5106004</v>
          </cell>
          <cell r="CF164">
            <v>5106004</v>
          </cell>
          <cell r="CG164">
            <v>5106004</v>
          </cell>
          <cell r="CH164">
            <v>5106004</v>
          </cell>
          <cell r="CI164">
            <v>5106004</v>
          </cell>
          <cell r="CJ164">
            <v>5106004</v>
          </cell>
          <cell r="CK164">
            <v>5106004</v>
          </cell>
          <cell r="CL164">
            <v>5106004</v>
          </cell>
          <cell r="CM164">
            <v>5106004</v>
          </cell>
          <cell r="CN164">
            <v>0</v>
          </cell>
          <cell r="CO164"/>
          <cell r="CP164"/>
        </row>
        <row r="165">
          <cell r="A165" t="str">
            <v>CD-DTPA-163-2025</v>
          </cell>
          <cell r="B165" t="str">
            <v>2 NACION</v>
          </cell>
          <cell r="C165" t="str">
            <v>CPS-DTPA-163-2025</v>
          </cell>
          <cell r="D165" t="str">
            <v>POLICARPO TOVAR PEÑA</v>
          </cell>
          <cell r="E165">
            <v>45714</v>
          </cell>
          <cell r="F165" t="str">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65" t="str">
            <v>APOYO A LA GESTIÓN</v>
          </cell>
          <cell r="H165" t="str">
            <v>2 CONTRATACIÓN DIRECTA</v>
          </cell>
          <cell r="I165" t="str">
            <v>14 PRESTACIÓN DE SERVICIOS</v>
          </cell>
          <cell r="J165" t="str">
            <v>N/A</v>
          </cell>
          <cell r="K165">
            <v>80111600</v>
          </cell>
          <cell r="L165">
            <v>16125</v>
          </cell>
          <cell r="M165">
            <v>14125</v>
          </cell>
          <cell r="N165">
            <v>45714</v>
          </cell>
          <cell r="O165">
            <v>1836237</v>
          </cell>
          <cell r="P165">
            <v>18423578</v>
          </cell>
          <cell r="Q165" t="str">
            <v>DIECIOCHO MILLONES CUATROCIENTOS VEINTITRÉS MIL QUINIENTOS SETENTA Y OCHO</v>
          </cell>
          <cell r="R165" t="str">
            <v>1 PERSONA NATURAL</v>
          </cell>
          <cell r="S165" t="str">
            <v>3 CÉDULA DE CIUDADANÍA</v>
          </cell>
          <cell r="T165">
            <v>12002023</v>
          </cell>
          <cell r="U165">
            <v>2</v>
          </cell>
          <cell r="V165" t="str">
            <v>N-A</v>
          </cell>
          <cell r="W165" t="str">
            <v>11 NO SE DILIGENCIA INFORMACIÓN PARA ESTE FORMULARIO EN ESTE PERÍODO DE REPORTE</v>
          </cell>
          <cell r="X165" t="str">
            <v>MASCULINO</v>
          </cell>
          <cell r="Y165" t="str">
            <v>Choco</v>
          </cell>
          <cell r="Z165" t="str">
            <v>Rio Sucio</v>
          </cell>
          <cell r="AA165" t="str">
            <v>POLICARPO</v>
          </cell>
          <cell r="AB165"/>
          <cell r="AC165" t="str">
            <v>TOVAR</v>
          </cell>
          <cell r="AD165" t="str">
            <v>PEÑA</v>
          </cell>
          <cell r="AE165" t="str">
            <v>NO</v>
          </cell>
          <cell r="AF165" t="str">
            <v>6 NO CONSTITUYÓ GARANTÍAS</v>
          </cell>
          <cell r="AG165" t="str">
            <v>N-A</v>
          </cell>
          <cell r="AH165" t="str">
            <v>N-A</v>
          </cell>
          <cell r="AI165" t="str">
            <v>N-A</v>
          </cell>
          <cell r="AJ165" t="str">
            <v>N-A</v>
          </cell>
          <cell r="AK165" t="str">
            <v>GLORIA TERESITA SERNA ALZATE</v>
          </cell>
          <cell r="AL165" t="str">
            <v>PNN LOS KATIOS</v>
          </cell>
          <cell r="AM165" t="str">
            <v>2 SUPERVISOR</v>
          </cell>
          <cell r="AN165" t="str">
            <v>3 CÉDULA DE CIUDADANÍA</v>
          </cell>
          <cell r="AO165">
            <v>12563768</v>
          </cell>
          <cell r="AP165" t="str">
            <v>NELSON DE LA ROSA MANJARRES</v>
          </cell>
          <cell r="AQ165">
            <v>301</v>
          </cell>
          <cell r="AR165" t="str">
            <v>3 NO PACTADOS</v>
          </cell>
          <cell r="AS165" t="str">
            <v>4 NO SE HA ADICIONADO NI EN VALOR y EN TIEMPO</v>
          </cell>
          <cell r="AT165">
            <v>0</v>
          </cell>
          <cell r="AU165">
            <v>0</v>
          </cell>
          <cell r="AV165" t="str">
            <v>-</v>
          </cell>
          <cell r="AW165">
            <v>0</v>
          </cell>
          <cell r="AX165"/>
          <cell r="AY165">
            <v>45715</v>
          </cell>
          <cell r="AZ165" t="str">
            <v>N/A</v>
          </cell>
          <cell r="BA165">
            <v>45714</v>
          </cell>
          <cell r="BB165">
            <v>46017</v>
          </cell>
          <cell r="BC165"/>
          <cell r="BD165" t="str">
            <v>2. NO</v>
          </cell>
          <cell r="BE165" t="str">
            <v>-</v>
          </cell>
          <cell r="BF165" t="str">
            <v>-</v>
          </cell>
          <cell r="BG165" t="str">
            <v>2. NO</v>
          </cell>
          <cell r="BH165">
            <v>0</v>
          </cell>
          <cell r="BI165" t="str">
            <v>-</v>
          </cell>
          <cell r="BJ165" t="str">
            <v>-</v>
          </cell>
          <cell r="BK165"/>
          <cell r="BL165" t="str">
            <v>2025753501000074E</v>
          </cell>
          <cell r="BM165">
            <v>18423578</v>
          </cell>
          <cell r="BN165" t="str">
            <v>KHAREM CARABALI MARULANDA</v>
          </cell>
          <cell r="BO165" t="str">
            <v>https://community.secop.gov.co/Public/Tendering/ContractNoticePhases/View?PPI=CO1.PPI.37781856&amp;isFromPublicArea=True&amp;isModal=False</v>
          </cell>
          <cell r="BP165" t="str">
            <v>VIGENTE</v>
          </cell>
          <cell r="BQ165"/>
          <cell r="BR165" t="str">
            <v xml:space="preserve">https://community.secop.gov.co/Public/Tendering/ContractDetailView/Index?UniqueIdentifier=CO1.PCCNTR.7563777 </v>
          </cell>
          <cell r="BS165" t="str">
            <v>policarpo.tovar</v>
          </cell>
          <cell r="BT165" t="str">
            <v>parquesnacionales.gov.co</v>
          </cell>
          <cell r="BU165" t="str">
            <v>tovarpenapolicarpo@gmail.com</v>
          </cell>
          <cell r="BV165" t="str">
            <v>OPERARIO</v>
          </cell>
          <cell r="BW165" t="str">
            <v>BANCO AGRARIO DE COLOMBIA S.A.</v>
          </cell>
          <cell r="BX165" t="str">
            <v>Ahorro</v>
          </cell>
          <cell r="BY165">
            <v>433602173546</v>
          </cell>
          <cell r="BZ165"/>
          <cell r="CA165"/>
          <cell r="CB165"/>
          <cell r="CC165">
            <v>306040</v>
          </cell>
          <cell r="CD165">
            <v>1836237</v>
          </cell>
          <cell r="CE165">
            <v>1836237</v>
          </cell>
          <cell r="CF165">
            <v>1836237</v>
          </cell>
          <cell r="CG165">
            <v>1836237</v>
          </cell>
          <cell r="CH165">
            <v>1836237</v>
          </cell>
          <cell r="CI165">
            <v>1836237</v>
          </cell>
          <cell r="CJ165">
            <v>1836237</v>
          </cell>
          <cell r="CK165">
            <v>1836237</v>
          </cell>
          <cell r="CL165">
            <v>1836237</v>
          </cell>
          <cell r="CM165">
            <v>1591405</v>
          </cell>
          <cell r="CN165">
            <v>0</v>
          </cell>
          <cell r="CO165"/>
          <cell r="CP165"/>
        </row>
        <row r="166">
          <cell r="A166" t="str">
            <v>CD-DTPA-164-2025</v>
          </cell>
          <cell r="B166" t="str">
            <v>1 FONAM</v>
          </cell>
          <cell r="C166" t="str">
            <v>CPS-DTPA-164-2025</v>
          </cell>
          <cell r="D166" t="str">
            <v>LUISA FERNANDA MORENO BELTRAN</v>
          </cell>
          <cell r="E166">
            <v>45714</v>
          </cell>
          <cell r="F166" t="str">
            <v>PA04-3202032-1-013 Prestar servicios de apoyo a la gestion con plena autonomia tecnica y administrativa en las actividades requeridas del PNN Farallones de Cali para adelantar las actividades requeridas de los procesos sociales e institucionales que permitan la implementacion del protocolo de prevencion, vigilancia y control, especialmente en los ecosistemas andinos y de paramo, en el marco de la conservacion de la diversidad biologica de las Areas Protegidas del SINAP Nacional</v>
          </cell>
          <cell r="G166" t="str">
            <v>APOYO A LA GESTIÓN</v>
          </cell>
          <cell r="H166" t="str">
            <v>2 CONTRATACIÓN DIRECTA</v>
          </cell>
          <cell r="I166" t="str">
            <v>14 PRESTACIÓN DE SERVICIOS</v>
          </cell>
          <cell r="J166" t="str">
            <v>N/A</v>
          </cell>
          <cell r="K166">
            <v>80111600</v>
          </cell>
          <cell r="L166">
            <v>8725</v>
          </cell>
          <cell r="M166">
            <v>10925</v>
          </cell>
          <cell r="N166">
            <v>45714</v>
          </cell>
          <cell r="O166">
            <v>3388192</v>
          </cell>
          <cell r="P166">
            <v>34446619</v>
          </cell>
          <cell r="Q166" t="str">
            <v>TREINTA Y CUATRO MILLONES CUATROCIENTOS CUARENTA Y SEIS MIL SEISCIENTOS DIECINUEVE PESOS</v>
          </cell>
          <cell r="R166" t="str">
            <v>1 PERSONA NATURAL</v>
          </cell>
          <cell r="S166" t="str">
            <v>3 CÉDULA DE CIUDADANÍA</v>
          </cell>
          <cell r="T166">
            <v>1020814652</v>
          </cell>
          <cell r="U166">
            <v>2</v>
          </cell>
          <cell r="V166" t="str">
            <v>N-A</v>
          </cell>
          <cell r="W166" t="str">
            <v>11 NO SE DILIGENCIA INFORMACIÓN PARA ESTE FORMULARIO EN ESTE PERÍODO DE REPORTE</v>
          </cell>
          <cell r="X166" t="str">
            <v>FEMENINO</v>
          </cell>
          <cell r="Y166" t="str">
            <v>Cundinamarca</v>
          </cell>
          <cell r="Z166" t="str">
            <v>Bogotá</v>
          </cell>
          <cell r="AA166" t="str">
            <v>LUISA</v>
          </cell>
          <cell r="AB166" t="str">
            <v>FERNANDA</v>
          </cell>
          <cell r="AC166" t="str">
            <v>MORENO</v>
          </cell>
          <cell r="AD166" t="str">
            <v>BELTRAN</v>
          </cell>
          <cell r="AE166" t="str">
            <v>NO</v>
          </cell>
          <cell r="AF166" t="str">
            <v>6 NO CONSTITUYÓ GARANTÍAS</v>
          </cell>
          <cell r="AG166" t="str">
            <v>N-A</v>
          </cell>
          <cell r="AH166" t="str">
            <v>N-A</v>
          </cell>
          <cell r="AI166" t="str">
            <v>N-A</v>
          </cell>
          <cell r="AJ166" t="str">
            <v>N-A</v>
          </cell>
          <cell r="AK166" t="str">
            <v>GLORIA TERESITA SERNA ALZATE</v>
          </cell>
          <cell r="AL166" t="str">
            <v>PNN FARALLONES DE CALI</v>
          </cell>
          <cell r="AM166" t="str">
            <v>2 SUPERVISOR</v>
          </cell>
          <cell r="AN166" t="str">
            <v>3 CÉDULA DE CIUDADANÍA</v>
          </cell>
          <cell r="AO166">
            <v>1082775671</v>
          </cell>
          <cell r="AP166" t="str">
            <v>JUAN MANUEL GUZMÁN LÓPEZ</v>
          </cell>
          <cell r="AQ166">
            <v>305</v>
          </cell>
          <cell r="AR166" t="str">
            <v>3 NO PACTADOS</v>
          </cell>
          <cell r="AS166" t="str">
            <v>4 NO SE HA ADICIONADO NI EN VALOR y EN TIEMPO</v>
          </cell>
          <cell r="AT166">
            <v>0</v>
          </cell>
          <cell r="AU166">
            <v>0</v>
          </cell>
          <cell r="AV166" t="str">
            <v>-</v>
          </cell>
          <cell r="AW166">
            <v>0</v>
          </cell>
          <cell r="AX166"/>
          <cell r="AY166">
            <v>45715</v>
          </cell>
          <cell r="AZ166" t="str">
            <v>N/A</v>
          </cell>
          <cell r="BA166">
            <v>45714</v>
          </cell>
          <cell r="BB166">
            <v>46022</v>
          </cell>
          <cell r="BC166"/>
          <cell r="BD166" t="str">
            <v>2. NO</v>
          </cell>
          <cell r="BE166" t="str">
            <v>-</v>
          </cell>
          <cell r="BF166" t="str">
            <v>-</v>
          </cell>
          <cell r="BG166" t="str">
            <v>2. NO</v>
          </cell>
          <cell r="BH166">
            <v>0</v>
          </cell>
          <cell r="BI166" t="str">
            <v>-</v>
          </cell>
          <cell r="BJ166" t="str">
            <v>-</v>
          </cell>
          <cell r="BK166"/>
          <cell r="BL166" t="str">
            <v>2025753501900087E</v>
          </cell>
          <cell r="BM166">
            <v>34446619</v>
          </cell>
          <cell r="BN166" t="str">
            <v>ALEX YANIRA PISMAG PORTILLA</v>
          </cell>
          <cell r="BO166" t="str">
            <v>https://community.secop.gov.co/Public/Tendering/ContractNoticePhases/View?PPI=CO1.PPI.37794721&amp;isFromPublicArea=True&amp;isModal=False</v>
          </cell>
          <cell r="BP166" t="str">
            <v>VIGENTE</v>
          </cell>
          <cell r="BQ166"/>
          <cell r="BR166" t="str">
            <v xml:space="preserve">https://community.secop.gov.co/Public/Tendering/ContractDetailView/Index?UniqueIdentifier=CO1.PCCNTR.7565977 </v>
          </cell>
          <cell r="BS166" t="str">
            <v>luisa.moreno</v>
          </cell>
          <cell r="BT166" t="str">
            <v>parquesnacionales.gov.co</v>
          </cell>
          <cell r="BU166" t="str">
            <v>luisafermor14@hotmail.com</v>
          </cell>
          <cell r="BV166" t="str">
            <v>TECNOLOGO</v>
          </cell>
          <cell r="BW166" t="str">
            <v>BANCO DAVIVIENDA S.A.</v>
          </cell>
          <cell r="BX166" t="str">
            <v>Ahorro</v>
          </cell>
          <cell r="BY166">
            <v>550488418074594</v>
          </cell>
          <cell r="BZ166"/>
          <cell r="CA166"/>
          <cell r="CB166"/>
          <cell r="CC166">
            <v>564699</v>
          </cell>
          <cell r="CD166">
            <v>3388192</v>
          </cell>
          <cell r="CE166">
            <v>3388192</v>
          </cell>
          <cell r="CF166">
            <v>3388192</v>
          </cell>
          <cell r="CG166">
            <v>3388192</v>
          </cell>
          <cell r="CH166">
            <v>3388192</v>
          </cell>
          <cell r="CI166">
            <v>3388192</v>
          </cell>
          <cell r="CJ166">
            <v>3388192</v>
          </cell>
          <cell r="CK166">
            <v>3388192</v>
          </cell>
          <cell r="CL166">
            <v>3388192</v>
          </cell>
          <cell r="CM166">
            <v>3388192</v>
          </cell>
          <cell r="CN166">
            <v>0</v>
          </cell>
          <cell r="CO166"/>
          <cell r="CP166"/>
        </row>
        <row r="167">
          <cell r="A167" t="str">
            <v>CD-DTPA-165-2025</v>
          </cell>
          <cell r="B167" t="str">
            <v>1 FONAM</v>
          </cell>
          <cell r="C167" t="str">
            <v>CPS-DTPA-165-2025</v>
          </cell>
          <cell r="D167" t="str">
            <v>RONALDO PALOMEQUE PALACIOS</v>
          </cell>
          <cell r="E167">
            <v>45714</v>
          </cell>
          <cell r="F167" t="str">
            <v>Prestar servicios profesionales con plena autonomía técnica y administrativa en el PNN Utría para realizar consolidación, revisión, análisis, reporte de información y demás actividades requeridas en el plan de ordenamiento ecoturístico del área protegida, en el marco de la conservación de la diversidad biológica de las áreas protegidas del SINAP nacional</v>
          </cell>
          <cell r="G167" t="str">
            <v>PROFESIONAL</v>
          </cell>
          <cell r="H167" t="str">
            <v>2 CONTRATACIÓN DIRECTA</v>
          </cell>
          <cell r="I167" t="str">
            <v>14 PRESTACIÓN DE SERVICIOS</v>
          </cell>
          <cell r="J167" t="str">
            <v>N/A</v>
          </cell>
          <cell r="K167">
            <v>80111600</v>
          </cell>
          <cell r="L167">
            <v>12125</v>
          </cell>
          <cell r="M167">
            <v>10825</v>
          </cell>
          <cell r="N167">
            <v>45714</v>
          </cell>
          <cell r="O167">
            <v>3670921</v>
          </cell>
          <cell r="P167">
            <v>37321030</v>
          </cell>
          <cell r="Q167" t="str">
            <v>TREINTA Y SIETE MILLONES TRESCIENTOS VEINTIÚN MIL TREINTA</v>
          </cell>
          <cell r="R167" t="str">
            <v>1 PERSONA NATURAL</v>
          </cell>
          <cell r="S167" t="str">
            <v>3 CÉDULA DE CIUDADANÍA</v>
          </cell>
          <cell r="T167">
            <v>1004071914</v>
          </cell>
          <cell r="U167">
            <v>2</v>
          </cell>
          <cell r="V167" t="str">
            <v>N-A</v>
          </cell>
          <cell r="W167" t="str">
            <v>11 NO SE DILIGENCIA INFORMACIÓN PARA ESTE FORMULARIO EN ESTE PERÍODO DE REPORTE</v>
          </cell>
          <cell r="X167" t="str">
            <v>MASCULINO</v>
          </cell>
          <cell r="Y167" t="str">
            <v>Choco</v>
          </cell>
          <cell r="Z167" t="str">
            <v>Nuqui</v>
          </cell>
          <cell r="AA167" t="str">
            <v>RONALDO</v>
          </cell>
          <cell r="AB167"/>
          <cell r="AC167" t="str">
            <v>PALOMEQUE</v>
          </cell>
          <cell r="AD167" t="str">
            <v xml:space="preserve">PALACIOS </v>
          </cell>
          <cell r="AE167" t="str">
            <v>SI</v>
          </cell>
          <cell r="AF167" t="str">
            <v>1 PÓLIZA</v>
          </cell>
          <cell r="AG167" t="str">
            <v>12 SEGUROS DEL ESTADO</v>
          </cell>
          <cell r="AH167" t="str">
            <v>2 CUMPLIMIENTO</v>
          </cell>
          <cell r="AI167">
            <v>45714</v>
          </cell>
          <cell r="AJ167" t="str">
            <v>45-46-101030163</v>
          </cell>
          <cell r="AK167" t="str">
            <v>GLORIA TERESITA SERNA ALZATE</v>
          </cell>
          <cell r="AL167" t="str">
            <v>PNN UTRÍA</v>
          </cell>
          <cell r="AM167" t="str">
            <v>2 SUPERVISOR</v>
          </cell>
          <cell r="AN167" t="str">
            <v>3 CÉDULA DE CIUDADANÍA</v>
          </cell>
          <cell r="AO167">
            <v>66848955</v>
          </cell>
          <cell r="AP167" t="str">
            <v>MARIA XIMENA ZORRILLA A.</v>
          </cell>
          <cell r="AQ167">
            <v>305</v>
          </cell>
          <cell r="AR167" t="str">
            <v>3 NO PACTADOS</v>
          </cell>
          <cell r="AS167" t="str">
            <v>4 NO SE HA ADICIONADO NI EN VALOR y EN TIEMPO</v>
          </cell>
          <cell r="AT167">
            <v>0</v>
          </cell>
          <cell r="AU167">
            <v>0</v>
          </cell>
          <cell r="AV167" t="str">
            <v>-</v>
          </cell>
          <cell r="AW167">
            <v>0</v>
          </cell>
          <cell r="AX167"/>
          <cell r="AY167">
            <v>45715</v>
          </cell>
          <cell r="AZ167">
            <v>45714</v>
          </cell>
          <cell r="BA167">
            <v>45714</v>
          </cell>
          <cell r="BB167">
            <v>46022</v>
          </cell>
          <cell r="BC167"/>
          <cell r="BD167" t="str">
            <v>2. NO</v>
          </cell>
          <cell r="BE167" t="str">
            <v>-</v>
          </cell>
          <cell r="BF167" t="str">
            <v>-</v>
          </cell>
          <cell r="BG167" t="str">
            <v>2. NO</v>
          </cell>
          <cell r="BH167">
            <v>0</v>
          </cell>
          <cell r="BI167" t="str">
            <v>-</v>
          </cell>
          <cell r="BJ167" t="str">
            <v>-</v>
          </cell>
          <cell r="BK167"/>
          <cell r="BL167" t="str">
            <v>2025753501900088E</v>
          </cell>
          <cell r="BM167">
            <v>37321030</v>
          </cell>
          <cell r="BN167" t="str">
            <v>JULIANA ISABEL MONTES ROMERO</v>
          </cell>
          <cell r="BO167" t="str">
            <v>https://community.secop.gov.co/Public/Tendering/ContractNoticePhases/View?PPI=CO1.PPI.37781597&amp;isFromPublicArea=True&amp;isModal=False</v>
          </cell>
          <cell r="BP167" t="str">
            <v>VIGENTE</v>
          </cell>
          <cell r="BQ167"/>
          <cell r="BR167" t="str">
            <v xml:space="preserve">https://community.secop.gov.co/Public/Tendering/ContractDetailView/Index?UniqueIdentifier=CO1.PCCNTR.7563962 </v>
          </cell>
          <cell r="BS167" t="str">
            <v>ronaldo.palomeque</v>
          </cell>
          <cell r="BT167" t="str">
            <v>parquesnacionales.gov.co</v>
          </cell>
          <cell r="BU167" t="str">
            <v>ronaldop67.33@gmail.com</v>
          </cell>
          <cell r="BV167" t="str">
            <v>PROFESIONAL</v>
          </cell>
          <cell r="BW167" t="str">
            <v>BANCOLOMBIA S.A.</v>
          </cell>
          <cell r="BX167" t="str">
            <v>Ahorro</v>
          </cell>
          <cell r="BY167">
            <v>87044101621</v>
          </cell>
          <cell r="BZ167"/>
          <cell r="CA167"/>
          <cell r="CB167"/>
          <cell r="CC167">
            <v>611820</v>
          </cell>
          <cell r="CD167">
            <v>3670921</v>
          </cell>
          <cell r="CE167">
            <v>3670921</v>
          </cell>
          <cell r="CF167">
            <v>3670921</v>
          </cell>
          <cell r="CG167">
            <v>3670921</v>
          </cell>
          <cell r="CH167">
            <v>3670921</v>
          </cell>
          <cell r="CI167">
            <v>3670921</v>
          </cell>
          <cell r="CJ167">
            <v>3670921</v>
          </cell>
          <cell r="CK167">
            <v>3670921</v>
          </cell>
          <cell r="CL167">
            <v>3670921</v>
          </cell>
          <cell r="CM167">
            <v>3670921</v>
          </cell>
          <cell r="CN167">
            <v>0</v>
          </cell>
          <cell r="CO167"/>
          <cell r="CP167"/>
        </row>
        <row r="168">
          <cell r="A168" t="str">
            <v>CD-DTPA-166-2025</v>
          </cell>
          <cell r="B168" t="str">
            <v>2 NACION</v>
          </cell>
          <cell r="C168" t="str">
            <v>CPS-DTPA-166-2025</v>
          </cell>
          <cell r="D168" t="str">
            <v>JAIME RODOLFO CORTES QUIÑONES</v>
          </cell>
          <cell r="E168">
            <v>45714</v>
          </cell>
          <cell r="F168" t="str">
            <v>PA01-3202008-10-010 Prestar servicios profesionales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ell>
          <cell r="G168" t="str">
            <v>PROFESIONAL</v>
          </cell>
          <cell r="H168" t="str">
            <v>2 CONTRATACIÓN DIRECTA</v>
          </cell>
          <cell r="I168" t="str">
            <v>14 PRESTACIÓN DE SERVICIOS</v>
          </cell>
          <cell r="J168" t="str">
            <v>N/A</v>
          </cell>
          <cell r="K168">
            <v>80111600</v>
          </cell>
          <cell r="L168">
            <v>8225</v>
          </cell>
          <cell r="M168">
            <v>14225</v>
          </cell>
          <cell r="N168">
            <v>45714</v>
          </cell>
          <cell r="O168">
            <v>5106004</v>
          </cell>
          <cell r="P168">
            <v>51911041</v>
          </cell>
          <cell r="Q168" t="str">
            <v>CINCUENTA Y UN MILLONES NOVECIENTOS ONCE MIL CUARENTA Y UN PESOS</v>
          </cell>
          <cell r="R168" t="str">
            <v>1 PERSONA NATURAL</v>
          </cell>
          <cell r="S168" t="str">
            <v>3 CÉDULA DE CIUDADANÍA</v>
          </cell>
          <cell r="T168">
            <v>1087193372</v>
          </cell>
          <cell r="U168">
            <v>2</v>
          </cell>
          <cell r="V168" t="str">
            <v>N-A</v>
          </cell>
          <cell r="W168" t="str">
            <v>11 NO SE DILIGENCIA INFORMACIÓN PARA ESTE FORMULARIO EN ESTE PERÍODO DE REPORTE</v>
          </cell>
          <cell r="X168" t="str">
            <v>MASCULINO</v>
          </cell>
          <cell r="Y168" t="str">
            <v>Nariño</v>
          </cell>
          <cell r="Z168" t="str">
            <v>San Andrés de Tumaco</v>
          </cell>
          <cell r="AA168" t="str">
            <v>JAIME</v>
          </cell>
          <cell r="AB168" t="str">
            <v>RODOLFO</v>
          </cell>
          <cell r="AC168" t="str">
            <v>CORTES</v>
          </cell>
          <cell r="AD168" t="str">
            <v>QUIÑONES</v>
          </cell>
          <cell r="AE168" t="str">
            <v>SI</v>
          </cell>
          <cell r="AF168" t="str">
            <v>1 PÓLIZA</v>
          </cell>
          <cell r="AG168" t="str">
            <v>12 SEGUROS DEL ESTADO</v>
          </cell>
          <cell r="AH168" t="str">
            <v>2 CUMPLIMIENTO</v>
          </cell>
          <cell r="AI168">
            <v>45714</v>
          </cell>
          <cell r="AJ168" t="str">
            <v>45-46-101030166</v>
          </cell>
          <cell r="AK168" t="str">
            <v>GLORIA TERESITA SERNA ALZATE</v>
          </cell>
          <cell r="AL168" t="str">
            <v>DNMI CABO MANGLARES</v>
          </cell>
          <cell r="AM168" t="str">
            <v>2 SUPERVISOR</v>
          </cell>
          <cell r="AN168" t="str">
            <v>3 CÉDULA DE CIUDADANÍA</v>
          </cell>
          <cell r="AO168">
            <v>1085903464</v>
          </cell>
          <cell r="AP168" t="str">
            <v>MARÍA FERNANDA VILLAREAL MONSALVE</v>
          </cell>
          <cell r="AQ168">
            <v>305</v>
          </cell>
          <cell r="AR168" t="str">
            <v>3 NO PACTADOS</v>
          </cell>
          <cell r="AS168" t="str">
            <v>4 NO SE HA ADICIONADO NI EN VALOR y EN TIEMPO</v>
          </cell>
          <cell r="AT168">
            <v>0</v>
          </cell>
          <cell r="AU168">
            <v>0</v>
          </cell>
          <cell r="AV168" t="str">
            <v>-</v>
          </cell>
          <cell r="AW168">
            <v>0</v>
          </cell>
          <cell r="AX168"/>
          <cell r="AY168">
            <v>45715</v>
          </cell>
          <cell r="AZ168">
            <v>45714</v>
          </cell>
          <cell r="BA168">
            <v>45714</v>
          </cell>
          <cell r="BB168">
            <v>46022</v>
          </cell>
          <cell r="BC168"/>
          <cell r="BD168" t="str">
            <v>2. NO</v>
          </cell>
          <cell r="BE168" t="str">
            <v>-</v>
          </cell>
          <cell r="BF168" t="str">
            <v>-</v>
          </cell>
          <cell r="BG168" t="str">
            <v>2. NO</v>
          </cell>
          <cell r="BH168">
            <v>0</v>
          </cell>
          <cell r="BI168" t="str">
            <v>-</v>
          </cell>
          <cell r="BJ168" t="str">
            <v>-</v>
          </cell>
          <cell r="BK168"/>
          <cell r="BL168" t="str">
            <v>2025753501000075E</v>
          </cell>
          <cell r="BM168">
            <v>51911041</v>
          </cell>
          <cell r="BN168" t="str">
            <v>CAROLINA BETANCUR CASTRO</v>
          </cell>
          <cell r="BO168" t="str">
            <v>https://community.secop.gov.co/Public/Tendering/ContractNoticePhases/View?PPI=CO1.PPI.37786366&amp;isFromPublicArea=True&amp;isModal=False</v>
          </cell>
          <cell r="BP168" t="str">
            <v>VIGENTE</v>
          </cell>
          <cell r="BQ168"/>
          <cell r="BR168" t="str">
            <v xml:space="preserve">https://community.secop.gov.co/Public/Tendering/ContractDetailView/Index?UniqueIdentifier=CO1.PCCNTR.7565602 </v>
          </cell>
          <cell r="BS168" t="str">
            <v>jaime.cortes</v>
          </cell>
          <cell r="BT168" t="str">
            <v>parquesnacionales.gov.co</v>
          </cell>
          <cell r="BU168" t="str">
            <v>rodholpho321@gmail.com</v>
          </cell>
          <cell r="BV168" t="str">
            <v>PROFESIONAL</v>
          </cell>
          <cell r="BW168" t="str">
            <v>BANCOLOMBIA S.A.</v>
          </cell>
          <cell r="BX168" t="str">
            <v>Ahorro</v>
          </cell>
          <cell r="BY168">
            <v>89495582451</v>
          </cell>
          <cell r="BZ168"/>
          <cell r="CA168"/>
          <cell r="CB168"/>
          <cell r="CC168">
            <v>851001</v>
          </cell>
          <cell r="CD168">
            <v>5106004</v>
          </cell>
          <cell r="CE168">
            <v>5106004</v>
          </cell>
          <cell r="CF168">
            <v>5106004</v>
          </cell>
          <cell r="CG168">
            <v>5106004</v>
          </cell>
          <cell r="CH168">
            <v>5106004</v>
          </cell>
          <cell r="CI168">
            <v>5106004</v>
          </cell>
          <cell r="CJ168">
            <v>5106004</v>
          </cell>
          <cell r="CK168">
            <v>5106004</v>
          </cell>
          <cell r="CL168">
            <v>5106004</v>
          </cell>
          <cell r="CM168">
            <v>5106004</v>
          </cell>
          <cell r="CN168">
            <v>0</v>
          </cell>
          <cell r="CO168"/>
          <cell r="CP168"/>
        </row>
        <row r="169">
          <cell r="A169" t="str">
            <v>CD-DTPA-167-2025</v>
          </cell>
          <cell r="B169" t="str">
            <v>1 FONAM</v>
          </cell>
          <cell r="C169" t="str">
            <v>CPS-DTPA-167-2025</v>
          </cell>
          <cell r="D169" t="str">
            <v>FELIBERTO PAREDES MINA</v>
          </cell>
          <cell r="E169">
            <v>45714</v>
          </cell>
          <cell r="F169" t="str">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ell>
          <cell r="G169" t="str">
            <v>APOYO A LA GESTIÓN</v>
          </cell>
          <cell r="H169" t="str">
            <v>2 CONTRATACIÓN DIRECTA</v>
          </cell>
          <cell r="I169" t="str">
            <v>14 PRESTACIÓN DE SERVICIOS</v>
          </cell>
          <cell r="J169" t="str">
            <v>N/A</v>
          </cell>
          <cell r="K169">
            <v>80111600</v>
          </cell>
          <cell r="L169">
            <v>13325</v>
          </cell>
          <cell r="M169">
            <v>11125</v>
          </cell>
          <cell r="N169">
            <v>45714</v>
          </cell>
          <cell r="O169">
            <v>1836237</v>
          </cell>
          <cell r="P169">
            <v>18668410</v>
          </cell>
          <cell r="Q169" t="str">
            <v>DIECIOCHO MILLONES SEISCIENTOS SESENTA Y OCHO MIL CUATROCIENTOS DIEZ PESOS</v>
          </cell>
          <cell r="R169" t="str">
            <v>1 PERSONA NATURAL</v>
          </cell>
          <cell r="S169" t="str">
            <v>3 CÉDULA DE CIUDADANÍA</v>
          </cell>
          <cell r="T169">
            <v>10386402</v>
          </cell>
          <cell r="U169">
            <v>2</v>
          </cell>
          <cell r="V169" t="str">
            <v>N-A</v>
          </cell>
          <cell r="W169" t="str">
            <v>11 NO SE DILIGENCIA INFORMACIÓN PARA ESTE FORMULARIO EN ESTE PERÍODO DE REPORTE</v>
          </cell>
          <cell r="X169" t="str">
            <v>MASCULINO</v>
          </cell>
          <cell r="Y169" t="str">
            <v>Cauca</v>
          </cell>
          <cell r="Z169" t="str">
            <v>Guapi</v>
          </cell>
          <cell r="AA169" t="str">
            <v>FELIBERTO</v>
          </cell>
          <cell r="AB169"/>
          <cell r="AC169" t="str">
            <v>PAREDES</v>
          </cell>
          <cell r="AD169" t="str">
            <v>MINA</v>
          </cell>
          <cell r="AE169" t="str">
            <v>NO</v>
          </cell>
          <cell r="AF169" t="str">
            <v>6 NO CONSTITUYÓ GARANTÍAS</v>
          </cell>
          <cell r="AG169" t="str">
            <v>N-A</v>
          </cell>
          <cell r="AH169" t="str">
            <v>N-A</v>
          </cell>
          <cell r="AI169" t="str">
            <v>N-A</v>
          </cell>
          <cell r="AJ169" t="str">
            <v>N-A</v>
          </cell>
          <cell r="AK169" t="str">
            <v>GLORIA TERESITA SERNA ALZATE</v>
          </cell>
          <cell r="AL169" t="str">
            <v>PNN GORGONA</v>
          </cell>
          <cell r="AM169" t="str">
            <v>2 SUPERVISOR</v>
          </cell>
          <cell r="AN169" t="str">
            <v>3 CÉDULA DE CIUDADANÍA</v>
          </cell>
          <cell r="AO169">
            <v>6499218</v>
          </cell>
          <cell r="AP169" t="str">
            <v>ANDRES MAURICIO ROJAS CAÑAS</v>
          </cell>
          <cell r="AQ169">
            <v>305</v>
          </cell>
          <cell r="AR169" t="str">
            <v>3 NO PACTADOS</v>
          </cell>
          <cell r="AS169" t="str">
            <v>4 NO SE HA ADICIONADO NI EN VALOR y EN TIEMPO</v>
          </cell>
          <cell r="AT169">
            <v>0</v>
          </cell>
          <cell r="AU169">
            <v>0</v>
          </cell>
          <cell r="AV169" t="str">
            <v>-</v>
          </cell>
          <cell r="AW169">
            <v>0</v>
          </cell>
          <cell r="AX169"/>
          <cell r="AY169">
            <v>45715</v>
          </cell>
          <cell r="AZ169" t="str">
            <v>N/A</v>
          </cell>
          <cell r="BA169">
            <v>45714</v>
          </cell>
          <cell r="BB169">
            <v>46022</v>
          </cell>
          <cell r="BC169"/>
          <cell r="BD169" t="str">
            <v>2. NO</v>
          </cell>
          <cell r="BE169" t="str">
            <v>-</v>
          </cell>
          <cell r="BF169" t="str">
            <v>-</v>
          </cell>
          <cell r="BG169" t="str">
            <v>2. NO</v>
          </cell>
          <cell r="BH169">
            <v>0</v>
          </cell>
          <cell r="BI169" t="str">
            <v>-</v>
          </cell>
          <cell r="BJ169" t="str">
            <v>-</v>
          </cell>
          <cell r="BK169"/>
          <cell r="BL169" t="str">
            <v>2025753501900089E</v>
          </cell>
          <cell r="BM169">
            <v>18668410</v>
          </cell>
          <cell r="BN169" t="str">
            <v>DIANA PATRICIA GUERRERO</v>
          </cell>
          <cell r="BO169" t="str">
            <v>https://community.secop.gov.co/Public/Tendering/ContractNoticePhases/View?PPI=CO1.PPI.37789380&amp;isFromPublicArea=True&amp;isModal=False</v>
          </cell>
          <cell r="BP169" t="str">
            <v>VIGENTE</v>
          </cell>
          <cell r="BQ169"/>
          <cell r="BR169" t="str">
            <v xml:space="preserve">https://community.secop.gov.co/Public/Tendering/ContractDetailView/Index?UniqueIdentifier=CO1.PCCNTR.7564692 </v>
          </cell>
          <cell r="BS169" t="str">
            <v>feliberto.paredes</v>
          </cell>
          <cell r="BT169" t="str">
            <v>parquesnacionales.gov.co</v>
          </cell>
          <cell r="BU169" t="str">
            <v>paredesminafeliberto@gmail.com</v>
          </cell>
          <cell r="BV169" t="str">
            <v>OPERARIO</v>
          </cell>
          <cell r="BW169" t="str">
            <v>BANCOLOMBIA S.A.</v>
          </cell>
          <cell r="BX169" t="str">
            <v>Ahorro</v>
          </cell>
          <cell r="BY169">
            <v>91281333521</v>
          </cell>
          <cell r="BZ169"/>
          <cell r="CA169"/>
          <cell r="CB169"/>
          <cell r="CC169">
            <v>306040</v>
          </cell>
          <cell r="CD169">
            <v>1836237</v>
          </cell>
          <cell r="CE169">
            <v>1836237</v>
          </cell>
          <cell r="CF169">
            <v>1836237</v>
          </cell>
          <cell r="CG169">
            <v>1836237</v>
          </cell>
          <cell r="CH169">
            <v>1836237</v>
          </cell>
          <cell r="CI169">
            <v>1836237</v>
          </cell>
          <cell r="CJ169">
            <v>1836237</v>
          </cell>
          <cell r="CK169">
            <v>1836237</v>
          </cell>
          <cell r="CL169">
            <v>1836237</v>
          </cell>
          <cell r="CM169">
            <v>1836237</v>
          </cell>
          <cell r="CN169">
            <v>0</v>
          </cell>
          <cell r="CO169"/>
          <cell r="CP169"/>
        </row>
        <row r="170">
          <cell r="A170" t="str">
            <v>CD-DTPA-168-2025</v>
          </cell>
          <cell r="B170" t="str">
            <v>2 NACION</v>
          </cell>
          <cell r="C170" t="str">
            <v>CPS-DTPA-168-2025</v>
          </cell>
          <cell r="D170" t="str">
            <v>SANTIAGO KALETH GARRIDO CARDENAS</v>
          </cell>
          <cell r="E170">
            <v>45714</v>
          </cell>
          <cell r="F170" t="str">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ell>
          <cell r="G170" t="str">
            <v>APOYO A LA GESTIÓN</v>
          </cell>
          <cell r="H170" t="str">
            <v>2 CONTRATACIÓN DIRECTA</v>
          </cell>
          <cell r="I170" t="str">
            <v>14 PRESTACIÓN DE SERVICIOS</v>
          </cell>
          <cell r="J170" t="str">
            <v>N/A</v>
          </cell>
          <cell r="K170">
            <v>80111600</v>
          </cell>
          <cell r="L170">
            <v>16325</v>
          </cell>
          <cell r="M170">
            <v>14325</v>
          </cell>
          <cell r="N170">
            <v>45714</v>
          </cell>
          <cell r="O170">
            <v>1836237</v>
          </cell>
          <cell r="P170">
            <v>18423578</v>
          </cell>
          <cell r="Q170" t="str">
            <v>DIECIOCHO MILLONES CUATROCIENTOS VEINTITRÉS MIL QUINIENTOS SETENTA Y OCHO</v>
          </cell>
          <cell r="R170" t="str">
            <v>1 PERSONA NATURAL</v>
          </cell>
          <cell r="S170" t="str">
            <v>3 CÉDULA DE CIUDADANÍA</v>
          </cell>
          <cell r="T170">
            <v>1003757633</v>
          </cell>
          <cell r="U170">
            <v>2</v>
          </cell>
          <cell r="V170" t="str">
            <v>N-A</v>
          </cell>
          <cell r="W170" t="str">
            <v>11 NO SE DILIGENCIA INFORMACIÓN PARA ESTE FORMULARIO EN ESTE PERÍODO DE REPORTE</v>
          </cell>
          <cell r="X170" t="str">
            <v>MASCULINO</v>
          </cell>
          <cell r="Y170" t="str">
            <v>Choco</v>
          </cell>
          <cell r="Z170" t="str">
            <v>Ungia</v>
          </cell>
          <cell r="AA170" t="str">
            <v>SANTIAGO</v>
          </cell>
          <cell r="AB170" t="str">
            <v>KALETH</v>
          </cell>
          <cell r="AC170" t="str">
            <v>GARRIDO</v>
          </cell>
          <cell r="AD170" t="str">
            <v>CARDENAS</v>
          </cell>
          <cell r="AE170" t="str">
            <v>NO</v>
          </cell>
          <cell r="AF170" t="str">
            <v>6 NO CONSTITUYÓ GARANTÍAS</v>
          </cell>
          <cell r="AG170" t="str">
            <v>N-A</v>
          </cell>
          <cell r="AH170" t="str">
            <v>N-A</v>
          </cell>
          <cell r="AI170" t="str">
            <v>N-A</v>
          </cell>
          <cell r="AJ170" t="str">
            <v>N-A</v>
          </cell>
          <cell r="AK170" t="str">
            <v>GLORIA TERESITA SERNA ALZATE</v>
          </cell>
          <cell r="AL170" t="str">
            <v>PNN LOS KATIOS</v>
          </cell>
          <cell r="AM170" t="str">
            <v>2 SUPERVISOR</v>
          </cell>
          <cell r="AN170" t="str">
            <v>3 CÉDULA DE CIUDADANÍA</v>
          </cell>
          <cell r="AO170">
            <v>12563768</v>
          </cell>
          <cell r="AP170" t="str">
            <v>NELSON DE LA ROSA MANJARRES</v>
          </cell>
          <cell r="AQ170">
            <v>301</v>
          </cell>
          <cell r="AR170" t="str">
            <v>3 NO PACTADOS</v>
          </cell>
          <cell r="AS170" t="str">
            <v>4 NO SE HA ADICIONADO NI EN VALOR y EN TIEMPO</v>
          </cell>
          <cell r="AT170">
            <v>0</v>
          </cell>
          <cell r="AU170">
            <v>0</v>
          </cell>
          <cell r="AV170" t="str">
            <v>-</v>
          </cell>
          <cell r="AW170">
            <v>0</v>
          </cell>
          <cell r="AX170"/>
          <cell r="AY170">
            <v>45717</v>
          </cell>
          <cell r="AZ170" t="str">
            <v>N/A</v>
          </cell>
          <cell r="BA170">
            <v>45714</v>
          </cell>
          <cell r="BB170">
            <v>46017</v>
          </cell>
          <cell r="BC170"/>
          <cell r="BD170" t="str">
            <v>2. NO</v>
          </cell>
          <cell r="BE170" t="str">
            <v>-</v>
          </cell>
          <cell r="BF170" t="str">
            <v>-</v>
          </cell>
          <cell r="BG170" t="str">
            <v>2. NO</v>
          </cell>
          <cell r="BH170">
            <v>0</v>
          </cell>
          <cell r="BI170" t="str">
            <v>-</v>
          </cell>
          <cell r="BJ170" t="str">
            <v>-</v>
          </cell>
          <cell r="BK170"/>
          <cell r="BL170" t="str">
            <v>2025753501000076E</v>
          </cell>
          <cell r="BM170">
            <v>18423578</v>
          </cell>
          <cell r="BN170" t="str">
            <v>KHAREM CARABALI MARULANDA</v>
          </cell>
          <cell r="BO170" t="str">
            <v>https://community.secop.gov.co/Public/Tendering/ContractNoticePhases/View?PPI=CO1.PPI.37796083&amp;isFromPublicArea=True&amp;isModal=False</v>
          </cell>
          <cell r="BP170" t="str">
            <v>VIGENTE</v>
          </cell>
          <cell r="BQ170"/>
          <cell r="BR170" t="str">
            <v xml:space="preserve">https://community.secop.gov.co/Public/Tendering/ContractDetailView/Index?UniqueIdentifier=CO1.PCCNTR.7566419 </v>
          </cell>
          <cell r="BS170" t="str">
            <v>santiago.garrido</v>
          </cell>
          <cell r="BT170" t="str">
            <v>parquesnacionales.gov.co</v>
          </cell>
          <cell r="BU170" t="str">
            <v>pinkigarridoc@gmail.com</v>
          </cell>
          <cell r="BV170" t="str">
            <v>OPERARIO</v>
          </cell>
          <cell r="BW170" t="str">
            <v>BANCOLOMBIA S.A.</v>
          </cell>
          <cell r="BX170" t="str">
            <v>Ahorro</v>
          </cell>
          <cell r="BY170">
            <v>95977122725</v>
          </cell>
          <cell r="BZ170"/>
          <cell r="CA170"/>
          <cell r="CB170"/>
          <cell r="CC170">
            <v>306040</v>
          </cell>
          <cell r="CD170">
            <v>1836237</v>
          </cell>
          <cell r="CE170">
            <v>1836237</v>
          </cell>
          <cell r="CF170">
            <v>1836237</v>
          </cell>
          <cell r="CG170">
            <v>1836237</v>
          </cell>
          <cell r="CH170">
            <v>1836237</v>
          </cell>
          <cell r="CI170">
            <v>1836237</v>
          </cell>
          <cell r="CJ170">
            <v>1836237</v>
          </cell>
          <cell r="CK170">
            <v>1836237</v>
          </cell>
          <cell r="CL170">
            <v>1836237</v>
          </cell>
          <cell r="CM170">
            <v>1591405</v>
          </cell>
          <cell r="CN170">
            <v>0</v>
          </cell>
          <cell r="CO170"/>
          <cell r="CP170"/>
        </row>
        <row r="171">
          <cell r="A171" t="str">
            <v>CD-DTPA-169-2025</v>
          </cell>
          <cell r="B171" t="str">
            <v>2 NACION</v>
          </cell>
          <cell r="C171" t="str">
            <v>CPS-DTPA-169-2025</v>
          </cell>
          <cell r="D171" t="str">
            <v>LISANA MOSQUERA VACA</v>
          </cell>
          <cell r="E171">
            <v>45715</v>
          </cell>
          <cell r="F171" t="str">
            <v>Prestar servicios profesionales con plena autonomía técnica y administrativa en el PNN Los Katíos para realizar la consolidación, revisión, análisis, reporte de información y demás actividades requeridas para la construcción e implementación del plan de ordenamiento ecoturístico del área protegida en el marco de la conservación de la diversidad biológica de las áreas protegidas del SINAP.</v>
          </cell>
          <cell r="G171" t="str">
            <v>PROFESIONAL</v>
          </cell>
          <cell r="H171" t="str">
            <v>2 CONTRATACIÓN DIRECTA</v>
          </cell>
          <cell r="I171" t="str">
            <v>14 PRESTACIÓN DE SERVICIOS</v>
          </cell>
          <cell r="J171" t="str">
            <v>N/A</v>
          </cell>
          <cell r="K171">
            <v>80111600</v>
          </cell>
          <cell r="L171">
            <v>16225</v>
          </cell>
          <cell r="M171">
            <v>14525</v>
          </cell>
          <cell r="N171">
            <v>45715</v>
          </cell>
          <cell r="O171">
            <v>4620818</v>
          </cell>
          <cell r="P171">
            <v>46362207</v>
          </cell>
          <cell r="Q171" t="str">
            <v>CUARENTA Y SEIS MILLONES TRESCIENTOS SESENTA Y DOS MIL DOSCIENTOS SIETE</v>
          </cell>
          <cell r="R171" t="str">
            <v>1 PERSONA NATURAL</v>
          </cell>
          <cell r="S171" t="str">
            <v>3 CÉDULA DE CIUDADANÍA</v>
          </cell>
          <cell r="T171">
            <v>1045519506</v>
          </cell>
          <cell r="U171">
            <v>2</v>
          </cell>
          <cell r="V171" t="str">
            <v>N-A</v>
          </cell>
          <cell r="W171" t="str">
            <v>11 NO SE DILIGENCIA INFORMACIÓN PARA ESTE FORMULARIO EN ESTE PERÍODO DE REPORTE</v>
          </cell>
          <cell r="X171" t="str">
            <v>FEMENINO</v>
          </cell>
          <cell r="Y171" t="str">
            <v>Antioquia</v>
          </cell>
          <cell r="Z171" t="str">
            <v>Turbo</v>
          </cell>
          <cell r="AA171" t="str">
            <v>LISANA</v>
          </cell>
          <cell r="AB171"/>
          <cell r="AC171" t="str">
            <v>MOSQUERA</v>
          </cell>
          <cell r="AD171" t="str">
            <v>VACA</v>
          </cell>
          <cell r="AE171" t="str">
            <v>SI</v>
          </cell>
          <cell r="AF171" t="str">
            <v>1 PÓLIZA</v>
          </cell>
          <cell r="AG171" t="str">
            <v>12 SEGUROS DEL ESTADO</v>
          </cell>
          <cell r="AH171" t="str">
            <v>2 CUMPLIMIENTO</v>
          </cell>
          <cell r="AI171">
            <v>45715</v>
          </cell>
          <cell r="AJ171" t="str">
            <v>45-46-101030206</v>
          </cell>
          <cell r="AK171" t="str">
            <v>GLORIA TERESITA SERNA ALZATE</v>
          </cell>
          <cell r="AL171" t="str">
            <v>PNN LOS KATIOS</v>
          </cell>
          <cell r="AM171" t="str">
            <v>2 SUPERVISOR</v>
          </cell>
          <cell r="AN171" t="str">
            <v>3 CÉDULA DE CIUDADANÍA</v>
          </cell>
          <cell r="AO171">
            <v>12563768</v>
          </cell>
          <cell r="AP171" t="str">
            <v>NELSON DE LA ROSA MANJARRES</v>
          </cell>
          <cell r="AQ171">
            <v>301</v>
          </cell>
          <cell r="AR171" t="str">
            <v>3 NO PACTADOS</v>
          </cell>
          <cell r="AS171" t="str">
            <v>4 NO SE HA ADICIONADO NI EN VALOR y EN TIEMPO</v>
          </cell>
          <cell r="AT171">
            <v>0</v>
          </cell>
          <cell r="AU171">
            <v>0</v>
          </cell>
          <cell r="AV171" t="str">
            <v>-</v>
          </cell>
          <cell r="AW171">
            <v>0</v>
          </cell>
          <cell r="AX171"/>
          <cell r="AY171">
            <v>45717</v>
          </cell>
          <cell r="AZ171">
            <v>45715</v>
          </cell>
          <cell r="BA171">
            <v>45715</v>
          </cell>
          <cell r="BB171">
            <v>46018</v>
          </cell>
          <cell r="BC171"/>
          <cell r="BD171" t="str">
            <v>2. NO</v>
          </cell>
          <cell r="BE171" t="str">
            <v>-</v>
          </cell>
          <cell r="BF171" t="str">
            <v>-</v>
          </cell>
          <cell r="BG171" t="str">
            <v>2. NO</v>
          </cell>
          <cell r="BH171">
            <v>0</v>
          </cell>
          <cell r="BI171" t="str">
            <v>-</v>
          </cell>
          <cell r="BJ171" t="str">
            <v>-</v>
          </cell>
          <cell r="BK171"/>
          <cell r="BL171" t="str">
            <v>2025753501000077E</v>
          </cell>
          <cell r="BM171">
            <v>46362207</v>
          </cell>
          <cell r="BN171" t="str">
            <v>KHAREM CARABALI MARULANDA</v>
          </cell>
          <cell r="BO171" t="str">
            <v>https://community.secop.gov.co/Public/Tendering/ContractNoticePhases/View?PPI=CO1.PPI.37810546&amp;isFromPublicArea=True&amp;isModal=False</v>
          </cell>
          <cell r="BP171" t="str">
            <v>VIGENTE</v>
          </cell>
          <cell r="BQ171"/>
          <cell r="BR171" t="str">
            <v xml:space="preserve">https://community.secop.gov.co/Public/Tendering/ContractDetailView/Index?UniqueIdentifier=CO1.PCCNTR.7570511 </v>
          </cell>
          <cell r="BS171" t="str">
            <v>lisana.mosquera</v>
          </cell>
          <cell r="BT171" t="str">
            <v>parquesnacionales.gov.co</v>
          </cell>
          <cell r="BU171" t="str">
            <v>lisanamosqueravaca@gmail.com</v>
          </cell>
          <cell r="BV171" t="str">
            <v>PROFESIONAL</v>
          </cell>
          <cell r="BW171" t="str">
            <v>BANCOLOMBIA S.A.</v>
          </cell>
          <cell r="BX171" t="str">
            <v>Ahorro</v>
          </cell>
          <cell r="BY171">
            <v>95926846851</v>
          </cell>
          <cell r="BZ171"/>
          <cell r="CA171"/>
          <cell r="CB171"/>
          <cell r="CC171">
            <v>616109</v>
          </cell>
          <cell r="CD171">
            <v>4620818</v>
          </cell>
          <cell r="CE171">
            <v>4620818</v>
          </cell>
          <cell r="CF171">
            <v>4620818</v>
          </cell>
          <cell r="CG171">
            <v>4620818</v>
          </cell>
          <cell r="CH171">
            <v>4620818</v>
          </cell>
          <cell r="CI171">
            <v>4620818</v>
          </cell>
          <cell r="CJ171">
            <v>4620818</v>
          </cell>
          <cell r="CK171">
            <v>4620818</v>
          </cell>
          <cell r="CL171">
            <v>4620818</v>
          </cell>
          <cell r="CM171">
            <v>4158736</v>
          </cell>
          <cell r="CN171">
            <v>0</v>
          </cell>
          <cell r="CO171"/>
          <cell r="CP171"/>
        </row>
        <row r="172">
          <cell r="A172" t="str">
            <v>CD-DTPA-170-2025</v>
          </cell>
          <cell r="B172" t="str">
            <v>1 FONAM</v>
          </cell>
          <cell r="C172" t="str">
            <v>CPS-DTPA-170-2025</v>
          </cell>
          <cell r="D172" t="str">
            <v>LIBIO DUMASA DOGIRAMA</v>
          </cell>
          <cell r="E172">
            <v>45714</v>
          </cell>
          <cell r="F172" t="str">
            <v>Prestar servicio de apoyo a la gestión con plena autonomía técnica y administrativa en el PNN Utría para el desarrollo de las acciones operativas de prevención, vigilancia y control, en el marco de la conservación de la diversidad biológica de las áreas protegidas del SINAP nacional.</v>
          </cell>
          <cell r="G172" t="str">
            <v>APOYO A LA GESTIÓN</v>
          </cell>
          <cell r="H172" t="str">
            <v>2 CONTRATACIÓN DIRECTA</v>
          </cell>
          <cell r="I172" t="str">
            <v>14 PRESTACIÓN DE SERVICIOS</v>
          </cell>
          <cell r="J172" t="str">
            <v>N/A</v>
          </cell>
          <cell r="K172">
            <v>80111600</v>
          </cell>
          <cell r="L172">
            <v>12825</v>
          </cell>
          <cell r="M172">
            <v>11225</v>
          </cell>
          <cell r="N172">
            <v>45714</v>
          </cell>
          <cell r="O172">
            <v>2084129</v>
          </cell>
          <cell r="P172">
            <v>20771819</v>
          </cell>
          <cell r="Q172" t="str">
            <v>VEINTE MILLONES SETECIENTOS SETENTA Y UN MIL OCHOCIENTOS DIECINUEVE PESOS</v>
          </cell>
          <cell r="R172" t="str">
            <v>1 PERSONA NATURAL</v>
          </cell>
          <cell r="S172" t="str">
            <v>3 CÉDULA DE CIUDADANÍA</v>
          </cell>
          <cell r="T172">
            <v>1076019812</v>
          </cell>
          <cell r="U172">
            <v>2</v>
          </cell>
          <cell r="V172" t="str">
            <v>N-A</v>
          </cell>
          <cell r="W172" t="str">
            <v>11 NO SE DILIGENCIA INFORMACIÓN PARA ESTE FORMULARIO EN ESTE PERÍODO DE REPORTE</v>
          </cell>
          <cell r="X172" t="str">
            <v>MASCULINO</v>
          </cell>
          <cell r="Y172" t="str">
            <v>Choco</v>
          </cell>
          <cell r="Z172" t="str">
            <v>Alto Baudó</v>
          </cell>
          <cell r="AA172" t="str">
            <v xml:space="preserve">LIBIO </v>
          </cell>
          <cell r="AB172"/>
          <cell r="AC172" t="str">
            <v>DUMASA</v>
          </cell>
          <cell r="AD172" t="str">
            <v>DOGIRAMA</v>
          </cell>
          <cell r="AE172" t="str">
            <v>NO</v>
          </cell>
          <cell r="AF172" t="str">
            <v>6 NO CONSTITUYÓ GARANTÍAS</v>
          </cell>
          <cell r="AG172" t="str">
            <v>N-A</v>
          </cell>
          <cell r="AH172" t="str">
            <v>N-A</v>
          </cell>
          <cell r="AI172" t="str">
            <v>N-A</v>
          </cell>
          <cell r="AJ172" t="str">
            <v>N-A</v>
          </cell>
          <cell r="AK172" t="str">
            <v>GLORIA TERESITA SERNA ALZATE</v>
          </cell>
          <cell r="AL172" t="str">
            <v>PNN UTRÍA</v>
          </cell>
          <cell r="AM172" t="str">
            <v>2 SUPERVISOR</v>
          </cell>
          <cell r="AN172" t="str">
            <v>3 CÉDULA DE CIUDADANÍA</v>
          </cell>
          <cell r="AO172">
            <v>66848955</v>
          </cell>
          <cell r="AP172" t="str">
            <v>MARIA XIMENA ZORRILLA A.</v>
          </cell>
          <cell r="AQ172">
            <v>299</v>
          </cell>
          <cell r="AR172" t="str">
            <v>3 NO PACTADOS</v>
          </cell>
          <cell r="AS172" t="str">
            <v>4 NO SE HA ADICIONADO NI EN VALOR y EN TIEMPO</v>
          </cell>
          <cell r="AT172">
            <v>0</v>
          </cell>
          <cell r="AU172">
            <v>0</v>
          </cell>
          <cell r="AV172" t="str">
            <v>-</v>
          </cell>
          <cell r="AW172">
            <v>0</v>
          </cell>
          <cell r="AX172"/>
          <cell r="AY172">
            <v>45715</v>
          </cell>
          <cell r="AZ172" t="str">
            <v>N/A</v>
          </cell>
          <cell r="BA172">
            <v>45714</v>
          </cell>
          <cell r="BB172">
            <v>46015</v>
          </cell>
          <cell r="BC172"/>
          <cell r="BD172" t="str">
            <v>2. NO</v>
          </cell>
          <cell r="BE172" t="str">
            <v>-</v>
          </cell>
          <cell r="BF172" t="str">
            <v>-</v>
          </cell>
          <cell r="BG172" t="str">
            <v>2. NO</v>
          </cell>
          <cell r="BH172">
            <v>0</v>
          </cell>
          <cell r="BI172" t="str">
            <v>-</v>
          </cell>
          <cell r="BJ172" t="str">
            <v>-</v>
          </cell>
          <cell r="BK172"/>
          <cell r="BL172" t="str">
            <v>2025753501900090E</v>
          </cell>
          <cell r="BM172">
            <v>20771819</v>
          </cell>
          <cell r="BN172" t="str">
            <v>JULIANA ISABEL MONTES ROMERO</v>
          </cell>
          <cell r="BO172" t="str">
            <v>https://community.secop.gov.co/Public/Tendering/ContractNoticePhases/View?PPI=CO1.PPI.37796924&amp;isFromPublicArea=True&amp;isModal=False</v>
          </cell>
          <cell r="BP172" t="str">
            <v>VIGENTE</v>
          </cell>
          <cell r="BQ172"/>
          <cell r="BR172" t="str">
            <v xml:space="preserve">https://community.secop.gov.co/Public/Tendering/ContractDetailView/Index?UniqueIdentifier=CO1.PCCNTR.7566176 </v>
          </cell>
          <cell r="BS172" t="str">
            <v>libio.dumasa</v>
          </cell>
          <cell r="BT172" t="str">
            <v>parquesnacionales.gov.co</v>
          </cell>
          <cell r="BU172" t="str">
            <v>libiotumaza@gmail.com</v>
          </cell>
          <cell r="BV172" t="str">
            <v>OPERARIO</v>
          </cell>
          <cell r="BW172" t="str">
            <v>BANCOLOMBIA S.A.</v>
          </cell>
          <cell r="BX172" t="str">
            <v>Ahorro</v>
          </cell>
          <cell r="BY172">
            <v>87067745301</v>
          </cell>
          <cell r="BZ172"/>
          <cell r="CA172"/>
          <cell r="CB172"/>
          <cell r="CC172">
            <v>347355</v>
          </cell>
          <cell r="CD172">
            <v>2084129</v>
          </cell>
          <cell r="CE172">
            <v>2084129</v>
          </cell>
          <cell r="CF172">
            <v>2084129</v>
          </cell>
          <cell r="CG172">
            <v>2084129</v>
          </cell>
          <cell r="CH172">
            <v>2084129</v>
          </cell>
          <cell r="CI172">
            <v>2084129</v>
          </cell>
          <cell r="CJ172">
            <v>2084129</v>
          </cell>
          <cell r="CK172">
            <v>2084129</v>
          </cell>
          <cell r="CL172">
            <v>2084129</v>
          </cell>
          <cell r="CM172">
            <v>1667303</v>
          </cell>
          <cell r="CN172">
            <v>0</v>
          </cell>
          <cell r="CO172"/>
          <cell r="CP172"/>
        </row>
        <row r="173">
          <cell r="A173" t="str">
            <v>CD-DTPA-171-2025</v>
          </cell>
          <cell r="B173" t="str">
            <v>2 NACION</v>
          </cell>
          <cell r="C173" t="str">
            <v>CPS-DTPA-171-2025</v>
          </cell>
          <cell r="D173" t="str">
            <v>SANDRA SULEIMA CUERO VALVERDE</v>
          </cell>
          <cell r="E173">
            <v>45715</v>
          </cell>
          <cell r="F173" t="str">
            <v>PA01-3202008-10-011Prestar servicios de apoyo a la gestión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ell>
          <cell r="G173" t="str">
            <v>APOYO A LA GESTIÓN</v>
          </cell>
          <cell r="H173" t="str">
            <v>2 CONTRATACIÓN DIRECTA</v>
          </cell>
          <cell r="I173" t="str">
            <v>14 PRESTACIÓN DE SERVICIOS</v>
          </cell>
          <cell r="J173" t="str">
            <v>N/A</v>
          </cell>
          <cell r="K173">
            <v>80111600</v>
          </cell>
          <cell r="L173">
            <v>8325</v>
          </cell>
          <cell r="M173">
            <v>14425</v>
          </cell>
          <cell r="N173">
            <v>45715</v>
          </cell>
          <cell r="O173">
            <v>2948106</v>
          </cell>
          <cell r="P173">
            <v>29874141</v>
          </cell>
          <cell r="Q173" t="str">
            <v>VEINTINUEVE MILLONES OCHOCIENTOS SETENTA Y CUATRO MIL CIENTO CUARENTA Y UNO</v>
          </cell>
          <cell r="R173" t="str">
            <v>1 PERSONA NATURAL</v>
          </cell>
          <cell r="S173" t="str">
            <v>3 CÉDULA DE CIUDADANÍA</v>
          </cell>
          <cell r="T173">
            <v>1087128671</v>
          </cell>
          <cell r="U173">
            <v>2</v>
          </cell>
          <cell r="V173" t="str">
            <v>N-A</v>
          </cell>
          <cell r="W173" t="str">
            <v>11 NO SE DILIGENCIA INFORMACIÓN PARA ESTE FORMULARIO EN ESTE PERÍODO DE REPORTE</v>
          </cell>
          <cell r="X173" t="str">
            <v>FEMENINO</v>
          </cell>
          <cell r="Y173" t="str">
            <v>Nariño</v>
          </cell>
          <cell r="Z173" t="str">
            <v>Tumaco</v>
          </cell>
          <cell r="AA173" t="str">
            <v>SANDRA</v>
          </cell>
          <cell r="AB173" t="str">
            <v>SULEIMA</v>
          </cell>
          <cell r="AC173" t="str">
            <v>CUERO</v>
          </cell>
          <cell r="AD173" t="str">
            <v>VALVERDE</v>
          </cell>
          <cell r="AE173" t="str">
            <v>NO</v>
          </cell>
          <cell r="AF173" t="str">
            <v>6 NO CONSTITUYÓ GARANTÍAS</v>
          </cell>
          <cell r="AG173" t="str">
            <v>N-A</v>
          </cell>
          <cell r="AH173" t="str">
            <v>N-A</v>
          </cell>
          <cell r="AI173" t="str">
            <v>N-A</v>
          </cell>
          <cell r="AJ173" t="str">
            <v>N-A</v>
          </cell>
          <cell r="AK173" t="str">
            <v>GLORIA TERESITA SERNA ALZATE</v>
          </cell>
          <cell r="AL173" t="str">
            <v>DNMI CABO MANGLARES</v>
          </cell>
          <cell r="AM173" t="str">
            <v>2 SUPERVISOR</v>
          </cell>
          <cell r="AN173" t="str">
            <v>3 CÉDULA DE CIUDADANÍA</v>
          </cell>
          <cell r="AO173">
            <v>1085903464</v>
          </cell>
          <cell r="AP173" t="str">
            <v>MARÍA FERNANDA VILLAREAL MONSALVE</v>
          </cell>
          <cell r="AQ173">
            <v>304</v>
          </cell>
          <cell r="AR173" t="str">
            <v>3 NO PACTADOS</v>
          </cell>
          <cell r="AS173" t="str">
            <v>4 NO SE HA ADICIONADO NI EN VALOR y EN TIEMPO</v>
          </cell>
          <cell r="AT173">
            <v>0</v>
          </cell>
          <cell r="AU173">
            <v>0</v>
          </cell>
          <cell r="AV173" t="str">
            <v>-</v>
          </cell>
          <cell r="AW173">
            <v>0</v>
          </cell>
          <cell r="AX173"/>
          <cell r="AY173">
            <v>45716</v>
          </cell>
          <cell r="AZ173" t="str">
            <v>N/A</v>
          </cell>
          <cell r="BA173">
            <v>45715</v>
          </cell>
          <cell r="BB173">
            <v>46022</v>
          </cell>
          <cell r="BC173"/>
          <cell r="BD173" t="str">
            <v>2. NO</v>
          </cell>
          <cell r="BE173" t="str">
            <v>-</v>
          </cell>
          <cell r="BF173" t="str">
            <v>-</v>
          </cell>
          <cell r="BG173" t="str">
            <v>2. NO</v>
          </cell>
          <cell r="BH173">
            <v>0</v>
          </cell>
          <cell r="BI173" t="str">
            <v>-</v>
          </cell>
          <cell r="BJ173" t="str">
            <v>-</v>
          </cell>
          <cell r="BK173"/>
          <cell r="BL173" t="str">
            <v>2025753501000078E</v>
          </cell>
          <cell r="BM173">
            <v>29874141</v>
          </cell>
          <cell r="BN173" t="str">
            <v>CAROLINA BETANCUR CASTRO</v>
          </cell>
          <cell r="BO173" t="str">
            <v>https://community.secop.gov.co/Public/Tendering/ContractNoticePhases/View?PPI=CO1.PPI.37801045&amp;isFromPublicArea=True&amp;isModal=False</v>
          </cell>
          <cell r="BP173" t="str">
            <v>VIGENTE</v>
          </cell>
          <cell r="BQ173"/>
          <cell r="BR173" t="str">
            <v xml:space="preserve">https://community.secop.gov.co/Public/Tendering/ContractDetailView/Index?UniqueIdentifier=CO1.PCCNTR.7568340 </v>
          </cell>
          <cell r="BS173" t="str">
            <v>sandra.cuero</v>
          </cell>
          <cell r="BT173" t="str">
            <v>parquesnacionales.gov.co</v>
          </cell>
          <cell r="BU173" t="str">
            <v>scuero1989@gmail.com</v>
          </cell>
          <cell r="BV173" t="str">
            <v>TECNICO</v>
          </cell>
          <cell r="BW173" t="str">
            <v>BANCO DAVIVIENDA S.A.</v>
          </cell>
          <cell r="BX173" t="str">
            <v>Ahorro</v>
          </cell>
          <cell r="BY173" t="str">
            <v>106800048121</v>
          </cell>
          <cell r="BZ173"/>
          <cell r="CA173"/>
          <cell r="CB173"/>
          <cell r="CC173">
            <v>393081</v>
          </cell>
          <cell r="CD173">
            <v>2948106</v>
          </cell>
          <cell r="CE173">
            <v>2948106</v>
          </cell>
          <cell r="CF173">
            <v>2948106</v>
          </cell>
          <cell r="CG173">
            <v>2948106</v>
          </cell>
          <cell r="CH173">
            <v>2948106</v>
          </cell>
          <cell r="CI173">
            <v>2948106</v>
          </cell>
          <cell r="CJ173">
            <v>2948106</v>
          </cell>
          <cell r="CK173">
            <v>2948106</v>
          </cell>
          <cell r="CL173">
            <v>2948106</v>
          </cell>
          <cell r="CM173">
            <v>2948106</v>
          </cell>
          <cell r="CN173">
            <v>0</v>
          </cell>
          <cell r="CO173"/>
          <cell r="CP173"/>
        </row>
        <row r="174">
          <cell r="A174" t="str">
            <v>CD-DTPA-172-2025</v>
          </cell>
          <cell r="B174" t="str">
            <v>1 FONAM</v>
          </cell>
          <cell r="C174" t="str">
            <v>CPS-DTPA-172-2025</v>
          </cell>
          <cell r="D174" t="str">
            <v>ISIDORO TAPI MACHUCA</v>
          </cell>
          <cell r="E174">
            <v>45715</v>
          </cell>
          <cell r="F174" t="str">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ell>
          <cell r="G174" t="str">
            <v>APOYO A LA GESTIÓN</v>
          </cell>
          <cell r="H174" t="str">
            <v>2 CONTRATACIÓN DIRECTA</v>
          </cell>
          <cell r="I174" t="str">
            <v>14 PRESTACIÓN DE SERVICIOS</v>
          </cell>
          <cell r="J174" t="str">
            <v>N/A</v>
          </cell>
          <cell r="K174">
            <v>80111600</v>
          </cell>
          <cell r="L174">
            <v>8625</v>
          </cell>
          <cell r="M174">
            <v>11325</v>
          </cell>
          <cell r="N174">
            <v>45715</v>
          </cell>
          <cell r="O174">
            <v>1836238</v>
          </cell>
          <cell r="P174">
            <v>18607212</v>
          </cell>
          <cell r="Q174" t="str">
            <v>DIECIOCHO MILLONES SEISCIENTOS SIETE MIL DOSCIENTOS DOCE</v>
          </cell>
          <cell r="R174" t="str">
            <v>1 PERSONA NATURAL</v>
          </cell>
          <cell r="S174" t="str">
            <v>3 CÉDULA DE CIUDADANÍA</v>
          </cell>
          <cell r="T174">
            <v>82384610</v>
          </cell>
          <cell r="U174">
            <v>2</v>
          </cell>
          <cell r="V174" t="str">
            <v>N-A</v>
          </cell>
          <cell r="W174" t="str">
            <v>11 NO SE DILIGENCIA INFORMACIÓN PARA ESTE FORMULARIO EN ESTE PERÍODO DE REPORTE</v>
          </cell>
          <cell r="X174" t="str">
            <v>MASCULINO</v>
          </cell>
          <cell r="Y174" t="str">
            <v>Chocó</v>
          </cell>
          <cell r="Z174" t="str">
            <v>Bahía Solano</v>
          </cell>
          <cell r="AA174" t="str">
            <v>ISIDORO</v>
          </cell>
          <cell r="AB174"/>
          <cell r="AC174" t="str">
            <v>TUPI</v>
          </cell>
          <cell r="AD174" t="str">
            <v>MACHUCA</v>
          </cell>
          <cell r="AE174" t="str">
            <v>NO</v>
          </cell>
          <cell r="AF174" t="str">
            <v>6 NO CONSTITUYÓ GARANTÍAS</v>
          </cell>
          <cell r="AG174" t="str">
            <v>N-A</v>
          </cell>
          <cell r="AH174" t="str">
            <v>N-A</v>
          </cell>
          <cell r="AI174" t="str">
            <v>N-A</v>
          </cell>
          <cell r="AJ174" t="str">
            <v>N-A</v>
          </cell>
          <cell r="AK174" t="str">
            <v>GLORIA TERESITA SERNA ALZATE</v>
          </cell>
          <cell r="AL174" t="str">
            <v>PNN UTRÍA</v>
          </cell>
          <cell r="AM174" t="str">
            <v>2 SUPERVISOR</v>
          </cell>
          <cell r="AN174" t="str">
            <v>3 CÉDULA DE CIUDADANÍA</v>
          </cell>
          <cell r="AO174">
            <v>66848955</v>
          </cell>
          <cell r="AP174" t="str">
            <v>MARIA XIMENA ZORRILLA A.</v>
          </cell>
          <cell r="AQ174">
            <v>304</v>
          </cell>
          <cell r="AR174" t="str">
            <v>3 NO PACTADOS</v>
          </cell>
          <cell r="AS174" t="str">
            <v>4 NO SE HA ADICIONADO NI EN VALOR y EN TIEMPO</v>
          </cell>
          <cell r="AT174">
            <v>0</v>
          </cell>
          <cell r="AU174">
            <v>0</v>
          </cell>
          <cell r="AV174" t="str">
            <v>-</v>
          </cell>
          <cell r="AW174">
            <v>0</v>
          </cell>
          <cell r="AX174"/>
          <cell r="AY174">
            <v>45717</v>
          </cell>
          <cell r="AZ174" t="str">
            <v>N/A</v>
          </cell>
          <cell r="BA174">
            <v>45715</v>
          </cell>
          <cell r="BB174">
            <v>46022</v>
          </cell>
          <cell r="BC174"/>
          <cell r="BD174" t="str">
            <v>2. NO</v>
          </cell>
          <cell r="BE174" t="str">
            <v>-</v>
          </cell>
          <cell r="BF174" t="str">
            <v>-</v>
          </cell>
          <cell r="BG174" t="str">
            <v>2. NO</v>
          </cell>
          <cell r="BH174">
            <v>0</v>
          </cell>
          <cell r="BI174" t="str">
            <v>-</v>
          </cell>
          <cell r="BJ174" t="str">
            <v>-</v>
          </cell>
          <cell r="BK174"/>
          <cell r="BL174" t="str">
            <v>2025753501900091E</v>
          </cell>
          <cell r="BM174">
            <v>18607212</v>
          </cell>
          <cell r="BN174" t="str">
            <v>JULIANA ISABEL MONTES ROMERO</v>
          </cell>
          <cell r="BO174" t="str">
            <v>https://community.secop.gov.co/Public/Tendering/ContractNoticePhases/View?PPI=CO1.PPI.37822293&amp;isFromPublicArea=True&amp;isModal=False</v>
          </cell>
          <cell r="BP174" t="str">
            <v>VIGENTE</v>
          </cell>
          <cell r="BQ174"/>
          <cell r="BR174" t="str">
            <v xml:space="preserve">https://community.secop.gov.co/Public/Tendering/ContractDetailView/Index?UniqueIdentifier=CO1.PCCNTR.7572378 </v>
          </cell>
          <cell r="BS174" t="str">
            <v>isodoro.tapi</v>
          </cell>
          <cell r="BT174" t="str">
            <v>parquesnacionales.gov.co</v>
          </cell>
          <cell r="BU174" t="str">
            <v>tapimachucai@gmail.com</v>
          </cell>
          <cell r="BV174" t="str">
            <v>OPERARIO</v>
          </cell>
          <cell r="BW174" t="str">
            <v>BANCO DE BOGOTA</v>
          </cell>
          <cell r="BX174" t="str">
            <v>Ahorro</v>
          </cell>
          <cell r="BY174">
            <v>979118577</v>
          </cell>
          <cell r="BZ174"/>
          <cell r="CA174"/>
          <cell r="CB174"/>
          <cell r="CC174">
            <v>244832</v>
          </cell>
          <cell r="CD174">
            <v>1836238</v>
          </cell>
          <cell r="CE174">
            <v>1836238</v>
          </cell>
          <cell r="CF174">
            <v>1836238</v>
          </cell>
          <cell r="CG174">
            <v>1836238</v>
          </cell>
          <cell r="CH174">
            <v>1836238</v>
          </cell>
          <cell r="CI174">
            <v>1836238</v>
          </cell>
          <cell r="CJ174">
            <v>1836238</v>
          </cell>
          <cell r="CK174">
            <v>1836238</v>
          </cell>
          <cell r="CL174">
            <v>1836238</v>
          </cell>
          <cell r="CM174">
            <v>1836238</v>
          </cell>
          <cell r="CN174">
            <v>0</v>
          </cell>
          <cell r="CO174"/>
          <cell r="CP174"/>
        </row>
        <row r="175">
          <cell r="A175" t="str">
            <v>CD-DTPA-173-2025</v>
          </cell>
          <cell r="B175" t="str">
            <v>2 NACION</v>
          </cell>
          <cell r="C175" t="str">
            <v>CPS-DTPA-173-2025</v>
          </cell>
          <cell r="D175" t="str">
            <v>JUAN CAMILO CUESTA MORENO</v>
          </cell>
          <cell r="E175">
            <v>45715</v>
          </cell>
          <cell r="F175" t="str">
            <v>Prestar servicios de apoyo a la gestión con plena autonomía técnica y administrativa en el PNN LOS Katíos para Implementar las acciones técnicas de las estrategia de prevención, vigilancia y control en el área protegida, en el marco de la conservación de la diversidad biológica de las áreas protegidas del SINAP nacional.</v>
          </cell>
          <cell r="G175" t="str">
            <v>APOYO A LA GESTIÓN</v>
          </cell>
          <cell r="H175" t="str">
            <v>2 CONTRATACIÓN DIRECTA</v>
          </cell>
          <cell r="I175" t="str">
            <v>14 PRESTACIÓN DE SERVICIOS</v>
          </cell>
          <cell r="J175" t="str">
            <v>N/A</v>
          </cell>
          <cell r="K175">
            <v>80111600</v>
          </cell>
          <cell r="L175">
            <v>16525</v>
          </cell>
          <cell r="M175">
            <v>14825</v>
          </cell>
          <cell r="N175">
            <v>45715</v>
          </cell>
          <cell r="O175">
            <v>2948106</v>
          </cell>
          <cell r="P175">
            <v>29874141</v>
          </cell>
          <cell r="Q175" t="str">
            <v>VEINTINUEVE MILLONES OCHOCIENTOS SETENTA Y CUATRO MIL CIENTO CUARENTA Y UNO PESOS</v>
          </cell>
          <cell r="R175" t="str">
            <v>1 PERSONA NATURAL</v>
          </cell>
          <cell r="S175" t="str">
            <v>3 CÉDULA DE CIUDADANÍA</v>
          </cell>
          <cell r="T175">
            <v>1193549020</v>
          </cell>
          <cell r="U175">
            <v>2</v>
          </cell>
          <cell r="V175" t="str">
            <v>N-A</v>
          </cell>
          <cell r="W175" t="str">
            <v>11 NO SE DILIGENCIA INFORMACIÓN PARA ESTE FORMULARIO EN ESTE PERÍODO DE REPORTE</v>
          </cell>
          <cell r="X175" t="str">
            <v>MASCULINO</v>
          </cell>
          <cell r="Y175" t="str">
            <v>Chocó</v>
          </cell>
          <cell r="Z175" t="str">
            <v>Riosucio</v>
          </cell>
          <cell r="AA175" t="str">
            <v xml:space="preserve">JUAN </v>
          </cell>
          <cell r="AB175" t="str">
            <v>CAMILO</v>
          </cell>
          <cell r="AC175" t="str">
            <v xml:space="preserve">CUESTA </v>
          </cell>
          <cell r="AD175" t="str">
            <v>MORENO</v>
          </cell>
          <cell r="AE175" t="str">
            <v>NO</v>
          </cell>
          <cell r="AF175" t="str">
            <v>6 NO CONSTITUYÓ GARANTÍAS</v>
          </cell>
          <cell r="AG175" t="str">
            <v>N-A</v>
          </cell>
          <cell r="AH175" t="str">
            <v>N-A</v>
          </cell>
          <cell r="AI175" t="str">
            <v>N-A</v>
          </cell>
          <cell r="AJ175" t="str">
            <v>N-A</v>
          </cell>
          <cell r="AK175" t="str">
            <v>GLORIA TERESITA SERNA ALZATE</v>
          </cell>
          <cell r="AL175" t="str">
            <v>PNN LOS KATIOS</v>
          </cell>
          <cell r="AM175" t="str">
            <v>2 SUPERVISOR</v>
          </cell>
          <cell r="AN175" t="str">
            <v>3 CÉDULA DE CIUDADANÍA</v>
          </cell>
          <cell r="AO175">
            <v>12563768</v>
          </cell>
          <cell r="AP175" t="str">
            <v>NELSON DE LA ROSA MANJARRES</v>
          </cell>
          <cell r="AQ175">
            <v>304</v>
          </cell>
          <cell r="AR175" t="str">
            <v>3 NO PACTADOS</v>
          </cell>
          <cell r="AS175" t="str">
            <v>4 NO SE HA ADICIONADO NI EN VALOR y EN TIEMPO</v>
          </cell>
          <cell r="AT175">
            <v>0</v>
          </cell>
          <cell r="AU175">
            <v>0</v>
          </cell>
          <cell r="AV175" t="str">
            <v>-</v>
          </cell>
          <cell r="AW175">
            <v>0</v>
          </cell>
          <cell r="AX175"/>
          <cell r="AY175">
            <v>45717</v>
          </cell>
          <cell r="AZ175" t="str">
            <v>N/A</v>
          </cell>
          <cell r="BA175">
            <v>45715</v>
          </cell>
          <cell r="BB175">
            <v>46022</v>
          </cell>
          <cell r="BC175"/>
          <cell r="BD175" t="str">
            <v>2. NO</v>
          </cell>
          <cell r="BE175" t="str">
            <v>-</v>
          </cell>
          <cell r="BF175" t="str">
            <v>-</v>
          </cell>
          <cell r="BG175" t="str">
            <v>2. NO</v>
          </cell>
          <cell r="BH175">
            <v>0</v>
          </cell>
          <cell r="BI175" t="str">
            <v>-</v>
          </cell>
          <cell r="BJ175" t="str">
            <v>-</v>
          </cell>
          <cell r="BK175"/>
          <cell r="BL175" t="str">
            <v>2025753501000079E</v>
          </cell>
          <cell r="BM175">
            <v>29874141</v>
          </cell>
          <cell r="BN175" t="str">
            <v>KHAREM CARABALI MARULANDA</v>
          </cell>
          <cell r="BO175" t="str">
            <v>https://community.secop.gov.co/Public/Tendering/ContractNoticePhases/View?PPI=CO1.PPI.37827327&amp;isFromPublicArea=True&amp;isModal=False</v>
          </cell>
          <cell r="BP175" t="str">
            <v>VIGENTE</v>
          </cell>
          <cell r="BQ175"/>
          <cell r="BR175" t="str">
            <v xml:space="preserve">https://community.secop.gov.co/Public/Tendering/ContractDetailView/Index?UniqueIdentifier=CO1.PCCNTR.7573952 </v>
          </cell>
          <cell r="BS175" t="str">
            <v>juan.cuesta</v>
          </cell>
          <cell r="BT175" t="str">
            <v>parquesnacionales.gov.co</v>
          </cell>
          <cell r="BU175" t="str">
            <v>juancam20.16@gmail.com</v>
          </cell>
          <cell r="BV175" t="str">
            <v>TECNOLOGO</v>
          </cell>
          <cell r="BW175" t="str">
            <v>BANCOLOMBIA S.A.</v>
          </cell>
          <cell r="BX175" t="str">
            <v>Ahorro</v>
          </cell>
          <cell r="BY175">
            <v>87075231932</v>
          </cell>
          <cell r="BZ175"/>
          <cell r="CA175"/>
          <cell r="CB175"/>
          <cell r="CC175">
            <v>393081</v>
          </cell>
          <cell r="CD175">
            <v>2948106</v>
          </cell>
          <cell r="CE175">
            <v>2948106</v>
          </cell>
          <cell r="CF175">
            <v>2948106</v>
          </cell>
          <cell r="CG175">
            <v>2948106</v>
          </cell>
          <cell r="CH175">
            <v>2948106</v>
          </cell>
          <cell r="CI175">
            <v>2948106</v>
          </cell>
          <cell r="CJ175">
            <v>2948106</v>
          </cell>
          <cell r="CK175">
            <v>2948106</v>
          </cell>
          <cell r="CL175">
            <v>2948106</v>
          </cell>
          <cell r="CM175">
            <v>2948106</v>
          </cell>
          <cell r="CN175">
            <v>0</v>
          </cell>
          <cell r="CO175"/>
          <cell r="CP175"/>
        </row>
        <row r="176">
          <cell r="A176" t="str">
            <v>CD-DTPA-174-2025</v>
          </cell>
          <cell r="B176" t="str">
            <v>1 FONAM</v>
          </cell>
          <cell r="C176" t="str">
            <v>CPS-DTPA-174-2025</v>
          </cell>
          <cell r="D176" t="str">
            <v>FREDY ORLANDO RODRÍGUEZ ROJAS</v>
          </cell>
          <cell r="E176">
            <v>45715</v>
          </cell>
          <cell r="F176" t="str">
            <v>Prestar servicios profesionales con plena autonomía técnica y administrativa en el PNN Gorgona para realizar consolidación, revisión, análisis, reporte y demás actividades requeridas a partir de la información proveniente de la gestión de prevención, vigilancia y control en el marco de la conservación de la diversidad biológica de las áreas protegidas del SINAP nacional</v>
          </cell>
          <cell r="G176" t="str">
            <v>PROFESIONAL</v>
          </cell>
          <cell r="H176" t="str">
            <v>2 CONTRATACIÓN DIRECTA</v>
          </cell>
          <cell r="I176" t="str">
            <v>14 PRESTACIÓN DE SERVICIOS</v>
          </cell>
          <cell r="J176" t="str">
            <v>N/A</v>
          </cell>
          <cell r="K176">
            <v>80111600</v>
          </cell>
          <cell r="L176">
            <v>14325</v>
          </cell>
          <cell r="M176">
            <v>11425</v>
          </cell>
          <cell r="N176">
            <v>45715</v>
          </cell>
          <cell r="O176">
            <v>5106004</v>
          </cell>
          <cell r="P176">
            <v>51740841</v>
          </cell>
          <cell r="Q176" t="str">
            <v>CINCUENTA Y UN MILLONES SETECIENTOS CUARENTA MIL OCHOCIENTOS CUARENTA Y UNO</v>
          </cell>
          <cell r="R176" t="str">
            <v>1 PERSONA NATURAL</v>
          </cell>
          <cell r="S176" t="str">
            <v>3 CÉDULA DE CIUDADANÍA</v>
          </cell>
          <cell r="T176">
            <v>1022333005</v>
          </cell>
          <cell r="U176">
            <v>2</v>
          </cell>
          <cell r="V176" t="str">
            <v>N-A</v>
          </cell>
          <cell r="W176" t="str">
            <v>11 NO SE DILIGENCIA INFORMACIÓN PARA ESTE FORMULARIO EN ESTE PERÍODO DE REPORTE</v>
          </cell>
          <cell r="X176" t="str">
            <v>MASCULINO</v>
          </cell>
          <cell r="Y176" t="str">
            <v>Cundinamarca</v>
          </cell>
          <cell r="Z176" t="str">
            <v>Supata</v>
          </cell>
          <cell r="AA176" t="str">
            <v>FREDY</v>
          </cell>
          <cell r="AB176" t="str">
            <v>ORLANDO</v>
          </cell>
          <cell r="AC176" t="str">
            <v>RODRIGUEZ</v>
          </cell>
          <cell r="AD176" t="str">
            <v>ROJAS</v>
          </cell>
          <cell r="AE176" t="str">
            <v>SI</v>
          </cell>
          <cell r="AF176" t="str">
            <v>1 PÓLIZA</v>
          </cell>
          <cell r="AG176" t="str">
            <v>12 SEGUROS DEL ESTADO</v>
          </cell>
          <cell r="AH176" t="str">
            <v>2 CUMPLIMIENTO</v>
          </cell>
          <cell r="AI176">
            <v>45715</v>
          </cell>
          <cell r="AJ176" t="str">
            <v>45-46-101030217</v>
          </cell>
          <cell r="AK176" t="str">
            <v>GLORIA TERESITA SERNA ALZATE</v>
          </cell>
          <cell r="AL176" t="str">
            <v>PNN GORGONA</v>
          </cell>
          <cell r="AM176" t="str">
            <v>2 SUPERVISOR</v>
          </cell>
          <cell r="AN176" t="str">
            <v>3 CÉDULA DE CIUDADANÍA</v>
          </cell>
          <cell r="AO176">
            <v>6499218</v>
          </cell>
          <cell r="AP176" t="str">
            <v>ANDRES MAURICIO ROJAS CAÑAS</v>
          </cell>
          <cell r="AQ176">
            <v>304</v>
          </cell>
          <cell r="AR176" t="str">
            <v>3 NO PACTADOS</v>
          </cell>
          <cell r="AS176" t="str">
            <v>4 NO SE HA ADICIONADO NI EN VALOR y EN TIEMPO</v>
          </cell>
          <cell r="AT176">
            <v>0</v>
          </cell>
          <cell r="AU176">
            <v>0</v>
          </cell>
          <cell r="AV176" t="str">
            <v>-</v>
          </cell>
          <cell r="AW176">
            <v>0</v>
          </cell>
          <cell r="AX176"/>
          <cell r="AY176">
            <v>45717</v>
          </cell>
          <cell r="AZ176">
            <v>45715</v>
          </cell>
          <cell r="BA176">
            <v>45715</v>
          </cell>
          <cell r="BB176">
            <v>46022</v>
          </cell>
          <cell r="BC176"/>
          <cell r="BD176" t="str">
            <v>2. NO</v>
          </cell>
          <cell r="BE176" t="str">
            <v>-</v>
          </cell>
          <cell r="BF176" t="str">
            <v>-</v>
          </cell>
          <cell r="BG176" t="str">
            <v>2. NO</v>
          </cell>
          <cell r="BH176">
            <v>0</v>
          </cell>
          <cell r="BI176" t="str">
            <v>-</v>
          </cell>
          <cell r="BJ176" t="str">
            <v>-</v>
          </cell>
          <cell r="BK176"/>
          <cell r="BL176" t="str">
            <v>2025753501900092E</v>
          </cell>
          <cell r="BM176">
            <v>51740841</v>
          </cell>
          <cell r="BN176" t="str">
            <v>DIANA PATRICIA GUERRERO</v>
          </cell>
          <cell r="BO176" t="str">
            <v>https://community.secop.gov.co/Public/Tendering/ContractNoticePhases/View?PPI=CO1.PPI.37824631&amp;isFromPublicArea=True&amp;isModal=False</v>
          </cell>
          <cell r="BP176" t="str">
            <v>VIGENTE</v>
          </cell>
          <cell r="BQ176"/>
          <cell r="BR176" t="str">
            <v xml:space="preserve">https://community.secop.gov.co/Public/Tendering/ContractDetailView/Index?UniqueIdentifier=CO1.PCCNTR.7574112 </v>
          </cell>
          <cell r="BS176" t="str">
            <v>fredy.rodriguez</v>
          </cell>
          <cell r="BT176" t="str">
            <v>parquesnacionales.gov.co</v>
          </cell>
          <cell r="BU176" t="str">
            <v>7fredyr@gmail.com</v>
          </cell>
          <cell r="BV176" t="str">
            <v>PROFESIONAL</v>
          </cell>
          <cell r="BW176" t="str">
            <v>BANCOLOMBIA S.A.</v>
          </cell>
          <cell r="BX176" t="str">
            <v>Ahorro</v>
          </cell>
          <cell r="BY176">
            <v>21327141322</v>
          </cell>
          <cell r="BZ176"/>
          <cell r="CA176"/>
          <cell r="CB176"/>
          <cell r="CC176">
            <v>680801</v>
          </cell>
          <cell r="CD176">
            <v>5106004</v>
          </cell>
          <cell r="CE176">
            <v>5106004</v>
          </cell>
          <cell r="CF176">
            <v>5106004</v>
          </cell>
          <cell r="CG176">
            <v>5106004</v>
          </cell>
          <cell r="CH176">
            <v>5106004</v>
          </cell>
          <cell r="CI176">
            <v>5106004</v>
          </cell>
          <cell r="CJ176">
            <v>5106004</v>
          </cell>
          <cell r="CK176">
            <v>5106004</v>
          </cell>
          <cell r="CL176">
            <v>5106004</v>
          </cell>
          <cell r="CM176">
            <v>5106004</v>
          </cell>
          <cell r="CN176">
            <v>0</v>
          </cell>
          <cell r="CO176"/>
          <cell r="CP176"/>
        </row>
        <row r="177">
          <cell r="A177" t="str">
            <v>CD-DTPA-175-2025</v>
          </cell>
          <cell r="B177" t="str">
            <v>1 FONAM</v>
          </cell>
          <cell r="C177" t="str">
            <v>CPS-DTPA-175-2025</v>
          </cell>
          <cell r="D177" t="str">
            <v>NELLY CAMPAZ CORTES</v>
          </cell>
          <cell r="E177">
            <v>45716</v>
          </cell>
          <cell r="F177" t="str">
            <v>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ell>
          <cell r="G177" t="str">
            <v>APOYO A LA GESTIÓN</v>
          </cell>
          <cell r="H177" t="str">
            <v>2 CONTRATACIÓN DIRECTA</v>
          </cell>
          <cell r="I177" t="str">
            <v>14 PRESTACIÓN DE SERVICIOS</v>
          </cell>
          <cell r="J177" t="str">
            <v>N/A</v>
          </cell>
          <cell r="K177">
            <v>80111600</v>
          </cell>
          <cell r="L177">
            <v>14025</v>
          </cell>
          <cell r="M177">
            <v>11525</v>
          </cell>
          <cell r="N177">
            <v>45716</v>
          </cell>
          <cell r="O177">
            <v>1836237</v>
          </cell>
          <cell r="P177">
            <v>18545994</v>
          </cell>
          <cell r="Q177" t="str">
            <v>DIECIOCHO MILLONES QUINIENTOS CUARENTA Y CINCO MIL NOVECIENTOS NOVENTA Y CUATRO</v>
          </cell>
          <cell r="R177" t="str">
            <v>1 PERSONA NATURAL</v>
          </cell>
          <cell r="S177" t="str">
            <v>3 CÉDULA DE CIUDADANÍA</v>
          </cell>
          <cell r="T177">
            <v>34678345</v>
          </cell>
          <cell r="U177">
            <v>2</v>
          </cell>
          <cell r="V177" t="str">
            <v>N-A</v>
          </cell>
          <cell r="W177" t="str">
            <v>11 NO SE DILIGENCIA INFORMACIÓN PARA ESTE FORMULARIO EN ESTE PERÍODO DE REPORTE</v>
          </cell>
          <cell r="X177" t="str">
            <v>FEMENINO</v>
          </cell>
          <cell r="Y177" t="str">
            <v>Cauca</v>
          </cell>
          <cell r="Z177" t="str">
            <v>Guapi</v>
          </cell>
          <cell r="AA177" t="str">
            <v>NELLY</v>
          </cell>
          <cell r="AB177"/>
          <cell r="AC177" t="str">
            <v>CAMPAZ</v>
          </cell>
          <cell r="AD177" t="str">
            <v>CORTES</v>
          </cell>
          <cell r="AE177" t="str">
            <v>NO</v>
          </cell>
          <cell r="AF177" t="str">
            <v>6 NO CONSTITUYÓ GARANTÍAS</v>
          </cell>
          <cell r="AG177" t="str">
            <v>N-A</v>
          </cell>
          <cell r="AH177" t="str">
            <v>N-A</v>
          </cell>
          <cell r="AI177" t="str">
            <v>N-A</v>
          </cell>
          <cell r="AJ177" t="str">
            <v>N-A</v>
          </cell>
          <cell r="AK177" t="str">
            <v>GLORIA TERESITA SERNA ALZATE</v>
          </cell>
          <cell r="AL177" t="str">
            <v>PNN GORGONA</v>
          </cell>
          <cell r="AM177" t="str">
            <v>2 SUPERVISOR</v>
          </cell>
          <cell r="AN177" t="str">
            <v>3 CÉDULA DE CIUDADANÍA</v>
          </cell>
          <cell r="AO177">
            <v>6499218</v>
          </cell>
          <cell r="AP177" t="str">
            <v>ANDRES MAURICIO ROJAS CAÑAS</v>
          </cell>
          <cell r="AQ177">
            <v>303</v>
          </cell>
          <cell r="AR177" t="str">
            <v>3 NO PACTADOS</v>
          </cell>
          <cell r="AS177" t="str">
            <v>4 NO SE HA ADICIONADO NI EN VALOR y EN TIEMPO</v>
          </cell>
          <cell r="AT177">
            <v>0</v>
          </cell>
          <cell r="AU177">
            <v>0</v>
          </cell>
          <cell r="AV177" t="str">
            <v>-</v>
          </cell>
          <cell r="AW177">
            <v>0</v>
          </cell>
          <cell r="AX177"/>
          <cell r="AY177">
            <v>45718</v>
          </cell>
          <cell r="AZ177" t="str">
            <v>N/A</v>
          </cell>
          <cell r="BA177">
            <v>45716</v>
          </cell>
          <cell r="BB177">
            <v>46022</v>
          </cell>
          <cell r="BC177"/>
          <cell r="BD177" t="str">
            <v>2. NO</v>
          </cell>
          <cell r="BE177" t="str">
            <v>-</v>
          </cell>
          <cell r="BF177" t="str">
            <v>-</v>
          </cell>
          <cell r="BG177" t="str">
            <v>2. NO</v>
          </cell>
          <cell r="BH177">
            <v>0</v>
          </cell>
          <cell r="BI177" t="str">
            <v>-</v>
          </cell>
          <cell r="BJ177" t="str">
            <v>-</v>
          </cell>
          <cell r="BK177"/>
          <cell r="BL177" t="str">
            <v>2025753501900093E</v>
          </cell>
          <cell r="BM177">
            <v>18545994</v>
          </cell>
          <cell r="BN177" t="str">
            <v>DIANA PATRICIA GUERRERO</v>
          </cell>
          <cell r="BO177" t="str">
            <v>https://community.secop.gov.co/Public/Tendering/ContractNoticePhases/View?PPI=CO1.PPI.37850556&amp;isFromPublicArea=True&amp;isModal=False</v>
          </cell>
          <cell r="BP177" t="str">
            <v>VIGENTE</v>
          </cell>
          <cell r="BQ177"/>
          <cell r="BR177" t="str">
            <v xml:space="preserve">https://community.secop.gov.co/Public/Tendering/ContractDetailView/Index?UniqueIdentifier=CO1.PCCNTR.7580806 </v>
          </cell>
          <cell r="BS177" t="str">
            <v>nelly.campaz</v>
          </cell>
          <cell r="BT177" t="str">
            <v>parquesnacionales.gov.co</v>
          </cell>
          <cell r="BU177" t="str">
            <v>nellycampazcortes@gmail.com</v>
          </cell>
          <cell r="BV177" t="str">
            <v>OPERARIO</v>
          </cell>
          <cell r="BW177" t="str">
            <v>BANCO AGRARIO DE COLOMBIA S.A.</v>
          </cell>
          <cell r="BX177" t="str">
            <v>Ahorro</v>
          </cell>
          <cell r="BY177">
            <v>421253008501</v>
          </cell>
          <cell r="BZ177"/>
          <cell r="CA177"/>
          <cell r="CB177"/>
          <cell r="CC177">
            <v>183624</v>
          </cell>
          <cell r="CD177">
            <v>1836237</v>
          </cell>
          <cell r="CE177">
            <v>1836237</v>
          </cell>
          <cell r="CF177">
            <v>1836237</v>
          </cell>
          <cell r="CG177">
            <v>1836237</v>
          </cell>
          <cell r="CH177">
            <v>1836237</v>
          </cell>
          <cell r="CI177">
            <v>1836237</v>
          </cell>
          <cell r="CJ177">
            <v>1836237</v>
          </cell>
          <cell r="CK177">
            <v>1836237</v>
          </cell>
          <cell r="CL177">
            <v>1836237</v>
          </cell>
          <cell r="CM177">
            <v>1836237</v>
          </cell>
          <cell r="CN177">
            <v>0</v>
          </cell>
          <cell r="CO177"/>
          <cell r="CP177"/>
        </row>
        <row r="178">
          <cell r="A178" t="str">
            <v>CD-DTPA-176-2025</v>
          </cell>
          <cell r="B178" t="str">
            <v>2 NACION</v>
          </cell>
          <cell r="C178" t="str">
            <v>CPS-DTPA-176-2025</v>
          </cell>
          <cell r="D178" t="str">
            <v>KENIA LUCIA CAMPAZ CORTES</v>
          </cell>
          <cell r="E178">
            <v>45716</v>
          </cell>
          <cell r="F178" t="str">
            <v>Prestar servicios de apoyo a la gestión con plena autonomía técnica y administrativa en el PNN Gorgona para realizar las acciones operativas del plan de ordenamiento ecoturístico del área protegida en el marco de la conservación de la diversidad biológica de las áreas protegidas del SINAP nacional.</v>
          </cell>
          <cell r="G178" t="str">
            <v>APOYO A LA GESTIÓN</v>
          </cell>
          <cell r="H178" t="str">
            <v>2 CONTRATACIÓN DIRECTA</v>
          </cell>
          <cell r="I178" t="str">
            <v>14 PRESTACIÓN DE SERVICIOS</v>
          </cell>
          <cell r="J178" t="str">
            <v>N/A</v>
          </cell>
          <cell r="K178">
            <v>80111600</v>
          </cell>
          <cell r="L178">
            <v>10825</v>
          </cell>
          <cell r="M178">
            <v>15025</v>
          </cell>
          <cell r="N178">
            <v>45716</v>
          </cell>
          <cell r="O178">
            <v>2084129</v>
          </cell>
          <cell r="P178">
            <v>21049703</v>
          </cell>
          <cell r="Q178" t="str">
            <v>VEINTIÚN MILLONES CUARENTA Y NUEVE MIL SETECIENTOS TRES</v>
          </cell>
          <cell r="R178" t="str">
            <v>1 PERSONA NATURAL</v>
          </cell>
          <cell r="S178" t="str">
            <v>3 CÉDULA DE CIUDADANÍA</v>
          </cell>
          <cell r="T178">
            <v>1059445705</v>
          </cell>
          <cell r="U178">
            <v>2</v>
          </cell>
          <cell r="V178" t="str">
            <v>N-A</v>
          </cell>
          <cell r="W178" t="str">
            <v>11 NO SE DILIGENCIA INFORMACIÓN PARA ESTE FORMULARIO EN ESTE PERÍODO DE REPORTE</v>
          </cell>
          <cell r="X178" t="str">
            <v>FEMENINO</v>
          </cell>
          <cell r="Y178" t="str">
            <v>Cauca</v>
          </cell>
          <cell r="Z178" t="str">
            <v>Guapi</v>
          </cell>
          <cell r="AA178" t="str">
            <v>KENIA</v>
          </cell>
          <cell r="AB178" t="str">
            <v>LUCIA</v>
          </cell>
          <cell r="AC178" t="str">
            <v>CAMPAZ</v>
          </cell>
          <cell r="AD178" t="str">
            <v>CORTES</v>
          </cell>
          <cell r="AE178" t="str">
            <v>NO</v>
          </cell>
          <cell r="AF178" t="str">
            <v>6 NO CONSTITUYÓ GARANTÍAS</v>
          </cell>
          <cell r="AG178" t="str">
            <v>N-A</v>
          </cell>
          <cell r="AH178" t="str">
            <v>N-A</v>
          </cell>
          <cell r="AI178" t="str">
            <v>N-A</v>
          </cell>
          <cell r="AJ178" t="str">
            <v>N-A</v>
          </cell>
          <cell r="AK178" t="str">
            <v>GLORIA TERESITA SERNA ALZATE</v>
          </cell>
          <cell r="AL178" t="str">
            <v>PNN GORGONA</v>
          </cell>
          <cell r="AM178" t="str">
            <v>2 SUPERVISOR</v>
          </cell>
          <cell r="AN178" t="str">
            <v>3 CÉDULA DE CIUDADANÍA</v>
          </cell>
          <cell r="AO178">
            <v>6499218</v>
          </cell>
          <cell r="AP178" t="str">
            <v>ANDRES MAURICIO ROJAS CAÑAS</v>
          </cell>
          <cell r="AQ178">
            <v>303</v>
          </cell>
          <cell r="AR178" t="str">
            <v>3 NO PACTADOS</v>
          </cell>
          <cell r="AS178" t="str">
            <v>4 NO SE HA ADICIONADO NI EN VALOR y EN TIEMPO</v>
          </cell>
          <cell r="AT178">
            <v>0</v>
          </cell>
          <cell r="AU178">
            <v>0</v>
          </cell>
          <cell r="AV178" t="str">
            <v>-</v>
          </cell>
          <cell r="AW178">
            <v>0</v>
          </cell>
          <cell r="AX178"/>
          <cell r="AY178">
            <v>45718</v>
          </cell>
          <cell r="AZ178" t="str">
            <v>N/A</v>
          </cell>
          <cell r="BA178">
            <v>45716</v>
          </cell>
          <cell r="BB178">
            <v>46022</v>
          </cell>
          <cell r="BC178"/>
          <cell r="BD178" t="str">
            <v>2. NO</v>
          </cell>
          <cell r="BE178" t="str">
            <v>-</v>
          </cell>
          <cell r="BF178" t="str">
            <v>-</v>
          </cell>
          <cell r="BG178" t="str">
            <v>2. NO</v>
          </cell>
          <cell r="BH178">
            <v>0</v>
          </cell>
          <cell r="BI178" t="str">
            <v>-</v>
          </cell>
          <cell r="BJ178" t="str">
            <v>-</v>
          </cell>
          <cell r="BK178"/>
          <cell r="BL178" t="str">
            <v>2025753501000080E</v>
          </cell>
          <cell r="BM178">
            <v>21049703</v>
          </cell>
          <cell r="BN178" t="str">
            <v>DIANA PATRICIA GUERRERO</v>
          </cell>
          <cell r="BO178" t="str">
            <v>https://community.secop.gov.co/Public/Tendering/ContractNoticePhases/View?PPI=CO1.PPI.37857227&amp;isFromPublicArea=True&amp;isModal=False</v>
          </cell>
          <cell r="BP178" t="str">
            <v>VIGENTE</v>
          </cell>
          <cell r="BQ178"/>
          <cell r="BR178" t="str">
            <v xml:space="preserve">https://community.secop.gov.co/Public/Tendering/ContractDetailView/Index?UniqueIdentifier=CO1.PCCNTR.7582451 </v>
          </cell>
          <cell r="BS178" t="str">
            <v>kenia.campaz</v>
          </cell>
          <cell r="BT178" t="str">
            <v>parquesnacionales.gov.co</v>
          </cell>
          <cell r="BU178" t="str">
            <v>kenialuciacampazcortes@gmail.com</v>
          </cell>
          <cell r="BV178" t="str">
            <v>OPERARIO</v>
          </cell>
          <cell r="BW178" t="str">
            <v>BANCO AGRARIO DE COLOMBIA S.A.</v>
          </cell>
          <cell r="BX178" t="str">
            <v>Ahorro</v>
          </cell>
          <cell r="BY178">
            <v>421250041964</v>
          </cell>
          <cell r="BZ178"/>
          <cell r="CA178"/>
          <cell r="CB178"/>
          <cell r="CC178">
            <v>208413</v>
          </cell>
          <cell r="CD178">
            <v>2084129</v>
          </cell>
          <cell r="CE178">
            <v>2084129</v>
          </cell>
          <cell r="CF178">
            <v>2084129</v>
          </cell>
          <cell r="CG178">
            <v>2084129</v>
          </cell>
          <cell r="CH178">
            <v>2084129</v>
          </cell>
          <cell r="CI178">
            <v>2084129</v>
          </cell>
          <cell r="CJ178">
            <v>2084129</v>
          </cell>
          <cell r="CK178">
            <v>2084129</v>
          </cell>
          <cell r="CL178">
            <v>2084129</v>
          </cell>
          <cell r="CM178">
            <v>2084129</v>
          </cell>
          <cell r="CN178">
            <v>0</v>
          </cell>
          <cell r="CO178"/>
          <cell r="CP178"/>
        </row>
        <row r="179">
          <cell r="A179" t="str">
            <v>CD-DTPA-177-2025</v>
          </cell>
          <cell r="B179" t="str">
            <v>1 FONAM</v>
          </cell>
          <cell r="C179" t="str">
            <v>CPS-DTPA-177-2025</v>
          </cell>
          <cell r="D179" t="str">
            <v>LIZETH ARELLY DIAZ</v>
          </cell>
          <cell r="E179">
            <v>45716</v>
          </cell>
          <cell r="F179" t="str">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ell>
          <cell r="G179" t="str">
            <v>PROFESIONAL</v>
          </cell>
          <cell r="H179" t="str">
            <v>2 CONTRATACIÓN DIRECTA</v>
          </cell>
          <cell r="I179" t="str">
            <v>14 PRESTACIÓN DE SERVICIOS</v>
          </cell>
          <cell r="J179" t="str">
            <v>N/A</v>
          </cell>
          <cell r="K179">
            <v>80111600</v>
          </cell>
          <cell r="L179">
            <v>14425</v>
          </cell>
          <cell r="M179">
            <v>11725</v>
          </cell>
          <cell r="N179">
            <v>45716</v>
          </cell>
          <cell r="O179">
            <v>5693195</v>
          </cell>
          <cell r="P179">
            <v>56931950</v>
          </cell>
          <cell r="Q179" t="str">
            <v>CINCUENTA Y SEIS MILLONES NOVECIENTOS TREINTA Y UN MIL NOVECIENTOS CINCUENTA</v>
          </cell>
          <cell r="R179" t="str">
            <v>1 PERSONA NATURAL</v>
          </cell>
          <cell r="S179" t="str">
            <v>3 CÉDULA DE CIUDADANÍA</v>
          </cell>
          <cell r="T179">
            <v>1061696565</v>
          </cell>
          <cell r="U179">
            <v>2</v>
          </cell>
          <cell r="V179" t="str">
            <v>N-A</v>
          </cell>
          <cell r="W179" t="str">
            <v>11 NO SE DILIGENCIA INFORMACIÓN PARA ESTE FORMULARIO EN ESTE PERÍODO DE REPORTE</v>
          </cell>
          <cell r="X179" t="str">
            <v>FEMENINO</v>
          </cell>
          <cell r="Y179" t="str">
            <v>Cauca</v>
          </cell>
          <cell r="Z179" t="str">
            <v>Bolivar</v>
          </cell>
          <cell r="AA179" t="str">
            <v>LIZETH</v>
          </cell>
          <cell r="AB179" t="str">
            <v>ARELLY</v>
          </cell>
          <cell r="AC179" t="str">
            <v>DIAZ</v>
          </cell>
          <cell r="AD179"/>
          <cell r="AE179" t="str">
            <v>SI</v>
          </cell>
          <cell r="AF179" t="str">
            <v>1 PÓLIZA</v>
          </cell>
          <cell r="AG179" t="str">
            <v>12 SEGUROS DEL ESTADO</v>
          </cell>
          <cell r="AH179" t="str">
            <v>2 CUMPLIMIENTO</v>
          </cell>
          <cell r="AI179">
            <v>45716</v>
          </cell>
          <cell r="AJ179" t="str">
            <v>25-46-101040254</v>
          </cell>
          <cell r="AK179" t="str">
            <v>GLORIA TERESITA SERNA ALZATE</v>
          </cell>
          <cell r="AL179" t="str">
            <v>PNN FARALLONES DE CALI</v>
          </cell>
          <cell r="AM179" t="str">
            <v>2 SUPERVISOR</v>
          </cell>
          <cell r="AN179" t="str">
            <v>3 CÉDULA DE CIUDADANÍA</v>
          </cell>
          <cell r="AO179">
            <v>29120620</v>
          </cell>
          <cell r="AP179" t="str">
            <v>MARIA JULIANA CERON</v>
          </cell>
          <cell r="AQ179">
            <v>300</v>
          </cell>
          <cell r="AR179" t="str">
            <v>3 NO PACTADOS</v>
          </cell>
          <cell r="AS179" t="str">
            <v>4 NO SE HA ADICIONADO NI EN VALOR y EN TIEMPO</v>
          </cell>
          <cell r="AT179">
            <v>0</v>
          </cell>
          <cell r="AU179">
            <v>0</v>
          </cell>
          <cell r="AV179" t="str">
            <v>-</v>
          </cell>
          <cell r="AW179">
            <v>0</v>
          </cell>
          <cell r="AX179"/>
          <cell r="AY179">
            <v>45718</v>
          </cell>
          <cell r="AZ179">
            <v>45716</v>
          </cell>
          <cell r="BA179">
            <v>45717</v>
          </cell>
          <cell r="BB179">
            <v>46022</v>
          </cell>
          <cell r="BC179"/>
          <cell r="BD179" t="str">
            <v>2. NO</v>
          </cell>
          <cell r="BE179" t="str">
            <v>-</v>
          </cell>
          <cell r="BF179" t="str">
            <v>-</v>
          </cell>
          <cell r="BG179" t="str">
            <v>2. NO</v>
          </cell>
          <cell r="BH179">
            <v>0</v>
          </cell>
          <cell r="BI179" t="str">
            <v>-</v>
          </cell>
          <cell r="BJ179" t="str">
            <v>-</v>
          </cell>
          <cell r="BK179"/>
          <cell r="BL179" t="str">
            <v>2025753501900094E</v>
          </cell>
          <cell r="BM179">
            <v>56931950</v>
          </cell>
          <cell r="BN179" t="str">
            <v>WENDY ISABEL DAVID</v>
          </cell>
          <cell r="BO179" t="str">
            <v>https://community.secop.gov.co/Public/Tendering/ContractNoticePhases/View?PPI=CO1.PPI.37836855&amp;isFromPublicArea=True&amp;isModal=False</v>
          </cell>
          <cell r="BP179" t="str">
            <v>VIGENTE</v>
          </cell>
          <cell r="BQ179"/>
          <cell r="BR179" t="str">
            <v xml:space="preserve">https://community.secop.gov.co/Public/Tendering/ContractDetailView/Index?UniqueIdentifier=CO1.PCCNTR.7577643 </v>
          </cell>
          <cell r="BS179" t="str">
            <v>lizeth.diaz</v>
          </cell>
          <cell r="BT179" t="str">
            <v>parquesnacionales.gov.co</v>
          </cell>
          <cell r="BU179" t="str">
            <v>lyzdy53@gmail.com</v>
          </cell>
          <cell r="BV179" t="str">
            <v>PROFESIONAL</v>
          </cell>
          <cell r="BW179" t="str">
            <v>BANCO DE BOGOTA</v>
          </cell>
          <cell r="BX179" t="str">
            <v>Ahorro</v>
          </cell>
          <cell r="BY179">
            <v>520751447</v>
          </cell>
          <cell r="BZ179"/>
          <cell r="CA179"/>
          <cell r="CB179"/>
          <cell r="CC179"/>
          <cell r="CD179">
            <v>5693195</v>
          </cell>
          <cell r="CE179">
            <v>5693195</v>
          </cell>
          <cell r="CF179">
            <v>5693195</v>
          </cell>
          <cell r="CG179">
            <v>5693195</v>
          </cell>
          <cell r="CH179">
            <v>5693195</v>
          </cell>
          <cell r="CI179">
            <v>5693195</v>
          </cell>
          <cell r="CJ179">
            <v>5693195</v>
          </cell>
          <cell r="CK179">
            <v>5693195</v>
          </cell>
          <cell r="CL179">
            <v>5693195</v>
          </cell>
          <cell r="CM179">
            <v>5693195</v>
          </cell>
          <cell r="CN179">
            <v>0</v>
          </cell>
          <cell r="CO179"/>
          <cell r="CP179"/>
        </row>
        <row r="180">
          <cell r="A180" t="str">
            <v>CD-DTPA-178-2025</v>
          </cell>
          <cell r="B180" t="str">
            <v>1 FONAM</v>
          </cell>
          <cell r="C180" t="str">
            <v>CPS-DTPA-178-2025</v>
          </cell>
          <cell r="D180" t="str">
            <v>DIANID JOHANA TENORIO QUILCUE</v>
          </cell>
          <cell r="E180">
            <v>45716</v>
          </cell>
          <cell r="F180" t="str">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ell>
          <cell r="G180" t="str">
            <v>PROFESIONAL</v>
          </cell>
          <cell r="H180" t="str">
            <v>2 CONTRATACIÓN DIRECTA</v>
          </cell>
          <cell r="I180" t="str">
            <v>14 PRESTACIÓN DE SERVICIOS</v>
          </cell>
          <cell r="J180" t="str">
            <v>N/A</v>
          </cell>
          <cell r="K180">
            <v>80111600</v>
          </cell>
          <cell r="L180">
            <v>14525</v>
          </cell>
          <cell r="M180">
            <v>11625</v>
          </cell>
          <cell r="N180">
            <v>45716</v>
          </cell>
          <cell r="O180">
            <v>5693195</v>
          </cell>
          <cell r="P180">
            <v>56931950</v>
          </cell>
          <cell r="Q180" t="str">
            <v>CINCUENTA Y SEIS MILLONES NOVECIENTOS TREINTA Y UN MIL NOVECIENTOS CINCUENTA</v>
          </cell>
          <cell r="R180" t="str">
            <v>1 PERSONA NATURAL</v>
          </cell>
          <cell r="S180" t="str">
            <v>3 CÉDULA DE CIUDADANÍA</v>
          </cell>
          <cell r="T180">
            <v>1061746102</v>
          </cell>
          <cell r="U180">
            <v>2</v>
          </cell>
          <cell r="V180" t="str">
            <v>N-A</v>
          </cell>
          <cell r="W180" t="str">
            <v>11 NO SE DILIGENCIA INFORMACIÓN PARA ESTE FORMULARIO EN ESTE PERÍODO DE REPORTE</v>
          </cell>
          <cell r="X180" t="str">
            <v>FEMENINO</v>
          </cell>
          <cell r="Y180" t="str">
            <v>Cauca</v>
          </cell>
          <cell r="Z180" t="str">
            <v>Paez</v>
          </cell>
          <cell r="AA180" t="str">
            <v>DIANID</v>
          </cell>
          <cell r="AB180" t="str">
            <v>JOHANA</v>
          </cell>
          <cell r="AC180" t="str">
            <v>TENORIO</v>
          </cell>
          <cell r="AD180" t="str">
            <v>QUILCUE</v>
          </cell>
          <cell r="AE180" t="str">
            <v>SI</v>
          </cell>
          <cell r="AF180" t="str">
            <v>1 PÓLIZA</v>
          </cell>
          <cell r="AG180" t="str">
            <v>12 SEGUROS DEL ESTADO</v>
          </cell>
          <cell r="AH180" t="str">
            <v>2 CUMPLIMIENTO</v>
          </cell>
          <cell r="AI180">
            <v>45716</v>
          </cell>
          <cell r="AJ180" t="str">
            <v>96-46-101027815</v>
          </cell>
          <cell r="AK180" t="str">
            <v>GLORIA TERESITA SERNA ALZATE</v>
          </cell>
          <cell r="AL180" t="str">
            <v>PNN FARALLONES DE CALI</v>
          </cell>
          <cell r="AM180" t="str">
            <v>2 SUPERVISOR</v>
          </cell>
          <cell r="AN180" t="str">
            <v>3 CÉDULA DE CIUDADANÍA</v>
          </cell>
          <cell r="AO180">
            <v>29120620</v>
          </cell>
          <cell r="AP180" t="str">
            <v>MARIA JULIANA CERON</v>
          </cell>
          <cell r="AQ180">
            <v>300</v>
          </cell>
          <cell r="AR180" t="str">
            <v>3 NO PACTADOS</v>
          </cell>
          <cell r="AS180" t="str">
            <v>4 NO SE HA ADICIONADO NI EN VALOR y EN TIEMPO</v>
          </cell>
          <cell r="AT180">
            <v>0</v>
          </cell>
          <cell r="AU180">
            <v>0</v>
          </cell>
          <cell r="AV180" t="str">
            <v>-</v>
          </cell>
          <cell r="AW180">
            <v>0</v>
          </cell>
          <cell r="AX180"/>
          <cell r="AY180">
            <v>45718</v>
          </cell>
          <cell r="AZ180">
            <v>45716</v>
          </cell>
          <cell r="BA180">
            <v>45717</v>
          </cell>
          <cell r="BB180">
            <v>46022</v>
          </cell>
          <cell r="BC180"/>
          <cell r="BD180" t="str">
            <v>2. NO</v>
          </cell>
          <cell r="BE180" t="str">
            <v>-</v>
          </cell>
          <cell r="BF180" t="str">
            <v>-</v>
          </cell>
          <cell r="BG180" t="str">
            <v>2. NO</v>
          </cell>
          <cell r="BH180">
            <v>0</v>
          </cell>
          <cell r="BI180" t="str">
            <v>-</v>
          </cell>
          <cell r="BJ180" t="str">
            <v>-</v>
          </cell>
          <cell r="BK180"/>
          <cell r="BL180" t="str">
            <v>2025753501900095E</v>
          </cell>
          <cell r="BM180">
            <v>56931950</v>
          </cell>
          <cell r="BN180" t="str">
            <v>WENDY ISABEL DAVID</v>
          </cell>
          <cell r="BO180" t="str">
            <v>https://community.secop.gov.co/Public/Tendering/ContractNoticePhases/View?PPI=CO1.PPI.37840649&amp;isFromPublicArea=True&amp;isModal=False</v>
          </cell>
          <cell r="BP180" t="str">
            <v>VIGENTE</v>
          </cell>
          <cell r="BQ180"/>
          <cell r="BR180" t="str">
            <v xml:space="preserve"> https://community.secop.gov.co/Public/Tendering/ContractDetailView/Index?UniqueIdentifier=CO1.PCCNTR.7577780 </v>
          </cell>
          <cell r="BS180" t="str">
            <v>dianid.tenorio</v>
          </cell>
          <cell r="BT180" t="str">
            <v>parquesnacionales.gov.co</v>
          </cell>
          <cell r="BU180" t="str">
            <v>dianidjohana@gmail.com</v>
          </cell>
          <cell r="BV180" t="str">
            <v>PROFESIONAL</v>
          </cell>
          <cell r="BW180" t="str">
            <v>BANCO DE BOGOTA</v>
          </cell>
          <cell r="BX180" t="str">
            <v>Ahorro</v>
          </cell>
          <cell r="BY180">
            <v>520626102</v>
          </cell>
          <cell r="BZ180"/>
          <cell r="CA180"/>
          <cell r="CB180"/>
          <cell r="CC180"/>
          <cell r="CD180">
            <v>5693195</v>
          </cell>
          <cell r="CE180">
            <v>5693195</v>
          </cell>
          <cell r="CF180">
            <v>5693195</v>
          </cell>
          <cell r="CG180">
            <v>5693195</v>
          </cell>
          <cell r="CH180">
            <v>5693195</v>
          </cell>
          <cell r="CI180">
            <v>5693195</v>
          </cell>
          <cell r="CJ180">
            <v>5693195</v>
          </cell>
          <cell r="CK180">
            <v>5693195</v>
          </cell>
          <cell r="CL180">
            <v>5693195</v>
          </cell>
          <cell r="CM180">
            <v>5693195</v>
          </cell>
          <cell r="CN180">
            <v>0</v>
          </cell>
          <cell r="CO180"/>
          <cell r="CP180"/>
        </row>
        <row r="181">
          <cell r="A181" t="str">
            <v>CD-DTPA-179-2025</v>
          </cell>
          <cell r="B181" t="str">
            <v>1 FONAM</v>
          </cell>
          <cell r="C181" t="str">
            <v>CPS-DTPA-179-2025</v>
          </cell>
          <cell r="D181" t="str">
            <v>JOSE GUADALUPE SANCLEMENTE NAGLES</v>
          </cell>
          <cell r="E181">
            <v>45716</v>
          </cell>
          <cell r="F181" t="str">
            <v>Prestar servicio de apoyo a la gestión con plena autonomía técnica y administrativa en los procedimientos requeridos del PNN Utría para implementar acciones asistenciales encaminadas al sostenimiento del ecoturismo en el marco de la conservación de la diversidad biológica de las áreas protegidas del SINAP nacional.</v>
          </cell>
          <cell r="G181" t="str">
            <v>APOYO A LA GESTIÓN</v>
          </cell>
          <cell r="H181" t="str">
            <v>2 CONTRATACIÓN DIRECTA</v>
          </cell>
          <cell r="I181" t="str">
            <v>14 PRESTACIÓN DE SERVICIOS</v>
          </cell>
          <cell r="J181" t="str">
            <v>N/A</v>
          </cell>
          <cell r="K181">
            <v>80111600</v>
          </cell>
          <cell r="L181">
            <v>12225</v>
          </cell>
          <cell r="M181">
            <v>11825</v>
          </cell>
          <cell r="N181">
            <v>45716</v>
          </cell>
          <cell r="O181">
            <v>2436451</v>
          </cell>
          <cell r="P181">
            <v>24608155</v>
          </cell>
          <cell r="Q181" t="str">
            <v>VEINTICUATRO MILLONES SEISCIENTOS OCHO MIL CIENTO CINCUENTA Y CINCO</v>
          </cell>
          <cell r="R181" t="str">
            <v>1 PERSONA NATURAL</v>
          </cell>
          <cell r="S181" t="str">
            <v>3 CÉDULA DE CIUDADANÍA</v>
          </cell>
          <cell r="T181">
            <v>11797903</v>
          </cell>
          <cell r="U181">
            <v>2</v>
          </cell>
          <cell r="V181" t="str">
            <v>N-A</v>
          </cell>
          <cell r="W181" t="str">
            <v>11 NO SE DILIGENCIA INFORMACIÓN PARA ESTE FORMULARIO EN ESTE PERÍODO DE REPORTE</v>
          </cell>
          <cell r="X181" t="str">
            <v>MASCULINO</v>
          </cell>
          <cell r="Y181" t="str">
            <v>Chocó</v>
          </cell>
          <cell r="Z181" t="str">
            <v>Bahía Solano</v>
          </cell>
          <cell r="AA181" t="str">
            <v>JOSE</v>
          </cell>
          <cell r="AB181" t="str">
            <v>GUADALUPE</v>
          </cell>
          <cell r="AC181" t="str">
            <v>SANCLEMENTE</v>
          </cell>
          <cell r="AD181" t="str">
            <v>NAGLES</v>
          </cell>
          <cell r="AE181" t="str">
            <v>NO</v>
          </cell>
          <cell r="AF181" t="str">
            <v>6 NO CONSTITUYÓ GARANTÍAS</v>
          </cell>
          <cell r="AG181" t="str">
            <v>N-A</v>
          </cell>
          <cell r="AH181" t="str">
            <v>N-A</v>
          </cell>
          <cell r="AI181" t="str">
            <v>N-A</v>
          </cell>
          <cell r="AJ181" t="str">
            <v>N-A</v>
          </cell>
          <cell r="AK181" t="str">
            <v>GLORIA TERESITA SERNA ALZATE</v>
          </cell>
          <cell r="AL181" t="str">
            <v>PNN UTRÍA</v>
          </cell>
          <cell r="AM181" t="str">
            <v>2 SUPERVISOR</v>
          </cell>
          <cell r="AN181" t="str">
            <v>3 CÉDULA DE CIUDADANÍA</v>
          </cell>
          <cell r="AO181">
            <v>66848955</v>
          </cell>
          <cell r="AP181" t="str">
            <v>MARIA XIMENA ZORRILLA A.</v>
          </cell>
          <cell r="AQ181">
            <v>303</v>
          </cell>
          <cell r="AR181" t="str">
            <v>3 NO PACTADOS</v>
          </cell>
          <cell r="AS181" t="str">
            <v>4 NO SE HA ADICIONADO NI EN VALOR y EN TIEMPO</v>
          </cell>
          <cell r="AT181">
            <v>0</v>
          </cell>
          <cell r="AU181">
            <v>0</v>
          </cell>
          <cell r="AV181" t="str">
            <v>-</v>
          </cell>
          <cell r="AW181">
            <v>0</v>
          </cell>
          <cell r="AX181"/>
          <cell r="AY181">
            <v>45694</v>
          </cell>
          <cell r="AZ181" t="str">
            <v>N/A</v>
          </cell>
          <cell r="BA181">
            <v>45716</v>
          </cell>
          <cell r="BB181">
            <v>46022</v>
          </cell>
          <cell r="BC181"/>
          <cell r="BD181" t="str">
            <v>2. NO</v>
          </cell>
          <cell r="BE181" t="str">
            <v>-</v>
          </cell>
          <cell r="BF181" t="str">
            <v>-</v>
          </cell>
          <cell r="BG181" t="str">
            <v>2. NO</v>
          </cell>
          <cell r="BH181">
            <v>0</v>
          </cell>
          <cell r="BI181" t="str">
            <v>-</v>
          </cell>
          <cell r="BJ181" t="str">
            <v>-</v>
          </cell>
          <cell r="BK181"/>
          <cell r="BL181" t="str">
            <v>2025753501900096E</v>
          </cell>
          <cell r="BM181">
            <v>24608155</v>
          </cell>
          <cell r="BN181" t="str">
            <v>JULIANA ISABEL MONTES ROMERO</v>
          </cell>
          <cell r="BO181" t="str">
            <v>https://community.secop.gov.co/Public/Tendering/ContractNoticePhases/View?PPI=CO1.PPI.37842992&amp;isFromPublicArea=True&amp;isModal=False</v>
          </cell>
          <cell r="BP181" t="str">
            <v>VIGENTE</v>
          </cell>
          <cell r="BQ181"/>
          <cell r="BR181" t="str">
            <v xml:space="preserve">https://community.secop.gov.co/Public/Tendering/ContractDetailView/Index?UniqueIdentifier=CO1.PCCNTR.7580753 </v>
          </cell>
          <cell r="BS181" t="str">
            <v>jose.sanclemente</v>
          </cell>
          <cell r="BT181" t="str">
            <v>parquesnacionales.gov.co</v>
          </cell>
          <cell r="BU181" t="str">
            <v>guaki0901@gmail.com</v>
          </cell>
          <cell r="BV181" t="str">
            <v>OPERARIO</v>
          </cell>
          <cell r="BW181" t="str">
            <v>BANCO AGRARIO DE COLOMBIA S.A.</v>
          </cell>
          <cell r="BX181" t="str">
            <v>Ahorro</v>
          </cell>
          <cell r="BY181">
            <v>433092005767</v>
          </cell>
          <cell r="BZ181"/>
          <cell r="CA181"/>
          <cell r="CB181"/>
          <cell r="CC181">
            <v>243645</v>
          </cell>
          <cell r="CD181">
            <v>2436451</v>
          </cell>
          <cell r="CE181">
            <v>2436451</v>
          </cell>
          <cell r="CF181">
            <v>2436451</v>
          </cell>
          <cell r="CG181">
            <v>2436451</v>
          </cell>
          <cell r="CH181">
            <v>2436451</v>
          </cell>
          <cell r="CI181">
            <v>2436451</v>
          </cell>
          <cell r="CJ181">
            <v>2436451</v>
          </cell>
          <cell r="CK181">
            <v>2436451</v>
          </cell>
          <cell r="CL181">
            <v>2436451</v>
          </cell>
          <cell r="CM181">
            <v>2436451</v>
          </cell>
          <cell r="CN181">
            <v>0</v>
          </cell>
          <cell r="CO181"/>
          <cell r="CP181"/>
        </row>
        <row r="182">
          <cell r="A182" t="str">
            <v>CD-DTPA-180-2025</v>
          </cell>
          <cell r="B182" t="str">
            <v>1 FONAM</v>
          </cell>
          <cell r="C182" t="str">
            <v>CPS-DTPA-180-2025</v>
          </cell>
          <cell r="D182" t="str">
            <v>JHON ANTON IBARBO PERLAZA</v>
          </cell>
          <cell r="E182">
            <v>45719</v>
          </cell>
          <cell r="F182" t="str">
            <v>Prestar servicios profesionales con plena autonomía técnica y administrativa en los PNN Sanquianga y Gorgona en el desarrollo de las estrategias especiales de manejo de la región, en el marco de la conservación de la diversidad biológica de las áreas protegidas del SINAP nacional</v>
          </cell>
          <cell r="G182" t="str">
            <v>PROFESIONAL</v>
          </cell>
          <cell r="H182" t="str">
            <v>2 CONTRATACIÓN DIRECTA</v>
          </cell>
          <cell r="I182" t="str">
            <v>14 PRESTACIÓN DE SERVICIOS</v>
          </cell>
          <cell r="J182" t="str">
            <v>N/A</v>
          </cell>
          <cell r="K182">
            <v>80111600</v>
          </cell>
          <cell r="L182">
            <v>14125</v>
          </cell>
          <cell r="M182">
            <v>12025</v>
          </cell>
          <cell r="N182">
            <v>45719</v>
          </cell>
          <cell r="O182">
            <v>5106004</v>
          </cell>
          <cell r="P182">
            <v>50719640</v>
          </cell>
          <cell r="Q182" t="str">
            <v>CINCUENTA MILLONES SETECIENTOS DIECINUEVE MIL SEISCIENTOS CUARENTA</v>
          </cell>
          <cell r="R182" t="str">
            <v>1 PERSONA NATURAL</v>
          </cell>
          <cell r="S182" t="str">
            <v>3 CÉDULA DE CIUDADANÍA</v>
          </cell>
          <cell r="T182">
            <v>1111814243</v>
          </cell>
          <cell r="U182">
            <v>2</v>
          </cell>
          <cell r="V182" t="str">
            <v>N-A</v>
          </cell>
          <cell r="W182" t="str">
            <v>11 NO SE DILIGENCIA INFORMACIÓN PARA ESTE FORMULARIO EN ESTE PERÍODO DE REPORTE</v>
          </cell>
          <cell r="X182" t="str">
            <v>MASCULINO</v>
          </cell>
          <cell r="Y182" t="str">
            <v>Nariño</v>
          </cell>
          <cell r="Z182" t="str">
            <v>Mosquera</v>
          </cell>
          <cell r="AA182" t="str">
            <v>JHON</v>
          </cell>
          <cell r="AB182" t="str">
            <v>ANTON</v>
          </cell>
          <cell r="AC182" t="str">
            <v>IBARBO</v>
          </cell>
          <cell r="AD182" t="str">
            <v>PERLAZA</v>
          </cell>
          <cell r="AE182" t="str">
            <v>SI</v>
          </cell>
          <cell r="AF182" t="str">
            <v>1 PÓLIZA</v>
          </cell>
          <cell r="AG182" t="str">
            <v>12 SEGUROS DEL ESTADO</v>
          </cell>
          <cell r="AH182" t="str">
            <v>2 CUMPLIMIENTO</v>
          </cell>
          <cell r="AI182">
            <v>45719</v>
          </cell>
          <cell r="AJ182" t="str">
            <v>45-46-101030299</v>
          </cell>
          <cell r="AK182" t="str">
            <v>GLORIA TERESITA SERNA ALZATE</v>
          </cell>
          <cell r="AL182" t="str">
            <v>PNN GORGONA</v>
          </cell>
          <cell r="AM182" t="str">
            <v>2 SUPERVISOR</v>
          </cell>
          <cell r="AN182" t="str">
            <v>3 CÉDULA DE CIUDADANÍA</v>
          </cell>
          <cell r="AO182">
            <v>6499218</v>
          </cell>
          <cell r="AP182" t="str">
            <v>ANDRES MAURICIO ROJAS CAÑAS</v>
          </cell>
          <cell r="AQ182">
            <v>298</v>
          </cell>
          <cell r="AR182" t="str">
            <v>3 NO PACTADOS</v>
          </cell>
          <cell r="AS182" t="str">
            <v>4 NO SE HA ADICIONADO NI EN VALOR y EN TIEMPO</v>
          </cell>
          <cell r="AT182">
            <v>0</v>
          </cell>
          <cell r="AU182">
            <v>0</v>
          </cell>
          <cell r="AV182" t="str">
            <v>-</v>
          </cell>
          <cell r="AW182">
            <v>0</v>
          </cell>
          <cell r="AX182"/>
          <cell r="AY182">
            <v>45721</v>
          </cell>
          <cell r="AZ182">
            <v>45719</v>
          </cell>
          <cell r="BA182">
            <v>45719</v>
          </cell>
          <cell r="BB182">
            <v>46022</v>
          </cell>
          <cell r="BC182"/>
          <cell r="BD182" t="str">
            <v>2. NO</v>
          </cell>
          <cell r="BE182" t="str">
            <v>-</v>
          </cell>
          <cell r="BF182" t="str">
            <v>-</v>
          </cell>
          <cell r="BG182" t="str">
            <v>2. NO</v>
          </cell>
          <cell r="BH182">
            <v>0</v>
          </cell>
          <cell r="BI182" t="str">
            <v>-</v>
          </cell>
          <cell r="BJ182" t="str">
            <v>-</v>
          </cell>
          <cell r="BK182"/>
          <cell r="BL182" t="str">
            <v>2025753501900097E</v>
          </cell>
          <cell r="BM182">
            <v>50719640</v>
          </cell>
          <cell r="BN182" t="str">
            <v>DIANA PATRICIA GUERRERO</v>
          </cell>
          <cell r="BO182" t="str">
            <v xml:space="preserve">https://community.secop.gov.co/Public/Tendering/ContractNoticePhases/View?PPI=CO1.PPI.37879463&amp;isFromPublicArea=True&amp;isModal=False </v>
          </cell>
          <cell r="BP182" t="str">
            <v>VIGENTE</v>
          </cell>
          <cell r="BQ182"/>
          <cell r="BR182" t="str">
            <v xml:space="preserve">https://community.secop.gov.co/Public/Tendering/ContractDetailView/Index?UniqueIdentifier=CO1.PCCNTR.7591240 </v>
          </cell>
          <cell r="BS182" t="str">
            <v>jhon.ibarbo</v>
          </cell>
          <cell r="BT182" t="str">
            <v>parquesnacionales.gov.co</v>
          </cell>
          <cell r="BU182" t="str">
            <v>jhonanton.20@gmail.com</v>
          </cell>
          <cell r="BV182" t="str">
            <v>PROFESIONAL</v>
          </cell>
          <cell r="BW182" t="str">
            <v>BANCO CAJA SOCIAL S.A.</v>
          </cell>
          <cell r="BX182" t="str">
            <v>Ahorro</v>
          </cell>
          <cell r="BY182">
            <v>24085009369</v>
          </cell>
          <cell r="BZ182"/>
          <cell r="CA182"/>
          <cell r="CB182"/>
          <cell r="CC182"/>
          <cell r="CD182">
            <v>4765604</v>
          </cell>
          <cell r="CE182">
            <v>5106004</v>
          </cell>
          <cell r="CF182">
            <v>5106004</v>
          </cell>
          <cell r="CG182">
            <v>5106004</v>
          </cell>
          <cell r="CH182">
            <v>5106004</v>
          </cell>
          <cell r="CI182">
            <v>5106004</v>
          </cell>
          <cell r="CJ182">
            <v>5106004</v>
          </cell>
          <cell r="CK182">
            <v>5106004</v>
          </cell>
          <cell r="CL182">
            <v>5106004</v>
          </cell>
          <cell r="CM182">
            <v>5106004</v>
          </cell>
          <cell r="CN182">
            <v>0</v>
          </cell>
          <cell r="CO182"/>
          <cell r="CP182"/>
        </row>
        <row r="183">
          <cell r="A183" t="str">
            <v>CD-DTPA-181-2025</v>
          </cell>
          <cell r="B183" t="str">
            <v>2 NACION</v>
          </cell>
          <cell r="C183" t="str">
            <v>CPS-DTPA-181-2025</v>
          </cell>
          <cell r="D183" t="str">
            <v>DAIVER LEANDRO MAMIAN QUINAYAS</v>
          </cell>
          <cell r="E183">
            <v>45719</v>
          </cell>
          <cell r="F183" t="str">
            <v>Prestar servicios profesionales jurídicos con plena autonomía técnica y administrativa en la Dirección Territorial Pacífico en la realización de las actividades derivadas de los procesos sancionatorios en marcha en las áreas protegidas administradas por PNNC, en el marco de la conservación de la diversidad biológica de las áreas protegidas del SINAP Nacional</v>
          </cell>
          <cell r="G183" t="str">
            <v>PROFESIONAL</v>
          </cell>
          <cell r="H183" t="str">
            <v>2 CONTRATACIÓN DIRECTA</v>
          </cell>
          <cell r="I183" t="str">
            <v>14 PRESTACIÓN DE SERVICIOS</v>
          </cell>
          <cell r="J183" t="str">
            <v>N/A</v>
          </cell>
          <cell r="K183">
            <v>80111600</v>
          </cell>
          <cell r="L183">
            <v>16725</v>
          </cell>
          <cell r="M183">
            <v>15325</v>
          </cell>
          <cell r="N183">
            <v>45719</v>
          </cell>
          <cell r="O183">
            <v>3670921</v>
          </cell>
          <cell r="P183">
            <v>36464482</v>
          </cell>
          <cell r="Q183" t="str">
            <v>TREINTA Y SEIS MILLONES CUATROCIENTOS SESENTA Y CUATRO MIL CUATROCIENTOS OCHENTA Y DOS</v>
          </cell>
          <cell r="R183" t="str">
            <v>1 PERSONA NATURAL</v>
          </cell>
          <cell r="S183" t="str">
            <v>3 CÉDULA DE CIUDADANÍA</v>
          </cell>
          <cell r="T183">
            <v>1143878096</v>
          </cell>
          <cell r="U183">
            <v>2</v>
          </cell>
          <cell r="V183" t="str">
            <v>N-A</v>
          </cell>
          <cell r="W183" t="str">
            <v>11 NO SE DILIGENCIA INFORMACIÓN PARA ESTE FORMULARIO EN ESTE PERÍODO DE REPORTE</v>
          </cell>
          <cell r="X183" t="str">
            <v>MASCULINO</v>
          </cell>
          <cell r="Y183" t="str">
            <v>Valle del Cauca</v>
          </cell>
          <cell r="Z183" t="str">
            <v>Santiago de Cali</v>
          </cell>
          <cell r="AA183" t="str">
            <v>DAIVER</v>
          </cell>
          <cell r="AB183" t="str">
            <v>LEANDRO</v>
          </cell>
          <cell r="AC183" t="str">
            <v>MAMIAN</v>
          </cell>
          <cell r="AD183" t="str">
            <v>QUINAYAS</v>
          </cell>
          <cell r="AE183" t="str">
            <v>SI</v>
          </cell>
          <cell r="AF183" t="str">
            <v>1 PÓLIZA</v>
          </cell>
          <cell r="AG183" t="str">
            <v>12 SEGUROS DEL ESTADO</v>
          </cell>
          <cell r="AH183" t="str">
            <v>2 CUMPLIMIENTO</v>
          </cell>
          <cell r="AI183">
            <v>45719</v>
          </cell>
          <cell r="AJ183" t="str">
            <v>45-46-101030306</v>
          </cell>
          <cell r="AK183" t="str">
            <v>GLORIA TERESITA SERNA ALZATE</v>
          </cell>
          <cell r="AL183" t="str">
            <v>DTPA</v>
          </cell>
          <cell r="AM183" t="str">
            <v>2 SUPERVISOR</v>
          </cell>
          <cell r="AN183" t="str">
            <v>3 CÉDULA DE CIUDADANÍA</v>
          </cell>
          <cell r="AO183">
            <v>25292225</v>
          </cell>
          <cell r="AP183" t="str">
            <v>CAROL JOHANNA ORTEGA SANCHEZ</v>
          </cell>
          <cell r="AQ183">
            <v>298</v>
          </cell>
          <cell r="AR183" t="str">
            <v>3 NO PACTADOS</v>
          </cell>
          <cell r="AS183" t="str">
            <v>4 NO SE HA ADICIONADO NI EN VALOR y EN TIEMPO</v>
          </cell>
          <cell r="AT183">
            <v>0</v>
          </cell>
          <cell r="AU183">
            <v>0</v>
          </cell>
          <cell r="AV183" t="str">
            <v>-</v>
          </cell>
          <cell r="AW183">
            <v>0</v>
          </cell>
          <cell r="AX183"/>
          <cell r="AY183">
            <v>45721</v>
          </cell>
          <cell r="AZ183">
            <v>45719</v>
          </cell>
          <cell r="BA183">
            <v>45719</v>
          </cell>
          <cell r="BB183">
            <v>46022</v>
          </cell>
          <cell r="BC183"/>
          <cell r="BD183" t="str">
            <v>2. NO</v>
          </cell>
          <cell r="BE183" t="str">
            <v>-</v>
          </cell>
          <cell r="BF183" t="str">
            <v>-</v>
          </cell>
          <cell r="BG183" t="str">
            <v>2. NO</v>
          </cell>
          <cell r="BH183">
            <v>0</v>
          </cell>
          <cell r="BI183" t="str">
            <v>-</v>
          </cell>
          <cell r="BJ183" t="str">
            <v>-</v>
          </cell>
          <cell r="BK183"/>
          <cell r="BL183" t="str">
            <v>2025753501000081E</v>
          </cell>
          <cell r="BM183">
            <v>36464482</v>
          </cell>
          <cell r="BN183" t="str">
            <v>JULIANA ISABEL MONTES ROMERO</v>
          </cell>
          <cell r="BO183" t="str">
            <v xml:space="preserve">https://community.secop.gov.co/Public/Tendering/ContractNoticePhases/View?PPI=CO1.PPI.37895133&amp;isFromPublicArea=True&amp;isModal=False </v>
          </cell>
          <cell r="BP183" t="str">
            <v>VIGENTE</v>
          </cell>
          <cell r="BQ183"/>
          <cell r="BR183" t="str">
            <v xml:space="preserve">https://community.secop.gov.co/Public/Tendering/ContractDetailView/Index?UniqueIdentifier=CO1.PCCNTR.7591824 </v>
          </cell>
          <cell r="BS183" t="str">
            <v>daiver.mamian</v>
          </cell>
          <cell r="BT183" t="str">
            <v>parquesnacionales.gov.co</v>
          </cell>
          <cell r="BU183" t="str">
            <v>daiver.mamian@hotmail.com</v>
          </cell>
          <cell r="BV183" t="str">
            <v>PROFESIONAL</v>
          </cell>
          <cell r="BW183" t="str">
            <v>BANCOLOMBIA S.A.</v>
          </cell>
          <cell r="BX183" t="str">
            <v>Ahorro</v>
          </cell>
          <cell r="BY183" t="str">
            <v>87041577981</v>
          </cell>
          <cell r="BZ183"/>
          <cell r="CA183"/>
          <cell r="CB183"/>
          <cell r="CC183"/>
          <cell r="CD183">
            <v>3426193</v>
          </cell>
          <cell r="CE183">
            <v>3670921</v>
          </cell>
          <cell r="CF183">
            <v>3670921</v>
          </cell>
          <cell r="CG183">
            <v>3670921</v>
          </cell>
          <cell r="CH183">
            <v>3670921</v>
          </cell>
          <cell r="CI183">
            <v>3670921</v>
          </cell>
          <cell r="CJ183">
            <v>3670921</v>
          </cell>
          <cell r="CK183">
            <v>3670921</v>
          </cell>
          <cell r="CL183">
            <v>3670921</v>
          </cell>
          <cell r="CM183">
            <v>3670921</v>
          </cell>
          <cell r="CN183">
            <v>0</v>
          </cell>
          <cell r="CO183"/>
          <cell r="CP183"/>
        </row>
        <row r="184">
          <cell r="A184" t="str">
            <v>CD-DTPA-182-2025</v>
          </cell>
          <cell r="B184" t="str">
            <v>2 NACION</v>
          </cell>
          <cell r="C184" t="str">
            <v>CPS-DTPA-182-2025</v>
          </cell>
          <cell r="D184" t="str">
            <v>YULI XIMENA REYES MADRIGAL</v>
          </cell>
          <cell r="E184">
            <v>45720</v>
          </cell>
          <cell r="F184" t="str">
            <v>PA07-3202056-5-003Prestar servicios de apoyo a la gestión con plena autonomía técnica y administrativa en el PNN Munchique para adelantar acciones de comunicación, de educación ambiental con actores priorizados en el marco de la conservación de diversidad biológica del área protegida del SINAP nacional.</v>
          </cell>
          <cell r="G184" t="str">
            <v>APOYO A LA GESTIÓN</v>
          </cell>
          <cell r="H184" t="str">
            <v>2 CONTRATACIÓN DIRECTA</v>
          </cell>
          <cell r="I184" t="str">
            <v>14 PRESTACIÓN DE SERVICIOS</v>
          </cell>
          <cell r="J184" t="str">
            <v>N/A</v>
          </cell>
          <cell r="K184">
            <v>80111600</v>
          </cell>
          <cell r="L184">
            <v>16425</v>
          </cell>
          <cell r="M184">
            <v>15525</v>
          </cell>
          <cell r="N184">
            <v>45720</v>
          </cell>
          <cell r="O184">
            <v>1836237</v>
          </cell>
          <cell r="P184">
            <v>18178746</v>
          </cell>
          <cell r="Q184" t="str">
            <v xml:space="preserve">DIECIOCHO MILLONES CIENTO SETENTA Y OCHO MIL SETECIENTOS CUARENTA Y SEIS </v>
          </cell>
          <cell r="R184" t="str">
            <v>1 PERSONA NATURAL</v>
          </cell>
          <cell r="S184" t="str">
            <v>3 CÉDULA DE CIUDADANÍA</v>
          </cell>
          <cell r="T184">
            <v>1006093521</v>
          </cell>
          <cell r="U184">
            <v>2</v>
          </cell>
          <cell r="V184" t="str">
            <v>N-A</v>
          </cell>
          <cell r="W184" t="str">
            <v>11 NO SE DILIGENCIA INFORMACIÓN PARA ESTE FORMULARIO EN ESTE PERÍODO DE REPORTE</v>
          </cell>
          <cell r="X184" t="str">
            <v>FEMENINO</v>
          </cell>
          <cell r="Y184" t="str">
            <v>Tolima</v>
          </cell>
          <cell r="Z184" t="str">
            <v>Ortega</v>
          </cell>
          <cell r="AA184" t="str">
            <v>YULI</v>
          </cell>
          <cell r="AB184" t="str">
            <v>XIMENA</v>
          </cell>
          <cell r="AC184" t="str">
            <v>REYES</v>
          </cell>
          <cell r="AD184" t="str">
            <v>MADRIGAL</v>
          </cell>
          <cell r="AE184" t="str">
            <v>NO</v>
          </cell>
          <cell r="AF184" t="str">
            <v>6 NO CONSTITUYÓ GARANTÍAS</v>
          </cell>
          <cell r="AG184" t="str">
            <v>N-A</v>
          </cell>
          <cell r="AH184" t="str">
            <v>N-A</v>
          </cell>
          <cell r="AI184" t="str">
            <v>N-A</v>
          </cell>
          <cell r="AJ184" t="str">
            <v>N-A</v>
          </cell>
          <cell r="AK184" t="str">
            <v>GLORIA TERESITA SERNA ALZATE</v>
          </cell>
          <cell r="AL184" t="str">
            <v>PNN MUNCHIQUE</v>
          </cell>
          <cell r="AM184" t="str">
            <v>2 SUPERVISOR</v>
          </cell>
          <cell r="AN184" t="str">
            <v>3 CÉDULA DE CIUDADANÍA</v>
          </cell>
          <cell r="AO184">
            <v>16738049</v>
          </cell>
          <cell r="AP184" t="str">
            <v>JAIME ALBERTO CELIS PERDOMO</v>
          </cell>
          <cell r="AQ184">
            <v>297</v>
          </cell>
          <cell r="AR184" t="str">
            <v>3 NO PACTADOS</v>
          </cell>
          <cell r="AS184" t="str">
            <v>4 NO SE HA ADICIONADO NI EN VALOR y EN TIEMPO</v>
          </cell>
          <cell r="AT184">
            <v>0</v>
          </cell>
          <cell r="AU184">
            <v>0</v>
          </cell>
          <cell r="AV184" t="str">
            <v>-</v>
          </cell>
          <cell r="AW184">
            <v>0</v>
          </cell>
          <cell r="AX184"/>
          <cell r="AY184">
            <v>45722</v>
          </cell>
          <cell r="AZ184" t="str">
            <v>N/A</v>
          </cell>
          <cell r="BA184">
            <v>45720</v>
          </cell>
          <cell r="BB184">
            <v>46022</v>
          </cell>
          <cell r="BC184"/>
          <cell r="BD184" t="str">
            <v>2. NO</v>
          </cell>
          <cell r="BE184" t="str">
            <v>-</v>
          </cell>
          <cell r="BF184" t="str">
            <v>-</v>
          </cell>
          <cell r="BG184" t="str">
            <v>2. NO</v>
          </cell>
          <cell r="BH184">
            <v>0</v>
          </cell>
          <cell r="BI184" t="str">
            <v>-</v>
          </cell>
          <cell r="BJ184" t="str">
            <v>-</v>
          </cell>
          <cell r="BK184"/>
          <cell r="BL184" t="str">
            <v>2025753501000082E</v>
          </cell>
          <cell r="BM184">
            <v>18178746</v>
          </cell>
          <cell r="BN184" t="str">
            <v>ALLISON ROJAS CALDERON</v>
          </cell>
          <cell r="BO184" t="str">
            <v xml:space="preserve">https://community.secop.gov.co/Public/Tendering/ContractNoticePhases/View?PPI=CO1.PPI.37893556&amp;isFromPublicArea=True&amp;isModal=False 
</v>
          </cell>
          <cell r="BP184" t="str">
            <v>VIGENTE</v>
          </cell>
          <cell r="BQ184"/>
          <cell r="BR184" t="str">
            <v xml:space="preserve">https://community.secop.gov.co/Public/Tendering/ContractDetailView/Index?UniqueIdentifier=CO1.PCCNTR.7593510 </v>
          </cell>
          <cell r="BS184" t="str">
            <v>yuly.reyes</v>
          </cell>
          <cell r="BT184" t="str">
            <v>parquesnacionales.gov.co</v>
          </cell>
          <cell r="BU184" t="str">
            <v>reyesssyuly7@gmail.com</v>
          </cell>
          <cell r="BV184" t="str">
            <v>OPERARIO</v>
          </cell>
          <cell r="BW184" t="str">
            <v>BANCOLOMBIA S.A.</v>
          </cell>
          <cell r="BX184" t="str">
            <v>Ahorro</v>
          </cell>
          <cell r="BY184">
            <v>93700001660</v>
          </cell>
          <cell r="BZ184"/>
          <cell r="CA184"/>
          <cell r="CB184"/>
          <cell r="CC184"/>
          <cell r="CD184">
            <v>1652613</v>
          </cell>
          <cell r="CE184">
            <v>1836237</v>
          </cell>
          <cell r="CF184">
            <v>1836237</v>
          </cell>
          <cell r="CG184">
            <v>1836237</v>
          </cell>
          <cell r="CH184">
            <v>1836237</v>
          </cell>
          <cell r="CI184">
            <v>1836237</v>
          </cell>
          <cell r="CJ184">
            <v>1836237</v>
          </cell>
          <cell r="CK184">
            <v>1836237</v>
          </cell>
          <cell r="CL184">
            <v>1836237</v>
          </cell>
          <cell r="CM184">
            <v>1836237</v>
          </cell>
          <cell r="CN184">
            <v>0</v>
          </cell>
          <cell r="CO184"/>
          <cell r="CP184"/>
        </row>
        <row r="185">
          <cell r="A185" t="str">
            <v>CD-DTPA-183-2025</v>
          </cell>
          <cell r="B185" t="str">
            <v>1 FONAM</v>
          </cell>
          <cell r="C185" t="str">
            <v>CPS-DTPA-183-2025</v>
          </cell>
          <cell r="D185" t="str">
            <v>JENNY ANDREA RAMÍREZ ACUÑA</v>
          </cell>
          <cell r="E185">
            <v>45720</v>
          </cell>
          <cell r="F185" t="str">
            <v>PA04-3202053-26-083 Prestar servicios profesionales con plena autonomia tecnica y administrativa en el PNN Farallones de Cali en la realizacion de las actividades necesarias para Implementar la ruta de acuerdos de conservacion con familias campesinas que usan o habitan las areas protegidas, especialmente en los ecosistemas andinos y de paramo, en el marco de la conservacion de la diversidad biologica de las Areas Protegidas del SINAP Nacional</v>
          </cell>
          <cell r="G185" t="str">
            <v>PROFESIONAL</v>
          </cell>
          <cell r="H185" t="str">
            <v>2 CONTRATACIÓN DIRECTA</v>
          </cell>
          <cell r="I185" t="str">
            <v>14 PRESTACIÓN DE SERVICIOS</v>
          </cell>
          <cell r="J185" t="str">
            <v>N/A</v>
          </cell>
          <cell r="K185">
            <v>80111600</v>
          </cell>
          <cell r="L185">
            <v>14225</v>
          </cell>
          <cell r="M185">
            <v>12425</v>
          </cell>
          <cell r="N185">
            <v>45720</v>
          </cell>
          <cell r="O185">
            <v>5106004</v>
          </cell>
          <cell r="P185">
            <v>50549440</v>
          </cell>
          <cell r="Q185" t="str">
            <v>CINCUENTA MILLONES QUINIENTOS CUARENTA Y NUEVE MIL CUATROCIENTOS CUARENTA</v>
          </cell>
          <cell r="R185" t="str">
            <v>1 PERSONA NATURAL</v>
          </cell>
          <cell r="S185" t="str">
            <v>3 CÉDULA DE CIUDADANÍA</v>
          </cell>
          <cell r="T185">
            <v>35254423</v>
          </cell>
          <cell r="U185">
            <v>2</v>
          </cell>
          <cell r="V185" t="str">
            <v>N-A</v>
          </cell>
          <cell r="W185" t="str">
            <v>11 NO SE DILIGENCIA INFORMACIÓN PARA ESTE FORMULARIO EN ESTE PERÍODO DE REPORTE</v>
          </cell>
          <cell r="X185" t="str">
            <v>FEMENINO</v>
          </cell>
          <cell r="Y185" t="str">
            <v>Cundinamarca</v>
          </cell>
          <cell r="Z185" t="str">
            <v>Fusagasuga</v>
          </cell>
          <cell r="AA185" t="str">
            <v>JENNY</v>
          </cell>
          <cell r="AB185" t="str">
            <v>ANDREA</v>
          </cell>
          <cell r="AC185" t="str">
            <v>RAMÍREZ</v>
          </cell>
          <cell r="AD185" t="str">
            <v>ACUÑA</v>
          </cell>
          <cell r="AE185" t="str">
            <v>SI</v>
          </cell>
          <cell r="AF185" t="str">
            <v>1 PÓLIZA</v>
          </cell>
          <cell r="AG185" t="str">
            <v>12 SEGUROS DEL ESTADO</v>
          </cell>
          <cell r="AH185" t="str">
            <v>2 CUMPLIMIENTO</v>
          </cell>
          <cell r="AI185">
            <v>45720</v>
          </cell>
          <cell r="AJ185" t="str">
            <v>45-46-101030372</v>
          </cell>
          <cell r="AK185" t="str">
            <v>GLORIA TERESITA SERNA ALZATE</v>
          </cell>
          <cell r="AL185" t="str">
            <v>PNN FARALLONES DE CALI</v>
          </cell>
          <cell r="AM185" t="str">
            <v>2 SUPERVISOR</v>
          </cell>
          <cell r="AN185" t="str">
            <v>3 CÉDULA DE CIUDADANÍA</v>
          </cell>
          <cell r="AO185">
            <v>29120620</v>
          </cell>
          <cell r="AP185" t="str">
            <v>MARIA JULIANA CERON</v>
          </cell>
          <cell r="AQ185">
            <v>297</v>
          </cell>
          <cell r="AR185" t="str">
            <v>3 NO PACTADOS</v>
          </cell>
          <cell r="AS185" t="str">
            <v>4 NO SE HA ADICIONADO NI EN VALOR y EN TIEMPO</v>
          </cell>
          <cell r="AT185">
            <v>0</v>
          </cell>
          <cell r="AU185">
            <v>0</v>
          </cell>
          <cell r="AV185" t="str">
            <v>-</v>
          </cell>
          <cell r="AW185">
            <v>0</v>
          </cell>
          <cell r="AX185"/>
          <cell r="AY185">
            <v>45722</v>
          </cell>
          <cell r="AZ185">
            <v>45720</v>
          </cell>
          <cell r="BA185">
            <v>45720</v>
          </cell>
          <cell r="BB185">
            <v>46022</v>
          </cell>
          <cell r="BC185"/>
          <cell r="BD185" t="str">
            <v>2. NO</v>
          </cell>
          <cell r="BE185" t="str">
            <v>-</v>
          </cell>
          <cell r="BF185" t="str">
            <v>-</v>
          </cell>
          <cell r="BG185" t="str">
            <v>2. NO</v>
          </cell>
          <cell r="BH185">
            <v>0</v>
          </cell>
          <cell r="BI185" t="str">
            <v>-</v>
          </cell>
          <cell r="BJ185" t="str">
            <v>-</v>
          </cell>
          <cell r="BK185"/>
          <cell r="BL185" t="str">
            <v>2025753501900098E</v>
          </cell>
          <cell r="BM185">
            <v>50549440</v>
          </cell>
          <cell r="BN185" t="str">
            <v>ALEX YANIRA PISMAG PORTILLA</v>
          </cell>
          <cell r="BO185" t="str">
            <v xml:space="preserve">https://community.secop.gov.co/Public/Tendering/ContractNoticePhases/View?PPI=CO1.PPI.37920007&amp;isFromPublicArea=True&amp;isModal=False </v>
          </cell>
          <cell r="BP185" t="str">
            <v>VIGENTE</v>
          </cell>
          <cell r="BQ185"/>
          <cell r="BR185" t="str">
            <v xml:space="preserve">https://community.secop.gov.co/Public/Tendering/ContractDetailView/Index?UniqueIdentifier=CO1.PCCNTR.7598684 </v>
          </cell>
          <cell r="BS185" t="str">
            <v>jenny.ramirez</v>
          </cell>
          <cell r="BT185" t="str">
            <v>parquesnacionales.gov.co</v>
          </cell>
          <cell r="BU185" t="str">
            <v>jaraacu@gmail.com</v>
          </cell>
          <cell r="BV185" t="str">
            <v>PROFESIONAL</v>
          </cell>
          <cell r="BW185" t="str">
            <v>BANCOLOMBIA S.A.</v>
          </cell>
          <cell r="BX185" t="str">
            <v>Ahorro</v>
          </cell>
          <cell r="BY185">
            <v>80705887884</v>
          </cell>
          <cell r="BZ185"/>
          <cell r="CA185"/>
          <cell r="CB185"/>
          <cell r="CC185"/>
          <cell r="CD185">
            <v>4595404</v>
          </cell>
          <cell r="CE185">
            <v>5106004</v>
          </cell>
          <cell r="CF185">
            <v>5106004</v>
          </cell>
          <cell r="CG185">
            <v>5106004</v>
          </cell>
          <cell r="CH185">
            <v>5106004</v>
          </cell>
          <cell r="CI185">
            <v>5106004</v>
          </cell>
          <cell r="CJ185">
            <v>5106004</v>
          </cell>
          <cell r="CK185">
            <v>5106004</v>
          </cell>
          <cell r="CL185">
            <v>5106004</v>
          </cell>
          <cell r="CM185">
            <v>5106004</v>
          </cell>
          <cell r="CN185">
            <v>0</v>
          </cell>
          <cell r="CO185"/>
          <cell r="CP185"/>
        </row>
        <row r="186">
          <cell r="A186" t="str">
            <v>CD-DTPA-184-2025</v>
          </cell>
          <cell r="B186" t="str">
            <v>2 NACION</v>
          </cell>
          <cell r="C186" t="str">
            <v>CPS-DTPA-184-2025</v>
          </cell>
          <cell r="D186" t="str">
            <v>LEIDER OBREGON SOLIS</v>
          </cell>
          <cell r="E186">
            <v>45720</v>
          </cell>
          <cell r="F186" t="str">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ell>
          <cell r="G186" t="str">
            <v>APOYO A LA GESTIÓN</v>
          </cell>
          <cell r="H186" t="str">
            <v>2 CONTRATACIÓN DIRECTA</v>
          </cell>
          <cell r="I186" t="str">
            <v>14 PRESTACIÓN DE SERVICIOS</v>
          </cell>
          <cell r="J186" t="str">
            <v>N/A</v>
          </cell>
          <cell r="K186">
            <v>80111600</v>
          </cell>
          <cell r="L186">
            <v>9625</v>
          </cell>
          <cell r="M186">
            <v>15425</v>
          </cell>
          <cell r="N186">
            <v>45720</v>
          </cell>
          <cell r="O186">
            <v>1836237</v>
          </cell>
          <cell r="P186">
            <v>18178746</v>
          </cell>
          <cell r="Q186" t="str">
            <v>DIECIOCHO MILLONES CIENTO SETENTA Y OCHO MIL SETECIENTOS CUARENTA Y SEIS</v>
          </cell>
          <cell r="R186" t="str">
            <v>1 PERSONA NATURAL</v>
          </cell>
          <cell r="S186" t="str">
            <v>3 CÉDULA DE CIUDADANÍA</v>
          </cell>
          <cell r="T186">
            <v>10387887</v>
          </cell>
          <cell r="U186">
            <v>2</v>
          </cell>
          <cell r="V186" t="str">
            <v>N-A</v>
          </cell>
          <cell r="W186" t="str">
            <v>11 NO SE DILIGENCIA INFORMACIÓN PARA ESTE FORMULARIO EN ESTE PERÍODO DE REPORTE</v>
          </cell>
          <cell r="X186" t="str">
            <v>MASCULINO</v>
          </cell>
          <cell r="Y186" t="str">
            <v>Cauca</v>
          </cell>
          <cell r="Z186" t="str">
            <v>Guapi</v>
          </cell>
          <cell r="AA186" t="str">
            <v>LEIDER</v>
          </cell>
          <cell r="AB186"/>
          <cell r="AC186" t="str">
            <v>OBREGON</v>
          </cell>
          <cell r="AD186" t="str">
            <v>SOLIS</v>
          </cell>
          <cell r="AE186" t="str">
            <v>NO</v>
          </cell>
          <cell r="AF186" t="str">
            <v>6 NO CONSTITUYÓ GARANTÍAS</v>
          </cell>
          <cell r="AG186" t="str">
            <v>N-A</v>
          </cell>
          <cell r="AH186" t="str">
            <v>N-A</v>
          </cell>
          <cell r="AI186" t="str">
            <v>N-A</v>
          </cell>
          <cell r="AJ186" t="str">
            <v>N-A</v>
          </cell>
          <cell r="AK186" t="str">
            <v>GLORIA TERESITA SERNA ALZATE</v>
          </cell>
          <cell r="AL186" t="str">
            <v>PNN GORGONA</v>
          </cell>
          <cell r="AM186" t="str">
            <v>2 SUPERVISOR</v>
          </cell>
          <cell r="AN186" t="str">
            <v>3 CÉDULA DE CIUDADANÍA</v>
          </cell>
          <cell r="AO186">
            <v>6499218</v>
          </cell>
          <cell r="AP186" t="str">
            <v>ANDRES MAURICIO ROJAS CAÑAS</v>
          </cell>
          <cell r="AQ186">
            <v>297</v>
          </cell>
          <cell r="AR186" t="str">
            <v>3 NO PACTADOS</v>
          </cell>
          <cell r="AS186" t="str">
            <v>4 NO SE HA ADICIONADO NI EN VALOR y EN TIEMPO</v>
          </cell>
          <cell r="AT186">
            <v>0</v>
          </cell>
          <cell r="AU186">
            <v>0</v>
          </cell>
          <cell r="AV186" t="str">
            <v>-</v>
          </cell>
          <cell r="AW186">
            <v>0</v>
          </cell>
          <cell r="AX186"/>
          <cell r="AY186">
            <v>45721</v>
          </cell>
          <cell r="AZ186" t="str">
            <v>N/A</v>
          </cell>
          <cell r="BA186">
            <v>45720</v>
          </cell>
          <cell r="BB186">
            <v>46022</v>
          </cell>
          <cell r="BC186"/>
          <cell r="BD186" t="str">
            <v>2. NO</v>
          </cell>
          <cell r="BE186" t="str">
            <v>-</v>
          </cell>
          <cell r="BF186" t="str">
            <v>-</v>
          </cell>
          <cell r="BG186" t="str">
            <v>2. NO</v>
          </cell>
          <cell r="BH186">
            <v>0</v>
          </cell>
          <cell r="BI186" t="str">
            <v>-</v>
          </cell>
          <cell r="BJ186" t="str">
            <v>-</v>
          </cell>
          <cell r="BK186"/>
          <cell r="BL186" t="str">
            <v>2025753501000083E</v>
          </cell>
          <cell r="BM186">
            <v>18178746</v>
          </cell>
          <cell r="BN186" t="str">
            <v>DIANA PATRICIA GUERRERO</v>
          </cell>
          <cell r="BO186" t="str">
            <v xml:space="preserve">https://community.secop.gov.co/Public/Tendering/ContractNoticePhases/View?PPI=CO1.PPI.37927310&amp;isFromPublicArea=True&amp;isModal=False </v>
          </cell>
          <cell r="BP186" t="str">
            <v>VIGENTE</v>
          </cell>
          <cell r="BQ186"/>
          <cell r="BR186" t="str">
            <v xml:space="preserve">https://community.secop.gov.co/Public/Tendering/ContractDetailView/Index?UniqueIdentifier=CO1.PCCNTR.7599899 </v>
          </cell>
          <cell r="BS186" t="str">
            <v>leider.obregon</v>
          </cell>
          <cell r="BT186" t="str">
            <v>parquesnacionales.gov.co</v>
          </cell>
          <cell r="BU186" t="str">
            <v>leiderobregonsoli93@gmail.com</v>
          </cell>
          <cell r="BV186" t="str">
            <v>OPERARIO</v>
          </cell>
          <cell r="BW186" t="str">
            <v>BANCO AGRARIO DE COLOMBIA S.A.</v>
          </cell>
          <cell r="BX186" t="str">
            <v>Ahorro</v>
          </cell>
          <cell r="BY186" t="str">
            <v>421250122557</v>
          </cell>
          <cell r="BZ186"/>
          <cell r="CA186"/>
          <cell r="CB186"/>
          <cell r="CC186"/>
          <cell r="CD186">
            <v>1652613</v>
          </cell>
          <cell r="CE186">
            <v>1836237</v>
          </cell>
          <cell r="CF186">
            <v>1836237</v>
          </cell>
          <cell r="CG186">
            <v>1836237</v>
          </cell>
          <cell r="CH186">
            <v>1836237</v>
          </cell>
          <cell r="CI186">
            <v>1836237</v>
          </cell>
          <cell r="CJ186">
            <v>1836237</v>
          </cell>
          <cell r="CK186">
            <v>1836237</v>
          </cell>
          <cell r="CL186">
            <v>1836237</v>
          </cell>
          <cell r="CM186">
            <v>1836237</v>
          </cell>
          <cell r="CN186">
            <v>0</v>
          </cell>
          <cell r="CO186"/>
          <cell r="CP186"/>
        </row>
        <row r="187">
          <cell r="A187" t="str">
            <v>CD-DTPA-185-2025</v>
          </cell>
          <cell r="B187" t="str">
            <v>1 FONAM</v>
          </cell>
          <cell r="C187" t="str">
            <v>CPS-DTPA-185-2025</v>
          </cell>
          <cell r="D187" t="str">
            <v>JOSEPH EMERSON LEMOS TORRES</v>
          </cell>
          <cell r="E187">
            <v>45722</v>
          </cell>
          <cell r="F187" t="str">
            <v>Prestar servicios profesionales con plena autonomía técnica y administrativa en el PNN Farallones de Cali para adelantar las actividades requeridas de los procesos sociales e institucionales que permitan la implementación del protocolo de prevención, vigilancia y control, en los ecosistemas andinos y de páramo, en el marco de la conservación de la diversidad biológica de las Áreas Protegidas del SINAP Nacional.</v>
          </cell>
          <cell r="G187" t="str">
            <v>PROFESIONAL</v>
          </cell>
          <cell r="H187" t="str">
            <v>2 CONTRATACIÓN DIRECTA</v>
          </cell>
          <cell r="I187" t="str">
            <v>14 PRESTACIÓN DE SERVICIOS</v>
          </cell>
          <cell r="J187" t="str">
            <v>N/A</v>
          </cell>
          <cell r="K187">
            <v>80111600</v>
          </cell>
          <cell r="L187">
            <v>11325</v>
          </cell>
          <cell r="M187">
            <v>12725</v>
          </cell>
          <cell r="N187">
            <v>45722</v>
          </cell>
          <cell r="O187">
            <v>3670921</v>
          </cell>
          <cell r="P187">
            <v>36097390</v>
          </cell>
          <cell r="Q187" t="str">
            <v>TREINTA Y SEIS MILLONES NOVENTA Y SIETE MIL TRESCIENTOS NOVENTA</v>
          </cell>
          <cell r="R187" t="str">
            <v>1 PERSONA NATURAL</v>
          </cell>
          <cell r="S187" t="str">
            <v>3 CÉDULA DE CIUDADANÍA</v>
          </cell>
          <cell r="T187">
            <v>1144149742</v>
          </cell>
          <cell r="U187">
            <v>2</v>
          </cell>
          <cell r="V187" t="str">
            <v>N-A</v>
          </cell>
          <cell r="W187" t="str">
            <v>11 NO SE DILIGENCIA INFORMACIÓN PARA ESTE FORMULARIO EN ESTE PERÍODO DE REPORTE</v>
          </cell>
          <cell r="X187" t="str">
            <v>MASCULINO</v>
          </cell>
          <cell r="Y187" t="str">
            <v>Valle del Cauca</v>
          </cell>
          <cell r="Z187" t="str">
            <v>Santiago de Cali</v>
          </cell>
          <cell r="AA187" t="str">
            <v>JOSEPH</v>
          </cell>
          <cell r="AB187" t="str">
            <v>EMERSON</v>
          </cell>
          <cell r="AC187" t="str">
            <v>LEMOS</v>
          </cell>
          <cell r="AD187" t="str">
            <v>TORRES</v>
          </cell>
          <cell r="AE187" t="str">
            <v>SI</v>
          </cell>
          <cell r="AF187" t="str">
            <v>1 PÓLIZA</v>
          </cell>
          <cell r="AG187" t="str">
            <v>12 SEGUROS DEL ESTADO</v>
          </cell>
          <cell r="AH187" t="str">
            <v>2 CUMPLIMIENTO</v>
          </cell>
          <cell r="AI187">
            <v>45722</v>
          </cell>
          <cell r="AJ187" t="str">
            <v>45-46-101030432</v>
          </cell>
          <cell r="AK187" t="str">
            <v>GLORIA TERESITA SERNA ALZATE</v>
          </cell>
          <cell r="AL187" t="str">
            <v>PNN FARALLONES DE CALI</v>
          </cell>
          <cell r="AM187" t="str">
            <v>2 SUPERVISOR</v>
          </cell>
          <cell r="AN187" t="str">
            <v>3 CÉDULA DE CIUDADANÍA</v>
          </cell>
          <cell r="AO187">
            <v>29120620</v>
          </cell>
          <cell r="AP187" t="str">
            <v>MARIA JULIANA CERON</v>
          </cell>
          <cell r="AQ187">
            <v>295</v>
          </cell>
          <cell r="AR187" t="str">
            <v>3 NO PACTADOS</v>
          </cell>
          <cell r="AS187" t="str">
            <v>4 NO SE HA ADICIONADO NI EN VALOR y EN TIEMPO</v>
          </cell>
          <cell r="AT187">
            <v>0</v>
          </cell>
          <cell r="AU187">
            <v>0</v>
          </cell>
          <cell r="AV187" t="str">
            <v>-</v>
          </cell>
          <cell r="AW187">
            <v>0</v>
          </cell>
          <cell r="AX187"/>
          <cell r="AY187">
            <v>45724</v>
          </cell>
          <cell r="AZ187">
            <v>45722</v>
          </cell>
          <cell r="BA187">
            <v>45722</v>
          </cell>
          <cell r="BB187">
            <v>46022</v>
          </cell>
          <cell r="BC187"/>
          <cell r="BD187" t="str">
            <v>2. NO</v>
          </cell>
          <cell r="BE187" t="str">
            <v>-</v>
          </cell>
          <cell r="BF187" t="str">
            <v>-</v>
          </cell>
          <cell r="BG187" t="str">
            <v>2. NO</v>
          </cell>
          <cell r="BH187">
            <v>0</v>
          </cell>
          <cell r="BI187" t="str">
            <v>-</v>
          </cell>
          <cell r="BJ187" t="str">
            <v>-</v>
          </cell>
          <cell r="BK187"/>
          <cell r="BL187" t="str">
            <v>2025753501900099E</v>
          </cell>
          <cell r="BM187">
            <v>36097390</v>
          </cell>
          <cell r="BN187" t="str">
            <v>WENDY ISABEL DAVID</v>
          </cell>
          <cell r="BO187" t="str">
            <v>https://community.secop.gov.co/Public/Tendering/ContractNoticePhases/View?PPI=CO1.PPI.37998966&amp;isFromPublicArea=True&amp;isModal=False</v>
          </cell>
          <cell r="BP187" t="str">
            <v>VIGENTE</v>
          </cell>
          <cell r="BQ187"/>
          <cell r="BR187" t="str">
            <v>https://community.secop.gov.co/Public/Tendering/ContractDetailView/Index?UniqueIdentifier=CO1.PCCNTR.7613714</v>
          </cell>
          <cell r="BS187" t="str">
            <v>JOSEPH.LEMOS</v>
          </cell>
          <cell r="BT187" t="str">
            <v>parquesnacionales.gov.co</v>
          </cell>
          <cell r="BU187" t="str">
            <v>jelemospnn@gmail.com</v>
          </cell>
          <cell r="BV187" t="str">
            <v>PROFESIONAL</v>
          </cell>
          <cell r="BW187" t="str">
            <v>SCOTIABANK COLPATRIA SA</v>
          </cell>
          <cell r="BX187" t="str">
            <v>Ahorro</v>
          </cell>
          <cell r="BY187">
            <v>5882016527</v>
          </cell>
          <cell r="BZ187"/>
          <cell r="CA187"/>
          <cell r="CB187"/>
          <cell r="CC187"/>
          <cell r="CD187">
            <v>3059101</v>
          </cell>
          <cell r="CE187">
            <v>3670921</v>
          </cell>
          <cell r="CF187">
            <v>3670921</v>
          </cell>
          <cell r="CG187">
            <v>3670921</v>
          </cell>
          <cell r="CH187">
            <v>3670921</v>
          </cell>
          <cell r="CI187">
            <v>3670921</v>
          </cell>
          <cell r="CJ187">
            <v>3670921</v>
          </cell>
          <cell r="CK187">
            <v>3670921</v>
          </cell>
          <cell r="CL187">
            <v>3670921</v>
          </cell>
          <cell r="CM187">
            <v>3670921</v>
          </cell>
          <cell r="CN187">
            <v>0</v>
          </cell>
          <cell r="CO187"/>
          <cell r="CP187"/>
        </row>
        <row r="188">
          <cell r="A188" t="str">
            <v>CD-DTPA-186-2025</v>
          </cell>
          <cell r="B188" t="str">
            <v>1 FONAM</v>
          </cell>
          <cell r="C188" t="str">
            <v>CPS-DTPA-186-2025</v>
          </cell>
          <cell r="D188" t="str">
            <v>JHON FREIDER TROCHEZ TROCHEZ</v>
          </cell>
          <cell r="E188">
            <v>45722</v>
          </cell>
          <cell r="F188" t="str">
            <v>PA04-3202008-10-051 Prestar servicio de apoyo a la gestión con plena autonomía técnica y administrativa en la operación del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v>
          </cell>
          <cell r="G188" t="str">
            <v>APOYO A LA GESTIÓN</v>
          </cell>
          <cell r="H188" t="str">
            <v>2 CONTRATACIÓN DIRECTA</v>
          </cell>
          <cell r="I188" t="str">
            <v>14 PRESTACIÓN DE SERVICIOS</v>
          </cell>
          <cell r="J188" t="str">
            <v>N/A</v>
          </cell>
          <cell r="K188">
            <v>80111600</v>
          </cell>
          <cell r="L188">
            <v>14625</v>
          </cell>
          <cell r="M188">
            <v>12825</v>
          </cell>
          <cell r="N188">
            <v>45722</v>
          </cell>
          <cell r="O188">
            <v>1836237</v>
          </cell>
          <cell r="P188">
            <v>18056331</v>
          </cell>
          <cell r="Q188" t="str">
            <v>DIECIOCHO MILLONES CINCUENTA Y SEIS MIL TRESCIENTOS TREINTA Y UN</v>
          </cell>
          <cell r="R188" t="str">
            <v>1 PERSONA NATURAL</v>
          </cell>
          <cell r="S188" t="str">
            <v>3 CÉDULA DE CIUDADANÍA</v>
          </cell>
          <cell r="T188">
            <v>1112482064</v>
          </cell>
          <cell r="U188">
            <v>2</v>
          </cell>
          <cell r="V188" t="str">
            <v>N-A</v>
          </cell>
          <cell r="W188" t="str">
            <v>11 NO SE DILIGENCIA INFORMACIÓN PARA ESTE FORMULARIO EN ESTE PERÍODO DE REPORTE</v>
          </cell>
          <cell r="X188" t="str">
            <v>MASCULINO</v>
          </cell>
          <cell r="Y188" t="str">
            <v>Valle del Cauca</v>
          </cell>
          <cell r="Z188" t="str">
            <v>Jamundi</v>
          </cell>
          <cell r="AA188" t="str">
            <v>JHON</v>
          </cell>
          <cell r="AB188" t="str">
            <v>FREIDER</v>
          </cell>
          <cell r="AC188" t="str">
            <v>TROCHEZ</v>
          </cell>
          <cell r="AD188" t="str">
            <v>TROCHEZ</v>
          </cell>
          <cell r="AE188" t="str">
            <v>NO</v>
          </cell>
          <cell r="AF188" t="str">
            <v>6 NO CONSTITUYÓ GARANTÍAS</v>
          </cell>
          <cell r="AG188" t="str">
            <v>N-A</v>
          </cell>
          <cell r="AH188" t="str">
            <v>N-A</v>
          </cell>
          <cell r="AI188" t="str">
            <v>N-A</v>
          </cell>
          <cell r="AJ188" t="str">
            <v>N-A</v>
          </cell>
          <cell r="AK188" t="str">
            <v>GLORIA TERESITA SERNA ALZATE</v>
          </cell>
          <cell r="AL188" t="str">
            <v>PNN FARALLONES DE CALI</v>
          </cell>
          <cell r="AM188" t="str">
            <v>2 SUPERVISOR</v>
          </cell>
          <cell r="AN188" t="str">
            <v>3 CÉDULA DE CIUDADANÍA</v>
          </cell>
          <cell r="AO188">
            <v>29120620</v>
          </cell>
          <cell r="AP188" t="str">
            <v>MARIA JULIANA CERON</v>
          </cell>
          <cell r="AQ188">
            <v>295</v>
          </cell>
          <cell r="AR188" t="str">
            <v>3 NO PACTADOS</v>
          </cell>
          <cell r="AS188" t="str">
            <v>4 NO SE HA ADICIONADO NI EN VALOR y EN TIEMPO</v>
          </cell>
          <cell r="AT188">
            <v>0</v>
          </cell>
          <cell r="AU188">
            <v>0</v>
          </cell>
          <cell r="AV188" t="str">
            <v>-</v>
          </cell>
          <cell r="AW188">
            <v>0</v>
          </cell>
          <cell r="AX188"/>
          <cell r="AY188">
            <v>45724</v>
          </cell>
          <cell r="AZ188" t="str">
            <v>N/A</v>
          </cell>
          <cell r="BA188">
            <v>45722</v>
          </cell>
          <cell r="BB188">
            <v>46022</v>
          </cell>
          <cell r="BC188"/>
          <cell r="BD188" t="str">
            <v>2. NO</v>
          </cell>
          <cell r="BE188" t="str">
            <v>-</v>
          </cell>
          <cell r="BF188" t="str">
            <v>-</v>
          </cell>
          <cell r="BG188" t="str">
            <v>2. NO</v>
          </cell>
          <cell r="BH188">
            <v>0</v>
          </cell>
          <cell r="BI188" t="str">
            <v>-</v>
          </cell>
          <cell r="BJ188" t="str">
            <v>-</v>
          </cell>
          <cell r="BK188"/>
          <cell r="BL188" t="str">
            <v>2025753501900100E</v>
          </cell>
          <cell r="BM188">
            <v>18056331</v>
          </cell>
          <cell r="BN188" t="str">
            <v>ALEX YANIRA PISMAG PORTILLA</v>
          </cell>
          <cell r="BO188" t="str">
            <v xml:space="preserve">https://community.secop.gov.co/Public/Tendering/ContractNoticePhases/View?PPI=CO1.PPI.38003402&amp;isFromPublicArea=True&amp;isModal=False </v>
          </cell>
          <cell r="BP188" t="str">
            <v>VIGENTE</v>
          </cell>
          <cell r="BQ188"/>
          <cell r="BR188" t="str">
            <v>https://community.secop.gov.co/Public/Tendering/ContractDetailView/Index?UniqueIdentifier=CO1.PCCNTR.7615230</v>
          </cell>
          <cell r="BS188" t="str">
            <v>JHON.TROCHEZ</v>
          </cell>
          <cell r="BT188" t="str">
            <v>parquesnacionales.gov.co</v>
          </cell>
          <cell r="BU188" t="str">
            <v>trochezchemo94@gmail.com</v>
          </cell>
          <cell r="BV188" t="str">
            <v>OPERARIO</v>
          </cell>
          <cell r="BW188" t="str">
            <v>BANCO DAVIVIENDA S.A.</v>
          </cell>
          <cell r="BX188" t="str">
            <v>Depósito Electrónico</v>
          </cell>
          <cell r="BY188">
            <v>3113837854</v>
          </cell>
          <cell r="BZ188"/>
          <cell r="CA188"/>
          <cell r="CB188"/>
          <cell r="CC188"/>
          <cell r="CD188">
            <v>1530198</v>
          </cell>
          <cell r="CE188">
            <v>1836237</v>
          </cell>
          <cell r="CF188">
            <v>1836237</v>
          </cell>
          <cell r="CG188">
            <v>1836237</v>
          </cell>
          <cell r="CH188">
            <v>1836237</v>
          </cell>
          <cell r="CI188">
            <v>1836237</v>
          </cell>
          <cell r="CJ188">
            <v>1836237</v>
          </cell>
          <cell r="CK188">
            <v>1836237</v>
          </cell>
          <cell r="CL188">
            <v>1836237</v>
          </cell>
          <cell r="CM188">
            <v>1836237</v>
          </cell>
          <cell r="CN188">
            <v>0</v>
          </cell>
          <cell r="CO188"/>
          <cell r="CP188"/>
        </row>
        <row r="189">
          <cell r="A189" t="str">
            <v>CD-DTPA-187-2025</v>
          </cell>
          <cell r="B189" t="str">
            <v>1 FONAM</v>
          </cell>
          <cell r="C189" t="str">
            <v>CPS-DTPA-187-2025</v>
          </cell>
          <cell r="D189" t="str">
            <v>HUGO SEGUNDO BUSTOS CORTES</v>
          </cell>
          <cell r="E189">
            <v>45723</v>
          </cell>
          <cell r="F189" t="str">
            <v>A01-3202008-9-005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ell>
          <cell r="G189" t="str">
            <v>APOYO A LA GESTIÓN</v>
          </cell>
          <cell r="H189" t="str">
            <v>2 CONTRATACIÓN DIRECTA</v>
          </cell>
          <cell r="I189" t="str">
            <v>14 PRESTACIÓN DE SERVICIOS</v>
          </cell>
          <cell r="J189" t="str">
            <v>N/A</v>
          </cell>
          <cell r="K189">
            <v>80111600</v>
          </cell>
          <cell r="L189">
            <v>14825</v>
          </cell>
          <cell r="M189">
            <v>13325</v>
          </cell>
          <cell r="N189">
            <v>45726</v>
          </cell>
          <cell r="O189">
            <v>1836237</v>
          </cell>
          <cell r="P189">
            <v>17811499</v>
          </cell>
          <cell r="Q189" t="str">
            <v>DIECISIETE MILLONES OCHOCIENTOS ONCE MIL CUATROCIENTOS NOVENTA Y NUEVE</v>
          </cell>
          <cell r="R189" t="str">
            <v>1 PERSONA NATURAL</v>
          </cell>
          <cell r="S189" t="str">
            <v>3 CÉDULA DE CIUDADANÍA</v>
          </cell>
          <cell r="T189">
            <v>13056445</v>
          </cell>
          <cell r="U189">
            <v>2</v>
          </cell>
          <cell r="V189" t="str">
            <v>N-A</v>
          </cell>
          <cell r="W189" t="str">
            <v>11 NO SE DILIGENCIA INFORMACIÓN PARA ESTE FORMULARIO EN ESTE PERÍODO DE REPORTE</v>
          </cell>
          <cell r="X189" t="str">
            <v>MASCULINO</v>
          </cell>
          <cell r="Y189" t="str">
            <v>Nariño</v>
          </cell>
          <cell r="Z189" t="str">
            <v>San Andrés de Tumaco</v>
          </cell>
          <cell r="AA189" t="str">
            <v>HUGO</v>
          </cell>
          <cell r="AB189" t="str">
            <v>SEGUNDO</v>
          </cell>
          <cell r="AC189" t="str">
            <v>BUSTOS</v>
          </cell>
          <cell r="AD189" t="str">
            <v>CORTES</v>
          </cell>
          <cell r="AE189" t="str">
            <v>NO</v>
          </cell>
          <cell r="AF189" t="str">
            <v>6 NO CONSTITUYÓ GARANTÍAS</v>
          </cell>
          <cell r="AG189" t="str">
            <v>N-A</v>
          </cell>
          <cell r="AH189" t="str">
            <v>N-A</v>
          </cell>
          <cell r="AI189" t="str">
            <v>N-A</v>
          </cell>
          <cell r="AJ189" t="str">
            <v>N-A</v>
          </cell>
          <cell r="AK189" t="str">
            <v>GLORIA TERESITA SERNA ALZATE</v>
          </cell>
          <cell r="AL189" t="str">
            <v>DNMI CABO MANGLARES</v>
          </cell>
          <cell r="AM189" t="str">
            <v>2 SUPERVISOR</v>
          </cell>
          <cell r="AN189" t="str">
            <v>3 CÉDULA DE CIUDADANÍA</v>
          </cell>
          <cell r="AO189">
            <v>1085903464</v>
          </cell>
          <cell r="AP189" t="str">
            <v>MARÍA FERNANDA VILLAREAL MONSALVE</v>
          </cell>
          <cell r="AQ189">
            <v>291</v>
          </cell>
          <cell r="AR189" t="str">
            <v>3 NO PACTADOS</v>
          </cell>
          <cell r="AS189" t="str">
            <v>4 NO SE HA ADICIONADO NI EN VALOR y EN TIEMPO</v>
          </cell>
          <cell r="AT189">
            <v>0</v>
          </cell>
          <cell r="AU189">
            <v>0</v>
          </cell>
          <cell r="AV189" t="str">
            <v>-</v>
          </cell>
          <cell r="AW189">
            <v>0</v>
          </cell>
          <cell r="AX189"/>
          <cell r="AY189">
            <v>45728</v>
          </cell>
          <cell r="AZ189" t="str">
            <v>N/A</v>
          </cell>
          <cell r="BA189">
            <v>45726</v>
          </cell>
          <cell r="BB189">
            <v>46022</v>
          </cell>
          <cell r="BC189"/>
          <cell r="BD189" t="str">
            <v>2. NO</v>
          </cell>
          <cell r="BE189" t="str">
            <v>-</v>
          </cell>
          <cell r="BF189" t="str">
            <v>-</v>
          </cell>
          <cell r="BG189" t="str">
            <v>2. NO</v>
          </cell>
          <cell r="BH189">
            <v>0</v>
          </cell>
          <cell r="BI189"/>
          <cell r="BJ189" t="str">
            <v>-</v>
          </cell>
          <cell r="BK189"/>
          <cell r="BL189" t="str">
            <v>2025753501900101E</v>
          </cell>
          <cell r="BM189">
            <v>17811499</v>
          </cell>
          <cell r="BN189" t="str">
            <v>CAROLINA BETANCUR CASTRO</v>
          </cell>
          <cell r="BO189" t="str">
            <v xml:space="preserve">https://community.secop.gov.co/Public/Tendering/ContractNoticePhases/View?PPI=CO1.PPI.38009330&amp;isFromPublicArea=True&amp;isModal=False </v>
          </cell>
          <cell r="BP189" t="str">
            <v>VIGENTE</v>
          </cell>
          <cell r="BQ189"/>
          <cell r="BR189" t="str">
            <v xml:space="preserve">https://community.secop.gov.co/Public/Tendering/ContractDetailView/Index?UniqueIdentifier=CO1.PCCNTR.7619610 </v>
          </cell>
          <cell r="BS189" t="str">
            <v>HUGO.BUSTOS</v>
          </cell>
          <cell r="BT189" t="str">
            <v>parquesnacionales.gov.co</v>
          </cell>
          <cell r="BU189" t="str">
            <v>hugosegundobustos@gmail.com</v>
          </cell>
          <cell r="BV189" t="str">
            <v>OPERARIO</v>
          </cell>
          <cell r="BW189" t="str">
            <v>BANCOLOMBIA S.A.</v>
          </cell>
          <cell r="BX189" t="str">
            <v>Ahorro</v>
          </cell>
          <cell r="BY189">
            <v>89456941398</v>
          </cell>
          <cell r="BZ189"/>
          <cell r="CA189"/>
          <cell r="CB189"/>
          <cell r="CC189"/>
          <cell r="CD189">
            <v>1285366</v>
          </cell>
          <cell r="CE189">
            <v>1836237</v>
          </cell>
          <cell r="CF189">
            <v>1836237</v>
          </cell>
          <cell r="CG189">
            <v>1836237</v>
          </cell>
          <cell r="CH189">
            <v>1836237</v>
          </cell>
          <cell r="CI189">
            <v>1836237</v>
          </cell>
          <cell r="CJ189">
            <v>1836237</v>
          </cell>
          <cell r="CK189">
            <v>1836237</v>
          </cell>
          <cell r="CL189">
            <v>1836237</v>
          </cell>
          <cell r="CM189">
            <v>1836237</v>
          </cell>
          <cell r="CN189">
            <v>0</v>
          </cell>
          <cell r="CO189"/>
          <cell r="CP189"/>
        </row>
        <row r="190">
          <cell r="A190" t="str">
            <v>CD-DTPA-188-2025</v>
          </cell>
          <cell r="B190" t="str">
            <v>2 NACION</v>
          </cell>
          <cell r="C190" t="str">
            <v>CPS-DTPA-188-2025</v>
          </cell>
          <cell r="D190" t="str">
            <v>HUGO SEBASTIÁN MARTÍNEZ LÓPEZ</v>
          </cell>
          <cell r="E190">
            <v>45726</v>
          </cell>
          <cell r="F190" t="str">
            <v>Prestar servicios profesionales con plena autonomía técnica y administrativa en la Dirección Territorial Pacífico, para la elaboración, análisis y consolidación de la información espacial y geográfica de las diferentes estrategias de manejo de las áreas protegidas adscritas, apoyando los trámites relacionados con Reservas Naturales de la Sociedad Civil, saneamiento predial y permisos ambientales, en el marco de la conservación de la diversidad biológica de las áreas protegidas del SINAP Nacional.</v>
          </cell>
          <cell r="G190" t="str">
            <v>PROFESIONAL</v>
          </cell>
          <cell r="H190" t="str">
            <v>2 CONTRATACIÓN DIRECTA</v>
          </cell>
          <cell r="I190" t="str">
            <v>14 PRESTACIÓN DE SERVICIOS</v>
          </cell>
          <cell r="J190" t="str">
            <v>N/A</v>
          </cell>
          <cell r="K190">
            <v>80111600</v>
          </cell>
          <cell r="L190">
            <v>4425</v>
          </cell>
          <cell r="M190">
            <v>15725</v>
          </cell>
          <cell r="N190">
            <v>45726</v>
          </cell>
          <cell r="O190">
            <v>5693195</v>
          </cell>
          <cell r="P190">
            <v>55223992</v>
          </cell>
          <cell r="Q190" t="str">
            <v>CINCUENTA Y CINCO MILLONES DOSCIENTOS VEINTITRÉS MIL NOVECIENTOS NOVENTA Y DOS</v>
          </cell>
          <cell r="R190" t="str">
            <v>1 PERSONA NATURAL</v>
          </cell>
          <cell r="S190" t="str">
            <v>3 CÉDULA DE CIUDADANÍA</v>
          </cell>
          <cell r="T190">
            <v>1067941647</v>
          </cell>
          <cell r="U190">
            <v>2</v>
          </cell>
          <cell r="V190" t="str">
            <v>N-A</v>
          </cell>
          <cell r="W190" t="str">
            <v>11 NO SE DILIGENCIA INFORMACIÓN PARA ESTE FORMULARIO EN ESTE PERÍODO DE REPORTE</v>
          </cell>
          <cell r="X190" t="str">
            <v>MASCULINO</v>
          </cell>
          <cell r="Y190" t="str">
            <v>Cordoba</v>
          </cell>
          <cell r="Z190" t="str">
            <v>Montería</v>
          </cell>
          <cell r="AA190" t="str">
            <v>HUGO</v>
          </cell>
          <cell r="AB190" t="str">
            <v>SEBASTIAN</v>
          </cell>
          <cell r="AC190" t="str">
            <v>MARTINEZ</v>
          </cell>
          <cell r="AD190" t="str">
            <v>LÓPEZ</v>
          </cell>
          <cell r="AE190" t="str">
            <v>SI</v>
          </cell>
          <cell r="AF190" t="str">
            <v>1 PÓLIZA</v>
          </cell>
          <cell r="AG190" t="str">
            <v>12 SEGUROS DEL ESTADO</v>
          </cell>
          <cell r="AH190" t="str">
            <v>2 CUMPLIMIENTO</v>
          </cell>
          <cell r="AI190">
            <v>45726</v>
          </cell>
          <cell r="AJ190" t="str">
            <v>45-46-101030464</v>
          </cell>
          <cell r="AK190" t="str">
            <v>GLORIA TERESITA SERNA ALZATE</v>
          </cell>
          <cell r="AL190" t="str">
            <v>DTPA</v>
          </cell>
          <cell r="AM190" t="str">
            <v>2 SUPERVISOR</v>
          </cell>
          <cell r="AN190" t="str">
            <v>3 CÉDULA DE CIUDADANÍA</v>
          </cell>
          <cell r="AO190">
            <v>79307788</v>
          </cell>
          <cell r="AP190" t="str">
            <v>JUAN IVAN SANCHEZ BERNAL</v>
          </cell>
          <cell r="AQ190">
            <v>291</v>
          </cell>
          <cell r="AR190" t="str">
            <v>3 NO PACTADOS</v>
          </cell>
          <cell r="AS190" t="str">
            <v>4 NO SE HA ADICIONADO NI EN VALOR y EN TIEMPO</v>
          </cell>
          <cell r="AT190">
            <v>0</v>
          </cell>
          <cell r="AU190">
            <v>0</v>
          </cell>
          <cell r="AV190" t="str">
            <v>-</v>
          </cell>
          <cell r="AW190">
            <v>0</v>
          </cell>
          <cell r="AX190"/>
          <cell r="AY190">
            <v>45728</v>
          </cell>
          <cell r="AZ190">
            <v>45726</v>
          </cell>
          <cell r="BA190">
            <v>45726</v>
          </cell>
          <cell r="BB190">
            <v>46022</v>
          </cell>
          <cell r="BC190"/>
          <cell r="BD190" t="str">
            <v>2. NO</v>
          </cell>
          <cell r="BE190" t="str">
            <v>-</v>
          </cell>
          <cell r="BF190" t="str">
            <v>-</v>
          </cell>
          <cell r="BG190" t="str">
            <v>2. NO</v>
          </cell>
          <cell r="BH190">
            <v>0</v>
          </cell>
          <cell r="BI190"/>
          <cell r="BJ190" t="str">
            <v>-</v>
          </cell>
          <cell r="BK190"/>
          <cell r="BL190" t="str">
            <v>2025753501000084E</v>
          </cell>
          <cell r="BM190">
            <v>55223992</v>
          </cell>
          <cell r="BN190" t="str">
            <v>JULIANA ISABEL MONTES ROMERO</v>
          </cell>
          <cell r="BO190" t="str">
            <v xml:space="preserve">https://community.secop.gov.co/Public/Tendering/ContractNoticePhases/View?PPI=CO1.PPI.38057703&amp;isFromPublicArea=True&amp;isModal=False </v>
          </cell>
          <cell r="BP190" t="str">
            <v>VIGENTE</v>
          </cell>
          <cell r="BQ190"/>
          <cell r="BR190" t="str">
            <v xml:space="preserve">https://community.secop.gov.co/Public/Tendering/ContractDetailView/Index?UniqueIdentifier=CO1.PCCNTR.7627222 </v>
          </cell>
          <cell r="BS190" t="str">
            <v>HUGO.MARTINEZ</v>
          </cell>
          <cell r="BT190" t="str">
            <v>parquesnacionales.gov.co</v>
          </cell>
          <cell r="BU190" t="str">
            <v>sig.dtpa@parquesnacionales.gov.co</v>
          </cell>
          <cell r="BV190" t="str">
            <v>PROFESIONAL</v>
          </cell>
          <cell r="BW190" t="str">
            <v>SCOTIABANK COLPATRIA SA</v>
          </cell>
          <cell r="BX190" t="str">
            <v>Ahorro</v>
          </cell>
          <cell r="BY190">
            <v>7352018088</v>
          </cell>
          <cell r="BZ190"/>
          <cell r="CA190"/>
          <cell r="CB190"/>
          <cell r="CC190"/>
          <cell r="CD190">
            <v>3985237</v>
          </cell>
          <cell r="CE190">
            <v>5693195</v>
          </cell>
          <cell r="CF190">
            <v>5693195</v>
          </cell>
          <cell r="CG190">
            <v>5693195</v>
          </cell>
          <cell r="CH190">
            <v>5693195</v>
          </cell>
          <cell r="CI190">
            <v>5693195</v>
          </cell>
          <cell r="CJ190">
            <v>5693195</v>
          </cell>
          <cell r="CK190">
            <v>5693195</v>
          </cell>
          <cell r="CL190">
            <v>5693195</v>
          </cell>
          <cell r="CM190">
            <v>5693195</v>
          </cell>
          <cell r="CN190">
            <v>0</v>
          </cell>
          <cell r="CO190"/>
          <cell r="CP190"/>
        </row>
        <row r="191">
          <cell r="A191" t="str">
            <v>CD-DTPA-189-2025</v>
          </cell>
          <cell r="B191" t="str">
            <v>2 NACION</v>
          </cell>
          <cell r="C191" t="str">
            <v>CPS-DTPA-189-2025</v>
          </cell>
          <cell r="D191" t="str">
            <v>MARTHA DANIELA GUTIERREZ CORTES</v>
          </cell>
          <cell r="E191">
            <v>45727</v>
          </cell>
          <cell r="F191" t="str">
            <v>PA01-3202060-19_1-008 Prestar servicios de apoyo a la gestión con plena autonomía técnica y administrativa en el DNMI Cabo Manglares en el desarrollo de las actividades operativas de la implementación del proceso de restauración en zonas degradadas y/o alteradas en el área protegida y/o zonas de influencia en el marco de la conservación de la diversidad biológica de las áreas protegidas del SINAP.</v>
          </cell>
          <cell r="G191" t="str">
            <v>APOYO A LA GESTIÓN</v>
          </cell>
          <cell r="H191" t="str">
            <v>2 CONTRATACIÓN DIRECTA</v>
          </cell>
          <cell r="I191" t="str">
            <v>14 PRESTACIÓN DE SERVICIOS</v>
          </cell>
          <cell r="J191" t="str">
            <v>N/A</v>
          </cell>
          <cell r="K191">
            <v>80111600</v>
          </cell>
          <cell r="L191">
            <v>11825</v>
          </cell>
          <cell r="M191">
            <v>16625</v>
          </cell>
          <cell r="N191">
            <v>45728</v>
          </cell>
          <cell r="O191">
            <v>1836237</v>
          </cell>
          <cell r="P191">
            <v>17689083</v>
          </cell>
          <cell r="Q191" t="str">
            <v>DIECISIETE MILLONES SEISCIENTOS OCHENTA Y NUEVE MIL OCHENTA Y TRES</v>
          </cell>
          <cell r="R191" t="str">
            <v>1 PERSONA NATURAL</v>
          </cell>
          <cell r="S191" t="str">
            <v>3 CÉDULA DE CIUDADANÍA</v>
          </cell>
          <cell r="T191">
            <v>1087807912</v>
          </cell>
          <cell r="U191">
            <v>2</v>
          </cell>
          <cell r="V191" t="str">
            <v>N-A</v>
          </cell>
          <cell r="W191" t="str">
            <v>11 NO SE DILIGENCIA INFORMACIÓN PARA ESTE FORMULARIO EN ESTE PERÍODO DE REPORTE</v>
          </cell>
          <cell r="X191" t="str">
            <v>FEMENINO</v>
          </cell>
          <cell r="Y191" t="str">
            <v>Nariño</v>
          </cell>
          <cell r="Z191" t="str">
            <v>San Andrés de Tumaco</v>
          </cell>
          <cell r="AA191" t="str">
            <v>MARTHA</v>
          </cell>
          <cell r="AB191" t="str">
            <v>DANIELA</v>
          </cell>
          <cell r="AC191" t="str">
            <v>GUTIERREZ</v>
          </cell>
          <cell r="AD191" t="str">
            <v>CORTES</v>
          </cell>
          <cell r="AE191" t="str">
            <v>NO</v>
          </cell>
          <cell r="AF191" t="str">
            <v>6 NO CONSTITUYÓ GARANTÍAS</v>
          </cell>
          <cell r="AG191" t="str">
            <v>N-A</v>
          </cell>
          <cell r="AH191" t="str">
            <v>N-A</v>
          </cell>
          <cell r="AI191" t="str">
            <v>N-A</v>
          </cell>
          <cell r="AJ191" t="str">
            <v>N-A</v>
          </cell>
          <cell r="AK191" t="str">
            <v>GLORIA TERESITA SERNA ALZATE</v>
          </cell>
          <cell r="AL191" t="str">
            <v>DNMI CABO MANGLARES</v>
          </cell>
          <cell r="AM191" t="str">
            <v>2 SUPERVISOR</v>
          </cell>
          <cell r="AN191" t="str">
            <v>3 CÉDULA DE CIUDADANÍA</v>
          </cell>
          <cell r="AO191">
            <v>1085903464</v>
          </cell>
          <cell r="AP191" t="str">
            <v>MARÍA FERNANDA VILLAREAL MONSALVE</v>
          </cell>
          <cell r="AQ191">
            <v>289</v>
          </cell>
          <cell r="AR191" t="str">
            <v>3 NO PACTADOS</v>
          </cell>
          <cell r="AS191" t="str">
            <v>4 NO SE HA ADICIONADO NI EN VALOR y EN TIEMPO</v>
          </cell>
          <cell r="AT191">
            <v>0</v>
          </cell>
          <cell r="AU191">
            <v>0</v>
          </cell>
          <cell r="AV191" t="str">
            <v>-</v>
          </cell>
          <cell r="AW191">
            <v>0</v>
          </cell>
          <cell r="AX191"/>
          <cell r="AY191">
            <v>45730</v>
          </cell>
          <cell r="AZ191" t="str">
            <v>N/A</v>
          </cell>
          <cell r="BA191">
            <v>45728</v>
          </cell>
          <cell r="BB191">
            <v>46022</v>
          </cell>
          <cell r="BC191"/>
          <cell r="BD191" t="str">
            <v>2. NO</v>
          </cell>
          <cell r="BE191" t="str">
            <v>-</v>
          </cell>
          <cell r="BF191" t="str">
            <v>-</v>
          </cell>
          <cell r="BG191" t="str">
            <v>2. NO</v>
          </cell>
          <cell r="BH191">
            <v>0</v>
          </cell>
          <cell r="BI191"/>
          <cell r="BJ191" t="str">
            <v>-</v>
          </cell>
          <cell r="BK191"/>
          <cell r="BL191" t="str">
            <v>2025753501000085E</v>
          </cell>
          <cell r="BM191">
            <v>17689083</v>
          </cell>
          <cell r="BN191" t="str">
            <v>CAROLINA BETANCUR CASTRO</v>
          </cell>
          <cell r="BO191" t="str">
            <v xml:space="preserve">https://community.secop.gov.co/Public/Tendering/ContractNoticePhases/View?PPI=CO1.PPI.38127567&amp;isFromPublicArea=True&amp;isModal=False </v>
          </cell>
          <cell r="BP191" t="str">
            <v>VIGENTE</v>
          </cell>
          <cell r="BQ191"/>
          <cell r="BR191" t="str">
            <v xml:space="preserve">https://community.secop.gov.co/Public/Tendering/ContractDetailView/Index?UniqueIdentifier=CO1.PCCNTR.7641935 </v>
          </cell>
          <cell r="BS191" t="str">
            <v>MARTHA.GUTIERREZ</v>
          </cell>
          <cell r="BT191" t="str">
            <v>parquesnacionales.gov.co</v>
          </cell>
          <cell r="BU191" t="str">
            <v>scuero1989@gmail.com</v>
          </cell>
          <cell r="BV191" t="str">
            <v>OPERARIO</v>
          </cell>
          <cell r="BW191" t="str">
            <v>BANCO DAVIVIENDA S.A.</v>
          </cell>
          <cell r="BX191" t="str">
            <v>Ahorro</v>
          </cell>
          <cell r="BY191">
            <v>488430198082</v>
          </cell>
          <cell r="BZ191"/>
          <cell r="CA191"/>
          <cell r="CB191"/>
          <cell r="CC191"/>
          <cell r="CD191">
            <v>1162950</v>
          </cell>
          <cell r="CE191">
            <v>1836237</v>
          </cell>
          <cell r="CF191">
            <v>1836237</v>
          </cell>
          <cell r="CG191">
            <v>1836237</v>
          </cell>
          <cell r="CH191">
            <v>1836237</v>
          </cell>
          <cell r="CI191">
            <v>1836237</v>
          </cell>
          <cell r="CJ191">
            <v>1836237</v>
          </cell>
          <cell r="CK191">
            <v>1836237</v>
          </cell>
          <cell r="CL191">
            <v>1836237</v>
          </cell>
          <cell r="CM191">
            <v>1836237</v>
          </cell>
          <cell r="CN191">
            <v>0</v>
          </cell>
          <cell r="CO191"/>
          <cell r="CP191"/>
        </row>
        <row r="192">
          <cell r="A192" t="str">
            <v>CD-DTPA-191-2025</v>
          </cell>
          <cell r="B192" t="str">
            <v>2 NACION</v>
          </cell>
          <cell r="C192" t="str">
            <v>CPS-DTPA-191-2025</v>
          </cell>
          <cell r="D192" t="str">
            <v>LUIS CARLOS MONTAÑO QUIÑONEZ</v>
          </cell>
          <cell r="E192">
            <v>45730</v>
          </cell>
          <cell r="F192" t="str">
            <v>Prestar servicios de apoyo a la gestión con plena autonomía técnica y administrativa en el PNN Sanquianga para desarrollar las actividades operativas de prevención, vigilancia y control en el marco o de la conservación de la diversidad biológica de las áreas protegidas del SINAP nacional.</v>
          </cell>
          <cell r="G192" t="str">
            <v>APOYO A LA GESTIÓN</v>
          </cell>
          <cell r="H192" t="str">
            <v>2 CONTRATACIÓN DIRECTA</v>
          </cell>
          <cell r="I192" t="str">
            <v>14 PRESTACIÓN DE SERVICIOS</v>
          </cell>
          <cell r="J192" t="str">
            <v>N/A</v>
          </cell>
          <cell r="K192">
            <v>80111600</v>
          </cell>
          <cell r="L192">
            <v>10125</v>
          </cell>
          <cell r="M192">
            <v>17125</v>
          </cell>
          <cell r="N192">
            <v>45730</v>
          </cell>
          <cell r="O192">
            <v>1836237</v>
          </cell>
          <cell r="P192">
            <v>17566667</v>
          </cell>
          <cell r="Q192" t="str">
            <v>DIECISIETE MILLONES QUINIENTOS SESENTA Y SEIS MIL SEISCIENTOS SESENTA Y SIETE</v>
          </cell>
          <cell r="R192" t="str">
            <v>1 PERSONA NATURAL</v>
          </cell>
          <cell r="S192" t="str">
            <v>3 CÉDULA DE CIUDADANÍA</v>
          </cell>
          <cell r="T192">
            <v>1089798420</v>
          </cell>
          <cell r="U192">
            <v>2</v>
          </cell>
          <cell r="V192" t="str">
            <v>N-A</v>
          </cell>
          <cell r="W192" t="str">
            <v>11 NO SE DILIGENCIA INFORMACIÓN PARA ESTE FORMULARIO EN ESTE PERÍODO DE REPORTE</v>
          </cell>
          <cell r="X192" t="str">
            <v>MASCULINO</v>
          </cell>
          <cell r="Y192" t="str">
            <v>Nariño</v>
          </cell>
          <cell r="Z192" t="str">
            <v>El Charco</v>
          </cell>
          <cell r="AA192" t="str">
            <v>LUIS</v>
          </cell>
          <cell r="AB192" t="str">
            <v>CARLOS</v>
          </cell>
          <cell r="AC192" t="str">
            <v>MONTAÑO</v>
          </cell>
          <cell r="AD192" t="str">
            <v>QUIÑONEZ</v>
          </cell>
          <cell r="AE192" t="str">
            <v>NO</v>
          </cell>
          <cell r="AF192" t="str">
            <v>6 NO CONSTITUYÓ GARANTÍAS</v>
          </cell>
          <cell r="AG192" t="str">
            <v>N-A</v>
          </cell>
          <cell r="AH192" t="str">
            <v>N-A</v>
          </cell>
          <cell r="AI192" t="str">
            <v>N-A</v>
          </cell>
          <cell r="AJ192" t="str">
            <v>N-A</v>
          </cell>
          <cell r="AK192" t="str">
            <v>GLORIA TERESITA SERNA ALZATE</v>
          </cell>
          <cell r="AL192" t="str">
            <v>PNN SANQUIANGA</v>
          </cell>
          <cell r="AM192" t="str">
            <v>2 SUPERVISOR</v>
          </cell>
          <cell r="AN192" t="str">
            <v>3 CÉDULA DE CIUDADANÍA</v>
          </cell>
          <cell r="AO192">
            <v>16279020</v>
          </cell>
          <cell r="AP192" t="str">
            <v>GUSTAVO ADOLFO MAYOR A</v>
          </cell>
          <cell r="AQ192">
            <v>287</v>
          </cell>
          <cell r="AR192" t="str">
            <v>3 NO PACTADOS</v>
          </cell>
          <cell r="AS192" t="str">
            <v>4 NO SE HA ADICIONADO NI EN VALOR y EN TIEMPO</v>
          </cell>
          <cell r="AT192">
            <v>0</v>
          </cell>
          <cell r="AU192">
            <v>0</v>
          </cell>
          <cell r="AV192" t="str">
            <v>-</v>
          </cell>
          <cell r="AW192">
            <v>0</v>
          </cell>
          <cell r="AX192"/>
          <cell r="AY192">
            <v>45731</v>
          </cell>
          <cell r="AZ192" t="str">
            <v>N/A</v>
          </cell>
          <cell r="BA192">
            <v>45730</v>
          </cell>
          <cell r="BB192">
            <v>46022</v>
          </cell>
          <cell r="BC192"/>
          <cell r="BD192" t="str">
            <v>2. NO</v>
          </cell>
          <cell r="BE192" t="str">
            <v>-</v>
          </cell>
          <cell r="BF192" t="str">
            <v>-</v>
          </cell>
          <cell r="BG192" t="str">
            <v>2. NO</v>
          </cell>
          <cell r="BH192">
            <v>0</v>
          </cell>
          <cell r="BI192"/>
          <cell r="BJ192" t="str">
            <v>-</v>
          </cell>
          <cell r="BK192"/>
          <cell r="BL192" t="str">
            <v>2025753501000086E</v>
          </cell>
          <cell r="BM192">
            <v>17566667</v>
          </cell>
          <cell r="BN192" t="str">
            <v>MARGARITA E VICTORIA ACOSTA</v>
          </cell>
          <cell r="BO192" t="str">
            <v xml:space="preserve">https://community.secop.gov.co/Public/Tendering/ContractNoticePhases/View?PPI=CO1.PPI.38193320&amp;isFromPublicArea=True&amp;isModal=False </v>
          </cell>
          <cell r="BP192" t="str">
            <v>VIGENTE</v>
          </cell>
          <cell r="BQ192"/>
          <cell r="BR192" t="str">
            <v xml:space="preserve">https://community.secop.gov.co/Public/Tendering/ContractDetailView/Index?UniqueIdentifier=CO1.PCCNTR.7653095 </v>
          </cell>
          <cell r="BS192" t="str">
            <v>LUIS.MONTANO</v>
          </cell>
          <cell r="BT192" t="str">
            <v>parquesnacionales.gov.co</v>
          </cell>
          <cell r="BU192" t="str">
            <v>carlosluismontanoquinonez@gmail.com</v>
          </cell>
          <cell r="BV192" t="str">
            <v>OPERARIO</v>
          </cell>
          <cell r="BW192" t="str">
            <v>BANCOLOMBIA S.A.</v>
          </cell>
          <cell r="BX192" t="str">
            <v>Ahorro</v>
          </cell>
          <cell r="BY192">
            <v>74146003412</v>
          </cell>
          <cell r="BZ192"/>
          <cell r="CA192"/>
          <cell r="CB192"/>
          <cell r="CC192"/>
          <cell r="CD192">
            <v>1040534</v>
          </cell>
          <cell r="CE192">
            <v>1836237</v>
          </cell>
          <cell r="CF192">
            <v>1836237</v>
          </cell>
          <cell r="CG192">
            <v>1836237</v>
          </cell>
          <cell r="CH192">
            <v>1836237</v>
          </cell>
          <cell r="CI192">
            <v>1836237</v>
          </cell>
          <cell r="CJ192">
            <v>1836237</v>
          </cell>
          <cell r="CK192">
            <v>1836237</v>
          </cell>
          <cell r="CL192">
            <v>1836237</v>
          </cell>
          <cell r="CM192">
            <v>1836237</v>
          </cell>
          <cell r="CN192">
            <v>0</v>
          </cell>
          <cell r="CO192"/>
          <cell r="CP192"/>
        </row>
        <row r="193">
          <cell r="A193" t="str">
            <v>CD-DTPA-192-2025</v>
          </cell>
          <cell r="B193" t="str">
            <v>2 NACION</v>
          </cell>
          <cell r="C193" t="str">
            <v>CPS-DTPA-192-2025</v>
          </cell>
          <cell r="D193" t="str">
            <v>MAICOL JHOJAN PAZ TORRES</v>
          </cell>
          <cell r="E193">
            <v>45730</v>
          </cell>
          <cell r="F193" t="str">
            <v>PA08-3202008-10-010 Prestar servicios de apoyo a la gestión con plena autonomía técnica y administrativa en el PNN Sanquianga para adelantar actividades operativas de la administración y manejo del área protegida, en el marco de la conservación de la diversidad biológica de las áreas protegidas del SINAP nacional.</v>
          </cell>
          <cell r="G193" t="str">
            <v>APOYO A LA GESTIÓN</v>
          </cell>
          <cell r="H193" t="str">
            <v>2 CONTRATACIÓN DIRECTA</v>
          </cell>
          <cell r="I193" t="str">
            <v>14 PRESTACIÓN DE SERVICIOS</v>
          </cell>
          <cell r="J193" t="str">
            <v>N/A</v>
          </cell>
          <cell r="K193">
            <v>80111600</v>
          </cell>
          <cell r="L193">
            <v>15925</v>
          </cell>
          <cell r="M193">
            <v>17225</v>
          </cell>
          <cell r="N193">
            <v>45730</v>
          </cell>
          <cell r="O193">
            <v>1836237</v>
          </cell>
          <cell r="P193">
            <v>17566667</v>
          </cell>
          <cell r="Q193" t="str">
            <v>DIECISIETE MILLONES QUINIENTOS SESENTA Y SEIS MIL SEISCIENTOS SESENTA Y SIETE</v>
          </cell>
          <cell r="R193" t="str">
            <v>1 PERSONA NATURAL</v>
          </cell>
          <cell r="S193" t="str">
            <v>3 CÉDULA DE CIUDADANÍA</v>
          </cell>
          <cell r="T193">
            <v>1193563296</v>
          </cell>
          <cell r="U193">
            <v>2</v>
          </cell>
          <cell r="V193" t="str">
            <v>N-A</v>
          </cell>
          <cell r="W193" t="str">
            <v>11 NO SE DILIGENCIA INFORMACIÓN PARA ESTE FORMULARIO EN ESTE PERÍODO DE REPORTE</v>
          </cell>
          <cell r="X193" t="str">
            <v>MASCULINO</v>
          </cell>
          <cell r="Y193" t="str">
            <v>Nariño</v>
          </cell>
          <cell r="Z193" t="str">
            <v>La Tola</v>
          </cell>
          <cell r="AA193" t="str">
            <v>MAICOL</v>
          </cell>
          <cell r="AB193" t="str">
            <v>JHOJAN</v>
          </cell>
          <cell r="AC193" t="str">
            <v>PAZ</v>
          </cell>
          <cell r="AD193" t="str">
            <v>TORRES</v>
          </cell>
          <cell r="AE193" t="str">
            <v>NO</v>
          </cell>
          <cell r="AF193" t="str">
            <v>6 NO CONSTITUYÓ GARANTÍAS</v>
          </cell>
          <cell r="AG193" t="str">
            <v>N-A</v>
          </cell>
          <cell r="AH193" t="str">
            <v>N-A</v>
          </cell>
          <cell r="AI193" t="str">
            <v>N-A</v>
          </cell>
          <cell r="AJ193" t="str">
            <v>N-A</v>
          </cell>
          <cell r="AK193" t="str">
            <v>GLORIA TERESITA SERNA ALZATE</v>
          </cell>
          <cell r="AL193" t="str">
            <v>PNN SANQUIANGA</v>
          </cell>
          <cell r="AM193" t="str">
            <v>2 SUPERVISOR</v>
          </cell>
          <cell r="AN193" t="str">
            <v>3 CÉDULA DE CIUDADANÍA</v>
          </cell>
          <cell r="AO193">
            <v>16279020</v>
          </cell>
          <cell r="AP193" t="str">
            <v>GUSTAVO ADOLFO MAYOR A</v>
          </cell>
          <cell r="AQ193">
            <v>287</v>
          </cell>
          <cell r="AR193" t="str">
            <v>3 NO PACTADOS</v>
          </cell>
          <cell r="AS193" t="str">
            <v>4 NO SE HA ADICIONADO NI EN VALOR y EN TIEMPO</v>
          </cell>
          <cell r="AT193">
            <v>0</v>
          </cell>
          <cell r="AU193">
            <v>0</v>
          </cell>
          <cell r="AV193" t="str">
            <v>-</v>
          </cell>
          <cell r="AW193">
            <v>0</v>
          </cell>
          <cell r="AX193"/>
          <cell r="AY193">
            <v>45734</v>
          </cell>
          <cell r="AZ193" t="str">
            <v>N/A</v>
          </cell>
          <cell r="BA193">
            <v>45730</v>
          </cell>
          <cell r="BB193">
            <v>46022</v>
          </cell>
          <cell r="BC193"/>
          <cell r="BD193" t="str">
            <v>2. NO</v>
          </cell>
          <cell r="BE193" t="str">
            <v>-</v>
          </cell>
          <cell r="BF193" t="str">
            <v>-</v>
          </cell>
          <cell r="BG193" t="str">
            <v>2. NO</v>
          </cell>
          <cell r="BH193">
            <v>0</v>
          </cell>
          <cell r="BI193"/>
          <cell r="BJ193" t="str">
            <v>-</v>
          </cell>
          <cell r="BK193"/>
          <cell r="BL193" t="str">
            <v>2025753501000087E</v>
          </cell>
          <cell r="BM193">
            <v>17566667</v>
          </cell>
          <cell r="BN193" t="str">
            <v>MARGARITA E VICTORIA ACOSTA</v>
          </cell>
          <cell r="BO193" t="str">
            <v xml:space="preserve">https://community.secop.gov.co/Public/Tendering/ContractNoticePhases/View?PPI=CO1.PPI.38200478&amp;isFromPublicArea=True&amp;isModal=False </v>
          </cell>
          <cell r="BP193" t="str">
            <v>VIGENTE</v>
          </cell>
          <cell r="BQ193"/>
          <cell r="BR193" t="str">
            <v xml:space="preserve">https://community.secop.gov.co/Public/Tendering/ContractDetailView/Index?UniqueIdentifier=CO1.PCCNTR.7655038 </v>
          </cell>
          <cell r="BS193" t="str">
            <v>MAICOL.TORRES</v>
          </cell>
          <cell r="BT193" t="str">
            <v>parquesnacionales.gov.co</v>
          </cell>
          <cell r="BU193" t="str">
            <v>pazmaicol2602@gmail.com</v>
          </cell>
          <cell r="BV193" t="str">
            <v>OPERARIO</v>
          </cell>
          <cell r="BW193" t="str">
            <v>BANCO CAJA SOCIAL S.A.</v>
          </cell>
          <cell r="BX193" t="str">
            <v>Ahorro</v>
          </cell>
          <cell r="BY193">
            <v>24143753586</v>
          </cell>
          <cell r="BZ193"/>
          <cell r="CA193"/>
          <cell r="CB193"/>
          <cell r="CC193"/>
          <cell r="CD193">
            <v>1040534</v>
          </cell>
          <cell r="CE193">
            <v>1836237</v>
          </cell>
          <cell r="CF193">
            <v>1836237</v>
          </cell>
          <cell r="CG193">
            <v>1836237</v>
          </cell>
          <cell r="CH193">
            <v>1836237</v>
          </cell>
          <cell r="CI193">
            <v>1836237</v>
          </cell>
          <cell r="CJ193">
            <v>1836237</v>
          </cell>
          <cell r="CK193">
            <v>1836237</v>
          </cell>
          <cell r="CL193">
            <v>1836237</v>
          </cell>
          <cell r="CM193">
            <v>1836237</v>
          </cell>
          <cell r="CN193">
            <v>0</v>
          </cell>
          <cell r="CO193"/>
          <cell r="CP193"/>
        </row>
        <row r="194">
          <cell r="A194" t="str">
            <v>CD-DTPA-193-2025</v>
          </cell>
          <cell r="B194" t="str">
            <v>2 NACION</v>
          </cell>
          <cell r="C194" t="str">
            <v>CPS-DTPA-193-2025</v>
          </cell>
          <cell r="D194" t="str">
            <v>BRENDA JULIANA CHAVES HOYOS</v>
          </cell>
          <cell r="E194">
            <v>45733</v>
          </cell>
          <cell r="F194" t="str">
            <v>PA08-3202056-5-006 Prestar servicios profesionales con plena autonomía técnica y administrativa en el PNN Sanquianga para adelantar el proceso de comunicación, educación ambiental con actores priorizados y vinculados al área protegida, en el marco de la conservación de la biodiversidad de las áreas protegidas del SINAP nacional.</v>
          </cell>
          <cell r="G194" t="str">
            <v>PROFESIONAL</v>
          </cell>
          <cell r="H194" t="str">
            <v>2 CONTRATACIÓN DIRECTA</v>
          </cell>
          <cell r="I194" t="str">
            <v>14 PRESTACIÓN DE SERVICIOS</v>
          </cell>
          <cell r="J194" t="str">
            <v>N/A</v>
          </cell>
          <cell r="K194">
            <v>80111600</v>
          </cell>
          <cell r="L194">
            <v>13725</v>
          </cell>
          <cell r="M194">
            <v>17525</v>
          </cell>
          <cell r="N194">
            <v>45733</v>
          </cell>
          <cell r="O194">
            <v>4200744</v>
          </cell>
          <cell r="P194">
            <v>39767043</v>
          </cell>
          <cell r="Q194" t="str">
            <v>TREINTA Y NUEVE MILLONES SETECIENTOS SESENTA Y SIETE MIL CUARENTA Y TRES</v>
          </cell>
          <cell r="R194" t="str">
            <v>1 PERSONA NATURAL</v>
          </cell>
          <cell r="S194" t="str">
            <v>3 CÉDULA DE CIUDADANÍA</v>
          </cell>
          <cell r="T194">
            <v>1085307745</v>
          </cell>
          <cell r="U194">
            <v>2</v>
          </cell>
          <cell r="V194" t="str">
            <v>N-A</v>
          </cell>
          <cell r="W194" t="str">
            <v>11 NO SE DILIGENCIA INFORMACIÓN PARA ESTE FORMULARIO EN ESTE PERÍODO DE REPORTE</v>
          </cell>
          <cell r="X194" t="str">
            <v>FEMENINO</v>
          </cell>
          <cell r="Y194" t="str">
            <v>Nariño</v>
          </cell>
          <cell r="Z194" t="str">
            <v>San Andrés de Tumaco</v>
          </cell>
          <cell r="AA194" t="str">
            <v>BRENDA</v>
          </cell>
          <cell r="AB194" t="str">
            <v>JULIANA</v>
          </cell>
          <cell r="AC194" t="str">
            <v>CHAVES</v>
          </cell>
          <cell r="AD194" t="str">
            <v>HOYOS</v>
          </cell>
          <cell r="AE194" t="str">
            <v>SI</v>
          </cell>
          <cell r="AF194" t="str">
            <v>1 PÓLIZA</v>
          </cell>
          <cell r="AG194" t="str">
            <v>12 SEGUROS DEL ESTADO</v>
          </cell>
          <cell r="AH194" t="str">
            <v>2 CUMPLIMIENTO</v>
          </cell>
          <cell r="AI194">
            <v>45733</v>
          </cell>
          <cell r="AJ194" t="str">
            <v>45-46-101030555</v>
          </cell>
          <cell r="AK194" t="str">
            <v>GLORIA TERESITA SERNA ALZATE</v>
          </cell>
          <cell r="AL194" t="str">
            <v>PNN SANQUIANGA</v>
          </cell>
          <cell r="AM194" t="str">
            <v>2 SUPERVISOR</v>
          </cell>
          <cell r="AN194" t="str">
            <v>3 CÉDULA DE CIUDADANÍA</v>
          </cell>
          <cell r="AO194">
            <v>16279020</v>
          </cell>
          <cell r="AP194" t="str">
            <v>GUSTAVO ADOLFO MAYOR A</v>
          </cell>
          <cell r="AQ194">
            <v>284</v>
          </cell>
          <cell r="AR194" t="str">
            <v>3 NO PACTADOS</v>
          </cell>
          <cell r="AS194" t="str">
            <v>4 NO SE HA ADICIONADO NI EN VALOR y EN TIEMPO</v>
          </cell>
          <cell r="AT194">
            <v>0</v>
          </cell>
          <cell r="AU194">
            <v>0</v>
          </cell>
          <cell r="AV194" t="str">
            <v>-</v>
          </cell>
          <cell r="AW194">
            <v>0</v>
          </cell>
          <cell r="AX194"/>
          <cell r="AY194">
            <v>45734</v>
          </cell>
          <cell r="AZ194">
            <v>45733</v>
          </cell>
          <cell r="BA194">
            <v>45733</v>
          </cell>
          <cell r="BB194">
            <v>46022</v>
          </cell>
          <cell r="BC194"/>
          <cell r="BD194" t="str">
            <v>2. NO</v>
          </cell>
          <cell r="BE194" t="str">
            <v>-</v>
          </cell>
          <cell r="BF194" t="str">
            <v>-</v>
          </cell>
          <cell r="BG194" t="str">
            <v>2. NO</v>
          </cell>
          <cell r="BH194">
            <v>0</v>
          </cell>
          <cell r="BI194"/>
          <cell r="BJ194" t="str">
            <v>-</v>
          </cell>
          <cell r="BK194"/>
          <cell r="BL194" t="str">
            <v>2025753501000088E</v>
          </cell>
          <cell r="BM194">
            <v>39767043</v>
          </cell>
          <cell r="BN194" t="str">
            <v>MARGARITA E VICTORIA ACOSTA</v>
          </cell>
          <cell r="BO194" t="str">
            <v xml:space="preserve">https://community.secop.gov.co/Public/Tendering/ContractNoticePhases/View?PPI=CO1.PPI.38246093&amp;isFromPublicArea=True&amp;isModal=False </v>
          </cell>
          <cell r="BP194" t="str">
            <v>VIGENTE</v>
          </cell>
          <cell r="BQ194"/>
          <cell r="BR194" t="str">
            <v xml:space="preserve">https://community.secop.gov.co/Public/Tendering/ContractDetailView/Index?UniqueIdentifier=CO1.PCCNTR.7663944 </v>
          </cell>
          <cell r="BS194" t="str">
            <v>BRENDA.CHAVES</v>
          </cell>
          <cell r="BT194" t="str">
            <v>parquesnacionales.gov.co</v>
          </cell>
          <cell r="BU194" t="str">
            <v>eduambiental.sanquianga@parquesnacionales.gov.co</v>
          </cell>
          <cell r="BV194" t="str">
            <v>PROFESIONAL</v>
          </cell>
          <cell r="BW194" t="str">
            <v>BANCO DAVIVIENDA S.A.</v>
          </cell>
          <cell r="BX194" t="str">
            <v>Ahorro</v>
          </cell>
          <cell r="BY194">
            <v>488425290092</v>
          </cell>
          <cell r="BZ194"/>
          <cell r="CA194"/>
          <cell r="CB194"/>
          <cell r="CC194"/>
          <cell r="CD194">
            <v>1960347</v>
          </cell>
          <cell r="CE194">
            <v>4200744</v>
          </cell>
          <cell r="CF194">
            <v>4200744</v>
          </cell>
          <cell r="CG194">
            <v>4200744</v>
          </cell>
          <cell r="CH194">
            <v>4200744</v>
          </cell>
          <cell r="CI194">
            <v>4200744</v>
          </cell>
          <cell r="CJ194">
            <v>4200744</v>
          </cell>
          <cell r="CK194">
            <v>4200744</v>
          </cell>
          <cell r="CL194">
            <v>4200744</v>
          </cell>
          <cell r="CM194">
            <v>4200744</v>
          </cell>
          <cell r="CN194">
            <v>0</v>
          </cell>
          <cell r="CO194"/>
          <cell r="CP194"/>
        </row>
        <row r="195">
          <cell r="A195" t="str">
            <v>CD-DTPA-194-2025</v>
          </cell>
          <cell r="B195" t="str">
            <v>1 FONAM</v>
          </cell>
          <cell r="C195" t="str">
            <v>CPS-DTPA-194-2025</v>
          </cell>
          <cell r="D195" t="str">
            <v>JESICA ALEJANDRA GARCIA CASTRO</v>
          </cell>
          <cell r="E195">
            <v>45735</v>
          </cell>
          <cell r="F195" t="str">
            <v>PA04-3202032-1-019 Prestar servicios de apoyo a la gestión con plena autonomía técnica y administrativa en las actividades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Nacional.Prestar servicios de apoyo a la gestión con plena autonomía técnica y administrativa en el PNN Farallones de Cali para Implementar las acciones de prevención, vigilancia y control en las áreas protegidas administradas por el PNNC, especialmente en los ecosistemas andinos y de páramo, en el marco de la conservación de la diversidad biológica de las Áreas Protegidas del SINAP Nacional.</v>
          </cell>
          <cell r="G195" t="str">
            <v>APOYO A LA GESTIÓN</v>
          </cell>
          <cell r="H195" t="str">
            <v>2 CONTRATACIÓN DIRECTA</v>
          </cell>
          <cell r="I195" t="str">
            <v>14 PRESTACIÓN DE SERVICIOS</v>
          </cell>
          <cell r="J195" t="str">
            <v>N/A</v>
          </cell>
          <cell r="K195">
            <v>80111600</v>
          </cell>
          <cell r="L195">
            <v>15125</v>
          </cell>
          <cell r="M195">
            <v>13525</v>
          </cell>
          <cell r="N195">
            <v>45735</v>
          </cell>
          <cell r="O195">
            <v>3670920</v>
          </cell>
          <cell r="P195">
            <v>34506648</v>
          </cell>
          <cell r="Q195" t="str">
            <v>TREINTA Y CUATRO MILLONES QUINIENTOS SEIS MIL SEISCIENTOS CUARENTA Y OCHO</v>
          </cell>
          <cell r="R195" t="str">
            <v>1 PERSONA NATURAL</v>
          </cell>
          <cell r="S195" t="str">
            <v>3 CÉDULA DE CIUDADANÍA</v>
          </cell>
          <cell r="T195">
            <v>1097396717</v>
          </cell>
          <cell r="U195">
            <v>2</v>
          </cell>
          <cell r="V195" t="str">
            <v>N-A</v>
          </cell>
          <cell r="W195" t="str">
            <v>11 NO SE DILIGENCIA INFORMACIÓN PARA ESTE FORMULARIO EN ESTE PERÍODO DE REPORTE</v>
          </cell>
          <cell r="X195" t="str">
            <v>FEMENINO</v>
          </cell>
          <cell r="Y195" t="str">
            <v>Quindio</v>
          </cell>
          <cell r="Z195" t="str">
            <v>Calarca</v>
          </cell>
          <cell r="AA195" t="str">
            <v>JESICA</v>
          </cell>
          <cell r="AB195" t="str">
            <v>ALEJANDRA</v>
          </cell>
          <cell r="AC195" t="str">
            <v>GARCIA</v>
          </cell>
          <cell r="AD195" t="str">
            <v>CASTRO</v>
          </cell>
          <cell r="AE195" t="str">
            <v>NO</v>
          </cell>
          <cell r="AF195" t="str">
            <v>6 NO CONSTITUYÓ GARANTÍAS</v>
          </cell>
          <cell r="AG195" t="str">
            <v>N-A</v>
          </cell>
          <cell r="AH195" t="str">
            <v>N-A</v>
          </cell>
          <cell r="AI195" t="str">
            <v>N-A</v>
          </cell>
          <cell r="AJ195" t="str">
            <v>N-A</v>
          </cell>
          <cell r="AK195" t="str">
            <v>GLORIA TERESITA SERNA ALZATE</v>
          </cell>
          <cell r="AL195" t="str">
            <v>PNN FARALLONES DE CALI</v>
          </cell>
          <cell r="AM195" t="str">
            <v>2 SUPERVISOR</v>
          </cell>
          <cell r="AN195" t="str">
            <v>3 CÉDULA DE CIUDADANÍA</v>
          </cell>
          <cell r="AO195">
            <v>29120620</v>
          </cell>
          <cell r="AP195" t="str">
            <v>MARIA JULIANA CERON</v>
          </cell>
          <cell r="AQ195">
            <v>282</v>
          </cell>
          <cell r="AR195" t="str">
            <v>3 NO PACTADOS</v>
          </cell>
          <cell r="AS195" t="str">
            <v>4 NO SE HA ADICIONADO NI EN VALOR y EN TIEMPO</v>
          </cell>
          <cell r="AT195">
            <v>0</v>
          </cell>
          <cell r="AU195">
            <v>0</v>
          </cell>
          <cell r="AV195" t="str">
            <v>-</v>
          </cell>
          <cell r="AW195">
            <v>0</v>
          </cell>
          <cell r="AX195"/>
          <cell r="AY195">
            <v>45736</v>
          </cell>
          <cell r="AZ195" t="str">
            <v>N/A</v>
          </cell>
          <cell r="BA195">
            <v>45735</v>
          </cell>
          <cell r="BB195">
            <v>46022</v>
          </cell>
          <cell r="BC195"/>
          <cell r="BD195" t="str">
            <v>2. NO</v>
          </cell>
          <cell r="BE195" t="str">
            <v>-</v>
          </cell>
          <cell r="BF195" t="str">
            <v>-</v>
          </cell>
          <cell r="BG195" t="str">
            <v>2. NO</v>
          </cell>
          <cell r="BH195">
            <v>0</v>
          </cell>
          <cell r="BI195"/>
          <cell r="BJ195" t="str">
            <v>-</v>
          </cell>
          <cell r="BK195"/>
          <cell r="BL195" t="str">
            <v>2025753501900102E</v>
          </cell>
          <cell r="BM195">
            <v>34506648</v>
          </cell>
          <cell r="BN195" t="str">
            <v>WENDY ISABEL DAVID</v>
          </cell>
          <cell r="BO195" t="str">
            <v xml:space="preserve">https://community.secop.gov.co/Public/Tendering/ContractNoticePhases/View?PPI=CO1.PPI.38295576&amp;isFromPublicArea=True&amp;isModal=False </v>
          </cell>
          <cell r="BP195" t="str">
            <v>VIGENTE</v>
          </cell>
          <cell r="BQ195"/>
          <cell r="BR195" t="str">
            <v xml:space="preserve">https://community.secop.gov.co/Public/Tendering/ContractDetailView/Index?UniqueIdentifier=CO1.PCCNTR.7674262 </v>
          </cell>
          <cell r="BS195" t="str">
            <v>JESICA.GARCIA</v>
          </cell>
          <cell r="BT195" t="str">
            <v>parquesnacionales.gov.co</v>
          </cell>
          <cell r="BU195" t="str">
            <v>alejan.717@gmail.com</v>
          </cell>
          <cell r="BV195" t="str">
            <v>TECNOLOGO</v>
          </cell>
          <cell r="BW195" t="str">
            <v>BANCO DAVIVIENDA S.A.</v>
          </cell>
          <cell r="BX195" t="str">
            <v>Ahorro</v>
          </cell>
          <cell r="BY195">
            <v>488419540916</v>
          </cell>
          <cell r="BZ195"/>
          <cell r="CA195"/>
          <cell r="CB195"/>
          <cell r="CC195"/>
          <cell r="CD195">
            <v>1468368</v>
          </cell>
          <cell r="CE195">
            <v>3670920</v>
          </cell>
          <cell r="CF195">
            <v>3670920</v>
          </cell>
          <cell r="CG195">
            <v>3670920</v>
          </cell>
          <cell r="CH195">
            <v>3670920</v>
          </cell>
          <cell r="CI195">
            <v>3670920</v>
          </cell>
          <cell r="CJ195">
            <v>3670920</v>
          </cell>
          <cell r="CK195">
            <v>3670920</v>
          </cell>
          <cell r="CL195">
            <v>3670920</v>
          </cell>
          <cell r="CM195">
            <v>3670920</v>
          </cell>
          <cell r="CN195">
            <v>0</v>
          </cell>
          <cell r="CO195"/>
          <cell r="CP195"/>
        </row>
        <row r="196">
          <cell r="A196" t="str">
            <v>CD-DTPA-195-2025</v>
          </cell>
          <cell r="B196" t="str">
            <v>1 FONAM</v>
          </cell>
          <cell r="C196" t="str">
            <v>CPS-DTPA-195-2025</v>
          </cell>
          <cell r="D196" t="str">
            <v>LADY ROSANA RICO FUENTES</v>
          </cell>
          <cell r="E196">
            <v>45735</v>
          </cell>
          <cell r="F196" t="str">
            <v>PA04-3202032-1-008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eespecialmente en los ecosistemas andinos y de páramo, en el marco de la conservación de la diversidad biológica de las Áreas Protegidas del SINAP Nacional.</v>
          </cell>
          <cell r="G196" t="str">
            <v>APOYO A LA GESTIÓN</v>
          </cell>
          <cell r="H196" t="str">
            <v>2 CONTRATACIÓN DIRECTA</v>
          </cell>
          <cell r="I196" t="str">
            <v>14 PRESTACIÓN DE SERVICIOS</v>
          </cell>
          <cell r="J196" t="str">
            <v>N/A</v>
          </cell>
          <cell r="K196">
            <v>80111600</v>
          </cell>
          <cell r="L196">
            <v>15525</v>
          </cell>
          <cell r="M196">
            <v>13625</v>
          </cell>
          <cell r="N196">
            <v>45735</v>
          </cell>
          <cell r="O196">
            <v>3670920</v>
          </cell>
          <cell r="P196">
            <v>34506648</v>
          </cell>
          <cell r="Q196" t="str">
            <v>TREINTA Y CUATRO MILLONES QUINIENTOS SEIS MIL SEISCIENTOS CUARENTA Y OCHO</v>
          </cell>
          <cell r="R196" t="str">
            <v>1 PERSONA NATURAL</v>
          </cell>
          <cell r="S196" t="str">
            <v>3 CÉDULA DE CIUDADANÍA</v>
          </cell>
          <cell r="T196">
            <v>1143861547</v>
          </cell>
          <cell r="U196">
            <v>2</v>
          </cell>
          <cell r="V196" t="str">
            <v>N-A</v>
          </cell>
          <cell r="W196" t="str">
            <v>11 NO SE DILIGENCIA INFORMACIÓN PARA ESTE FORMULARIO EN ESTE PERÍODO DE REPORTE</v>
          </cell>
          <cell r="X196" t="str">
            <v>FEMENINO</v>
          </cell>
          <cell r="Y196" t="str">
            <v>Valle del Cauca</v>
          </cell>
          <cell r="Z196" t="str">
            <v>Santiago de Cali</v>
          </cell>
          <cell r="AA196" t="str">
            <v>LADY</v>
          </cell>
          <cell r="AB196" t="str">
            <v>ROSANA</v>
          </cell>
          <cell r="AC196" t="str">
            <v>RICO</v>
          </cell>
          <cell r="AD196" t="str">
            <v>FUENTES</v>
          </cell>
          <cell r="AE196" t="str">
            <v>NO</v>
          </cell>
          <cell r="AF196" t="str">
            <v>6 NO CONSTITUYÓ GARANTÍAS</v>
          </cell>
          <cell r="AG196" t="str">
            <v>N-A</v>
          </cell>
          <cell r="AH196" t="str">
            <v>N-A</v>
          </cell>
          <cell r="AI196" t="str">
            <v>N-A</v>
          </cell>
          <cell r="AJ196" t="str">
            <v>N-A</v>
          </cell>
          <cell r="AK196" t="str">
            <v>GLORIA TERESITA SERNA ALZATE</v>
          </cell>
          <cell r="AL196" t="str">
            <v>PNN FARALLONES DE CALI</v>
          </cell>
          <cell r="AM196" t="str">
            <v>2 SUPERVISOR</v>
          </cell>
          <cell r="AN196" t="str">
            <v>3 CÉDULA DE CIUDADANÍA</v>
          </cell>
          <cell r="AO196">
            <v>29120620</v>
          </cell>
          <cell r="AP196" t="str">
            <v>MARIA JULIANA CERON</v>
          </cell>
          <cell r="AQ196">
            <v>282</v>
          </cell>
          <cell r="AR196" t="str">
            <v>3 NO PACTADOS</v>
          </cell>
          <cell r="AS196" t="str">
            <v>4 NO SE HA ADICIONADO NI EN VALOR y EN TIEMPO</v>
          </cell>
          <cell r="AT196">
            <v>0</v>
          </cell>
          <cell r="AU196">
            <v>0</v>
          </cell>
          <cell r="AV196" t="str">
            <v>-</v>
          </cell>
          <cell r="AW196">
            <v>0</v>
          </cell>
          <cell r="AX196"/>
          <cell r="AY196">
            <v>45736</v>
          </cell>
          <cell r="AZ196" t="str">
            <v>N/A</v>
          </cell>
          <cell r="BA196">
            <v>45735</v>
          </cell>
          <cell r="BB196">
            <v>46022</v>
          </cell>
          <cell r="BC196"/>
          <cell r="BD196" t="str">
            <v>2. NO</v>
          </cell>
          <cell r="BE196" t="str">
            <v>-</v>
          </cell>
          <cell r="BF196" t="str">
            <v>-</v>
          </cell>
          <cell r="BG196" t="str">
            <v>2. NO</v>
          </cell>
          <cell r="BH196">
            <v>0</v>
          </cell>
          <cell r="BI196"/>
          <cell r="BJ196" t="str">
            <v>-</v>
          </cell>
          <cell r="BK196"/>
          <cell r="BL196" t="str">
            <v>2025753501900103E</v>
          </cell>
          <cell r="BM196">
            <v>34506648</v>
          </cell>
          <cell r="BN196" t="str">
            <v>WENDY ISABEL DAVID</v>
          </cell>
          <cell r="BO196" t="str">
            <v xml:space="preserve">https://community.secop.gov.co/Public/Tendering/ContractNoticePhases/View?PPI=CO1.PPI.38295913&amp;isFromPublicArea=True&amp;isModal=False </v>
          </cell>
          <cell r="BP196" t="str">
            <v>VIGENTE</v>
          </cell>
          <cell r="BQ196"/>
          <cell r="BR196" t="str">
            <v xml:space="preserve">https://community.secop.gov.co/Public/Tendering/ContractDetailView/Index?UniqueIdentifier=CO1.PCCNTR.7674360 </v>
          </cell>
          <cell r="BS196" t="str">
            <v>LADY.RICO</v>
          </cell>
          <cell r="BT196" t="str">
            <v>parquesnacionales.gov.co</v>
          </cell>
          <cell r="BU196" t="str">
            <v>lady.rico1995@gmail.com</v>
          </cell>
          <cell r="BV196" t="str">
            <v>TECNOLOGO</v>
          </cell>
          <cell r="BW196" t="str">
            <v>BANCO BILBAO VIZCAYA ARGENTARIA COLOMBIA S.A. BBVA</v>
          </cell>
          <cell r="BX196" t="str">
            <v>Ahorro</v>
          </cell>
          <cell r="BY196">
            <v>924089428</v>
          </cell>
          <cell r="BZ196"/>
          <cell r="CA196"/>
          <cell r="CB196"/>
          <cell r="CC196"/>
          <cell r="CD196">
            <v>1468368</v>
          </cell>
          <cell r="CE196">
            <v>3670920</v>
          </cell>
          <cell r="CF196">
            <v>3670920</v>
          </cell>
          <cell r="CG196">
            <v>3670920</v>
          </cell>
          <cell r="CH196">
            <v>3670920</v>
          </cell>
          <cell r="CI196">
            <v>3670920</v>
          </cell>
          <cell r="CJ196">
            <v>3670920</v>
          </cell>
          <cell r="CK196">
            <v>3670920</v>
          </cell>
          <cell r="CL196">
            <v>3670920</v>
          </cell>
          <cell r="CM196">
            <v>3670920</v>
          </cell>
          <cell r="CN196">
            <v>0</v>
          </cell>
          <cell r="CO196"/>
          <cell r="CP196"/>
        </row>
        <row r="197">
          <cell r="A197" t="str">
            <v>CD-DTPA-196-2025</v>
          </cell>
          <cell r="B197" t="str">
            <v>1 FONAM</v>
          </cell>
          <cell r="C197" t="str">
            <v>CPS-DTPA-196-2025</v>
          </cell>
          <cell r="D197" t="str">
            <v xml:space="preserve">OSCAR FERNANDO QUIÑONES MORENO </v>
          </cell>
          <cell r="E197">
            <v>45735</v>
          </cell>
          <cell r="F197" t="str">
            <v>PA04-3202032-1-020 Prestar servicios de apoyo a la gestión con plena autonomía técnica y administrativa en en las actividades tecnicas requeridas del PNN Farallones de Cali para Implementar las acciones de prevención, vigilancia y control de las presiones en las áreas protegidas administradas por PNNC, especialmente la mineria ilegal, en el marco de la conservación de la diversidad biológica de las Áreas Protegidas del SINAP Nacional, especialmente en la presente en los ecosistemas de páramo y bosques del Parque Nacional Natural Farallones de Cali y su área de influencia.</v>
          </cell>
          <cell r="G197" t="str">
            <v>APOYO A LA GESTIÓN</v>
          </cell>
          <cell r="H197" t="str">
            <v>2 CONTRATACIÓN DIRECTA</v>
          </cell>
          <cell r="I197" t="str">
            <v>14 PRESTACIÓN DE SERVICIOS</v>
          </cell>
          <cell r="J197" t="str">
            <v>N/A</v>
          </cell>
          <cell r="K197">
            <v>80111600</v>
          </cell>
          <cell r="L197">
            <v>15225</v>
          </cell>
          <cell r="M197">
            <v>13725</v>
          </cell>
          <cell r="N197">
            <v>45735</v>
          </cell>
          <cell r="O197">
            <v>2680096</v>
          </cell>
          <cell r="P197">
            <v>25192902</v>
          </cell>
          <cell r="Q197" t="str">
            <v>VEINTICINCO MILLONES CIENTO NOVENTA Y DOS MIL NOVECIENTOS DOS</v>
          </cell>
          <cell r="R197" t="str">
            <v>1 PERSONA NATURAL</v>
          </cell>
          <cell r="S197" t="str">
            <v>3 CÉDULA DE CIUDADANÍA</v>
          </cell>
          <cell r="T197">
            <v>1059449930</v>
          </cell>
          <cell r="U197">
            <v>2</v>
          </cell>
          <cell r="V197" t="str">
            <v>N-A</v>
          </cell>
          <cell r="W197" t="str">
            <v>11 NO SE DILIGENCIA INFORMACIÓN PARA ESTE FORMULARIO EN ESTE PERÍODO DE REPORTE</v>
          </cell>
          <cell r="X197" t="str">
            <v>MASCULINO</v>
          </cell>
          <cell r="Y197" t="str">
            <v>Cauca</v>
          </cell>
          <cell r="Z197" t="str">
            <v>Guapi</v>
          </cell>
          <cell r="AA197" t="str">
            <v>OSCAR</v>
          </cell>
          <cell r="AB197" t="str">
            <v>FERNANDO</v>
          </cell>
          <cell r="AC197" t="str">
            <v>QUIÑONES</v>
          </cell>
          <cell r="AD197" t="str">
            <v>MORENO</v>
          </cell>
          <cell r="AE197" t="str">
            <v>NO</v>
          </cell>
          <cell r="AF197" t="str">
            <v>6 NO CONSTITUYÓ GARANTÍAS</v>
          </cell>
          <cell r="AG197" t="str">
            <v>N-A</v>
          </cell>
          <cell r="AH197" t="str">
            <v>N-A</v>
          </cell>
          <cell r="AI197" t="str">
            <v>N-A</v>
          </cell>
          <cell r="AJ197" t="str">
            <v>N-A</v>
          </cell>
          <cell r="AK197" t="str">
            <v>GLORIA TERESITA SERNA ALZATE</v>
          </cell>
          <cell r="AL197" t="str">
            <v>PNN FARALLONES DE CALI</v>
          </cell>
          <cell r="AM197" t="str">
            <v>2 SUPERVISOR</v>
          </cell>
          <cell r="AN197" t="str">
            <v>3 CÉDULA DE CIUDADANÍA</v>
          </cell>
          <cell r="AO197">
            <v>29120620</v>
          </cell>
          <cell r="AP197" t="str">
            <v>MARIA JULIANA CERON</v>
          </cell>
          <cell r="AQ197">
            <v>282</v>
          </cell>
          <cell r="AR197" t="str">
            <v>3 NO PACTADOS</v>
          </cell>
          <cell r="AS197" t="str">
            <v>4 NO SE HA ADICIONADO NI EN VALOR y EN TIEMPO</v>
          </cell>
          <cell r="AT197">
            <v>0</v>
          </cell>
          <cell r="AU197">
            <v>0</v>
          </cell>
          <cell r="AV197" t="str">
            <v>-</v>
          </cell>
          <cell r="AW197">
            <v>0</v>
          </cell>
          <cell r="AX197"/>
          <cell r="AY197">
            <v>45736</v>
          </cell>
          <cell r="AZ197" t="str">
            <v>N/A</v>
          </cell>
          <cell r="BA197">
            <v>45735</v>
          </cell>
          <cell r="BB197">
            <v>46022</v>
          </cell>
          <cell r="BC197"/>
          <cell r="BD197" t="str">
            <v>2. NO</v>
          </cell>
          <cell r="BE197" t="str">
            <v>-</v>
          </cell>
          <cell r="BF197" t="str">
            <v>-</v>
          </cell>
          <cell r="BG197" t="str">
            <v>2. NO</v>
          </cell>
          <cell r="BH197">
            <v>0</v>
          </cell>
          <cell r="BI197"/>
          <cell r="BJ197" t="str">
            <v>-</v>
          </cell>
          <cell r="BK197"/>
          <cell r="BL197" t="str">
            <v>2025753501900104E</v>
          </cell>
          <cell r="BM197">
            <v>25192902</v>
          </cell>
          <cell r="BN197" t="str">
            <v>WENDY ISABEL DAVID</v>
          </cell>
          <cell r="BO197" t="str">
            <v xml:space="preserve">https://community.secop.gov.co/Public/Tendering/ContractNoticePhases/View?PPI=CO1.PPI.38295923&amp;isFromPublicArea=True&amp;isModal=False </v>
          </cell>
          <cell r="BP197" t="str">
            <v>VIGENTE</v>
          </cell>
          <cell r="BQ197"/>
          <cell r="BR197" t="str">
            <v xml:space="preserve">https://community.secop.gov.co/Public/Tendering/ContractDetailView/Index?UniqueIdentifier=CO1.PCCNTR.7674388 </v>
          </cell>
          <cell r="BS197" t="str">
            <v>OSCAR.MORENO</v>
          </cell>
          <cell r="BT197" t="str">
            <v>parquesnacionales.gov.co</v>
          </cell>
          <cell r="BU197" t="str">
            <v>nany.newboss.crtl@gmail.com</v>
          </cell>
          <cell r="BV197" t="str">
            <v>TECNICO</v>
          </cell>
          <cell r="BW197" t="str">
            <v>BANCO AGRARIO DE COLOMBIA S.A.</v>
          </cell>
          <cell r="BX197" t="str">
            <v>Ahorro</v>
          </cell>
          <cell r="BY197">
            <v>421250086941</v>
          </cell>
          <cell r="BZ197"/>
          <cell r="CA197"/>
          <cell r="CB197"/>
          <cell r="CC197"/>
          <cell r="CD197">
            <v>1072038</v>
          </cell>
          <cell r="CE197">
            <v>2680096</v>
          </cell>
          <cell r="CF197">
            <v>2680096</v>
          </cell>
          <cell r="CG197">
            <v>2680096</v>
          </cell>
          <cell r="CH197">
            <v>2680096</v>
          </cell>
          <cell r="CI197">
            <v>2680096</v>
          </cell>
          <cell r="CJ197">
            <v>2680096</v>
          </cell>
          <cell r="CK197">
            <v>2680096</v>
          </cell>
          <cell r="CL197">
            <v>2680096</v>
          </cell>
          <cell r="CM197">
            <v>2680096</v>
          </cell>
          <cell r="CN197">
            <v>0</v>
          </cell>
          <cell r="CO197"/>
          <cell r="CP197"/>
        </row>
        <row r="198">
          <cell r="A198" t="str">
            <v>CD-DTPA-197-2025</v>
          </cell>
          <cell r="B198" t="str">
            <v>1 FONAM</v>
          </cell>
          <cell r="C198" t="str">
            <v>CPS-DTPA-197-2025</v>
          </cell>
          <cell r="D198" t="str">
            <v>HERNÁN MONTOYA FIGUEROA</v>
          </cell>
          <cell r="E198">
            <v>45736</v>
          </cell>
          <cell r="F198" t="str">
            <v>PA04-3202032-1-016 Prestar servicios de apoyo a la gestion con plena autonomia tecnica y administrativa en las actividades tecnicas requeridas del PNN Farallones de Cali para Implementar las acciones de prevencion, vigilancia y control en las areas protegidas administradas por PNNC, especialmente en los ecosistemas andinos y de paramo, en el marco de la conservacion de la diversidad biologica de las Areas Protegidas del SINAP Nacional</v>
          </cell>
          <cell r="G198" t="str">
            <v>APOYO A LA GESTIÓN</v>
          </cell>
          <cell r="H198" t="str">
            <v>2 CONTRATACIÓN DIRECTA</v>
          </cell>
          <cell r="I198" t="str">
            <v>14 PRESTACIÓN DE SERVICIOS</v>
          </cell>
          <cell r="J198" t="str">
            <v>N/A</v>
          </cell>
          <cell r="K198">
            <v>80111600</v>
          </cell>
          <cell r="L198">
            <v>14925</v>
          </cell>
          <cell r="M198">
            <v>14025</v>
          </cell>
          <cell r="N198">
            <v>45736</v>
          </cell>
          <cell r="O198">
            <v>2948106</v>
          </cell>
          <cell r="P198">
            <v>27613926</v>
          </cell>
          <cell r="Q198" t="str">
            <v>VEINTISIETE MILLONES SEISCIENTOS TRECE MIL NOVECIENTOS VEINTISÉIS</v>
          </cell>
          <cell r="R198" t="str">
            <v>1 PERSONA NATURAL</v>
          </cell>
          <cell r="S198" t="str">
            <v>3 CÉDULA DE CIUDADANÍA</v>
          </cell>
          <cell r="T198">
            <v>16822897</v>
          </cell>
          <cell r="U198">
            <v>2</v>
          </cell>
          <cell r="V198" t="str">
            <v>N-A</v>
          </cell>
          <cell r="W198" t="str">
            <v>11 NO SE DILIGENCIA INFORMACIÓN PARA ESTE FORMULARIO EN ESTE PERÍODO DE REPORTE</v>
          </cell>
          <cell r="X198" t="str">
            <v>MASCULINO</v>
          </cell>
          <cell r="Y198" t="str">
            <v>Valle del Cauca</v>
          </cell>
          <cell r="Z198" t="str">
            <v>Santiago de Cali</v>
          </cell>
          <cell r="AA198" t="str">
            <v>HERNÁN</v>
          </cell>
          <cell r="AB198"/>
          <cell r="AC198" t="str">
            <v>MONTOYA</v>
          </cell>
          <cell r="AD198" t="str">
            <v>FIGUEROA</v>
          </cell>
          <cell r="AE198" t="str">
            <v>NO</v>
          </cell>
          <cell r="AF198" t="str">
            <v>6 NO CONSTITUYÓ GARANTÍAS</v>
          </cell>
          <cell r="AG198" t="str">
            <v>N-A</v>
          </cell>
          <cell r="AH198" t="str">
            <v>N-A</v>
          </cell>
          <cell r="AI198" t="str">
            <v>N-A</v>
          </cell>
          <cell r="AJ198" t="str">
            <v>N-A</v>
          </cell>
          <cell r="AK198" t="str">
            <v>GLORIA TERESITA SERNA ALZATE</v>
          </cell>
          <cell r="AL198" t="str">
            <v>PNN FARALLONES DE CALI</v>
          </cell>
          <cell r="AM198" t="str">
            <v>2 SUPERVISOR</v>
          </cell>
          <cell r="AN198" t="str">
            <v>3 CÉDULA DE CIUDADANÍA</v>
          </cell>
          <cell r="AO198">
            <v>29120620</v>
          </cell>
          <cell r="AP198" t="str">
            <v>MARIA JULIANA CERON</v>
          </cell>
          <cell r="AQ198">
            <v>281</v>
          </cell>
          <cell r="AR198" t="str">
            <v>3 NO PACTADOS</v>
          </cell>
          <cell r="AS198" t="str">
            <v>4 NO SE HA ADICIONADO NI EN VALOR y EN TIEMPO</v>
          </cell>
          <cell r="AT198">
            <v>0</v>
          </cell>
          <cell r="AU198">
            <v>0</v>
          </cell>
          <cell r="AV198" t="str">
            <v>-</v>
          </cell>
          <cell r="AW198">
            <v>0</v>
          </cell>
          <cell r="AX198"/>
          <cell r="AY198">
            <v>45742</v>
          </cell>
          <cell r="AZ198" t="str">
            <v>N/A</v>
          </cell>
          <cell r="BA198">
            <v>45736</v>
          </cell>
          <cell r="BB198">
            <v>46022</v>
          </cell>
          <cell r="BC198"/>
          <cell r="BD198" t="str">
            <v>2. NO</v>
          </cell>
          <cell r="BE198" t="str">
            <v>-</v>
          </cell>
          <cell r="BF198" t="str">
            <v>-</v>
          </cell>
          <cell r="BG198" t="str">
            <v>2. NO</v>
          </cell>
          <cell r="BH198">
            <v>0</v>
          </cell>
          <cell r="BI198"/>
          <cell r="BJ198" t="str">
            <v>-</v>
          </cell>
          <cell r="BK198"/>
          <cell r="BL198" t="str">
            <v>2025753501900105E</v>
          </cell>
          <cell r="BM198">
            <v>27613926</v>
          </cell>
          <cell r="BN198" t="str">
            <v>ALEX YANIRA PISMAG PORTILLA</v>
          </cell>
          <cell r="BO198" t="str">
            <v xml:space="preserve">https://community.secop.gov.co/Public/Tendering/ContractNoticePhases/View?PPI=CO1.PPI.38310464&amp;isFromPublicArea=True&amp;isModal=False </v>
          </cell>
          <cell r="BP198" t="str">
            <v>VIGENTE</v>
          </cell>
          <cell r="BQ198"/>
          <cell r="BR198" t="str">
            <v xml:space="preserve">https://community.secop.gov.co/Public/Tendering/ContractDetailView/Index?UniqueIdentifier=CO1.PCCNTR.7680001 </v>
          </cell>
          <cell r="BS198" t="str">
            <v>HERNAN.MONTOYA</v>
          </cell>
          <cell r="BT198" t="str">
            <v>parquesnacionales.gov.co</v>
          </cell>
          <cell r="BU198" t="str">
            <v>hermonfig@gmail.com</v>
          </cell>
          <cell r="BV198" t="str">
            <v>TECNOLOGO</v>
          </cell>
          <cell r="BW198" t="str">
            <v>BANCO DAVIVIENDA S.A.</v>
          </cell>
          <cell r="BX198" t="str">
            <v>Ahorro</v>
          </cell>
          <cell r="BY198">
            <v>10170029408</v>
          </cell>
          <cell r="BZ198"/>
          <cell r="CA198"/>
          <cell r="CB198"/>
          <cell r="CC198"/>
          <cell r="CD198">
            <v>1080972</v>
          </cell>
          <cell r="CE198">
            <v>2948106</v>
          </cell>
          <cell r="CF198">
            <v>2948106</v>
          </cell>
          <cell r="CG198">
            <v>2948106</v>
          </cell>
          <cell r="CH198">
            <v>2948106</v>
          </cell>
          <cell r="CI198">
            <v>2948106</v>
          </cell>
          <cell r="CJ198">
            <v>2948106</v>
          </cell>
          <cell r="CK198">
            <v>2948106</v>
          </cell>
          <cell r="CL198">
            <v>2948106</v>
          </cell>
          <cell r="CM198">
            <v>2948106</v>
          </cell>
          <cell r="CN198">
            <v>0</v>
          </cell>
          <cell r="CO198"/>
          <cell r="CP198"/>
        </row>
        <row r="199">
          <cell r="A199" t="str">
            <v>CD-DTPA-198-2025</v>
          </cell>
          <cell r="B199" t="str">
            <v>1 FONAM</v>
          </cell>
          <cell r="C199" t="str">
            <v>CPS-DTPA-198-2025</v>
          </cell>
          <cell r="D199" t="str">
            <v>ESMERALDA ACOSTA GARCÍA</v>
          </cell>
          <cell r="E199">
            <v>45735</v>
          </cell>
          <cell r="F199" t="str">
            <v>PA04-3202032-1-023 Prestar servicios de apoyo a la gestión con plena autonomía técnica y administrativa en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ell>
          <cell r="G199" t="str">
            <v>APOYO A LA GESTIÓN</v>
          </cell>
          <cell r="H199" t="str">
            <v>2 CONTRATACIÓN DIRECTA</v>
          </cell>
          <cell r="I199" t="str">
            <v>14 PRESTACIÓN DE SERVICIOS</v>
          </cell>
          <cell r="J199" t="str">
            <v>N/A</v>
          </cell>
          <cell r="K199">
            <v>80111600</v>
          </cell>
          <cell r="L199">
            <v>15325</v>
          </cell>
          <cell r="M199">
            <v>13825</v>
          </cell>
          <cell r="N199">
            <v>45735</v>
          </cell>
          <cell r="O199">
            <v>2436451</v>
          </cell>
          <cell r="P199">
            <v>22902639</v>
          </cell>
          <cell r="Q199" t="str">
            <v>VEINTIDÓS MILLONES NOVECIENTOS DOS MIL SEISCIENTOS TREINTA Y NUEVE</v>
          </cell>
          <cell r="R199" t="str">
            <v>1 PERSONA NATURAL</v>
          </cell>
          <cell r="S199" t="str">
            <v>3 CÉDULA DE CIUDADANÍA</v>
          </cell>
          <cell r="T199">
            <v>1144075179</v>
          </cell>
          <cell r="U199">
            <v>2</v>
          </cell>
          <cell r="V199" t="str">
            <v>N-A</v>
          </cell>
          <cell r="W199" t="str">
            <v>11 NO SE DILIGENCIA INFORMACIÓN PARA ESTE FORMULARIO EN ESTE PERÍODO DE REPORTE</v>
          </cell>
          <cell r="X199" t="str">
            <v>FEMENINO</v>
          </cell>
          <cell r="Y199" t="str">
            <v>Valle del Cauca</v>
          </cell>
          <cell r="Z199" t="str">
            <v>Santiago de Cali</v>
          </cell>
          <cell r="AA199" t="str">
            <v>ESMERALDA</v>
          </cell>
          <cell r="AB199"/>
          <cell r="AC199" t="str">
            <v>ACOSTA</v>
          </cell>
          <cell r="AD199" t="str">
            <v>GARCÍA</v>
          </cell>
          <cell r="AE199" t="str">
            <v>NO</v>
          </cell>
          <cell r="AF199" t="str">
            <v>6 NO CONSTITUYÓ GARANTÍAS</v>
          </cell>
          <cell r="AG199" t="str">
            <v>N-A</v>
          </cell>
          <cell r="AH199" t="str">
            <v>N-A</v>
          </cell>
          <cell r="AI199" t="str">
            <v>N-A</v>
          </cell>
          <cell r="AJ199" t="str">
            <v>N-A</v>
          </cell>
          <cell r="AK199" t="str">
            <v>GLORIA TERESITA SERNA ALZATE</v>
          </cell>
          <cell r="AL199" t="str">
            <v>PNN FARALLONES DE CALI</v>
          </cell>
          <cell r="AM199" t="str">
            <v>2 SUPERVISOR</v>
          </cell>
          <cell r="AN199" t="str">
            <v>3 CÉDULA DE CIUDADANÍA</v>
          </cell>
          <cell r="AO199">
            <v>29120620</v>
          </cell>
          <cell r="AP199" t="str">
            <v>MARIA JULIANA CERON</v>
          </cell>
          <cell r="AQ199">
            <v>282</v>
          </cell>
          <cell r="AR199" t="str">
            <v>3 NO PACTADOS</v>
          </cell>
          <cell r="AS199" t="str">
            <v>4 NO SE HA ADICIONADO NI EN VALOR y EN TIEMPO</v>
          </cell>
          <cell r="AT199">
            <v>0</v>
          </cell>
          <cell r="AU199">
            <v>0</v>
          </cell>
          <cell r="AV199" t="str">
            <v>-</v>
          </cell>
          <cell r="AW199">
            <v>0</v>
          </cell>
          <cell r="AX199"/>
          <cell r="AY199">
            <v>45736</v>
          </cell>
          <cell r="AZ199" t="str">
            <v>N/A</v>
          </cell>
          <cell r="BA199">
            <v>45735</v>
          </cell>
          <cell r="BB199">
            <v>46022</v>
          </cell>
          <cell r="BC199"/>
          <cell r="BD199" t="str">
            <v>2. NO</v>
          </cell>
          <cell r="BE199" t="str">
            <v>-</v>
          </cell>
          <cell r="BF199" t="str">
            <v>-</v>
          </cell>
          <cell r="BG199" t="str">
            <v>2. NO</v>
          </cell>
          <cell r="BH199">
            <v>0</v>
          </cell>
          <cell r="BI199"/>
          <cell r="BJ199" t="str">
            <v>-</v>
          </cell>
          <cell r="BK199"/>
          <cell r="BL199" t="str">
            <v>2025753501900106E</v>
          </cell>
          <cell r="BM199">
            <v>22902639</v>
          </cell>
          <cell r="BN199" t="str">
            <v>ALEX YANIRA PISMAG PORTILLA</v>
          </cell>
          <cell r="BO199" t="str">
            <v xml:space="preserve">https://community.secop.gov.co/Public/Tendering/ContractNoticePhases/View?PPI=CO1.PPI.38310912&amp;isFromPublicArea=True&amp;isModal=False </v>
          </cell>
          <cell r="BP199" t="str">
            <v>VIGENTE</v>
          </cell>
          <cell r="BQ199"/>
          <cell r="BR199" t="str">
            <v xml:space="preserve">https://community.secop.gov.co/Public/Tendering/ContractDetailView/Index?UniqueIdentifier=CO1.PCCNTR.7676036 </v>
          </cell>
          <cell r="BS199" t="str">
            <v>ESMERALDA.ACOSTA</v>
          </cell>
          <cell r="BT199" t="str">
            <v>parquesnacionales.gov.co</v>
          </cell>
          <cell r="BU199" t="str">
            <v>esmracosgar@gmail.com</v>
          </cell>
          <cell r="BV199" t="str">
            <v>TECNICO</v>
          </cell>
          <cell r="BW199" t="str">
            <v>BANCO DE BOGOTA</v>
          </cell>
          <cell r="BX199" t="str">
            <v>Ahorro</v>
          </cell>
          <cell r="BY199">
            <v>142182450</v>
          </cell>
          <cell r="BZ199"/>
          <cell r="CA199"/>
          <cell r="CB199"/>
          <cell r="CC199"/>
          <cell r="CD199">
            <v>974580</v>
          </cell>
          <cell r="CE199">
            <v>2436451</v>
          </cell>
          <cell r="CF199">
            <v>2436451</v>
          </cell>
          <cell r="CG199">
            <v>2436451</v>
          </cell>
          <cell r="CH199">
            <v>2436451</v>
          </cell>
          <cell r="CI199">
            <v>2436451</v>
          </cell>
          <cell r="CJ199">
            <v>2436451</v>
          </cell>
          <cell r="CK199">
            <v>2436451</v>
          </cell>
          <cell r="CL199">
            <v>2436451</v>
          </cell>
          <cell r="CM199">
            <v>2436451</v>
          </cell>
          <cell r="CN199">
            <v>0</v>
          </cell>
          <cell r="CO199"/>
          <cell r="CP199"/>
        </row>
        <row r="200">
          <cell r="A200" t="str">
            <v>CD-DTPA-199-2025</v>
          </cell>
          <cell r="B200" t="str">
            <v>1 FONAM</v>
          </cell>
          <cell r="C200" t="str">
            <v>CPS-DTPA-199-2025</v>
          </cell>
          <cell r="D200" t="str">
            <v>MARIANNE ANDREA HOYOS MURILLAS</v>
          </cell>
          <cell r="E200">
            <v>45736</v>
          </cell>
          <cell r="F200" t="str">
            <v>PA04-3202032-1-034 Prestar servicios de apoyo a la gestion con plena autonomia tecnica y administrativa en el PNN Farallones de Cali para implementar las acciones de prevencion, vigilancia y control, especialmente las relacionadas con la gestion del riesgo, y atencion de emergencias en las areas protegidas administradas por PNNC, especialmente en los ecosistemas andinos y de paramo, en el marco de la conservacion de la diversidad biologica de las Areas Protegidas del SINAP Nacional</v>
          </cell>
          <cell r="G200" t="str">
            <v>APOYO A LA GESTIÓN</v>
          </cell>
          <cell r="H200" t="str">
            <v>2 CONTRATACIÓN DIRECTA</v>
          </cell>
          <cell r="I200" t="str">
            <v>14 PRESTACIÓN DE SERVICIOS</v>
          </cell>
          <cell r="J200" t="str">
            <v>N/A</v>
          </cell>
          <cell r="K200">
            <v>80111600</v>
          </cell>
          <cell r="L200">
            <v>15425</v>
          </cell>
          <cell r="M200">
            <v>14125</v>
          </cell>
          <cell r="N200">
            <v>45736</v>
          </cell>
          <cell r="O200">
            <v>2436452</v>
          </cell>
          <cell r="P200">
            <v>22821434</v>
          </cell>
          <cell r="Q200" t="str">
            <v>VEINTIDÓS MILLONES OCHOCIENTOS VEINTIÚN MIL CUATROCIENTOS TREINTA Y CUATRO</v>
          </cell>
          <cell r="R200" t="str">
            <v>1 PERSONA NATURAL</v>
          </cell>
          <cell r="S200" t="str">
            <v>3 CÉDULA DE CIUDADANÍA</v>
          </cell>
          <cell r="T200">
            <v>1107513038</v>
          </cell>
          <cell r="U200">
            <v>2</v>
          </cell>
          <cell r="V200" t="str">
            <v>N-A</v>
          </cell>
          <cell r="W200" t="str">
            <v>11 NO SE DILIGENCIA INFORMACIÓN PARA ESTE FORMULARIO EN ESTE PERÍODO DE REPORTE</v>
          </cell>
          <cell r="X200" t="str">
            <v>FEMENINO</v>
          </cell>
          <cell r="Y200" t="str">
            <v>Valle del Cauca</v>
          </cell>
          <cell r="Z200" t="str">
            <v>Vijes</v>
          </cell>
          <cell r="AA200" t="str">
            <v xml:space="preserve">MARIANNE </v>
          </cell>
          <cell r="AB200" t="str">
            <v>ANDREA</v>
          </cell>
          <cell r="AC200" t="str">
            <v>HOYOS</v>
          </cell>
          <cell r="AD200" t="str">
            <v>MURILLAS</v>
          </cell>
          <cell r="AE200" t="str">
            <v>NO</v>
          </cell>
          <cell r="AF200" t="str">
            <v>6 NO CONSTITUYÓ GARANTÍAS</v>
          </cell>
          <cell r="AG200" t="str">
            <v>N-A</v>
          </cell>
          <cell r="AH200" t="str">
            <v>N-A</v>
          </cell>
          <cell r="AI200" t="str">
            <v>N-A</v>
          </cell>
          <cell r="AJ200" t="str">
            <v>N-A</v>
          </cell>
          <cell r="AK200" t="str">
            <v>GLORIA TERESITA SERNA ALZATE</v>
          </cell>
          <cell r="AL200" t="str">
            <v>PNN FARALLONES DE CALI</v>
          </cell>
          <cell r="AM200" t="str">
            <v>2 SUPERVISOR</v>
          </cell>
          <cell r="AN200" t="str">
            <v>3 CÉDULA DE CIUDADANÍA</v>
          </cell>
          <cell r="AO200">
            <v>29120620</v>
          </cell>
          <cell r="AP200" t="str">
            <v>MARIA JULIANA CERON</v>
          </cell>
          <cell r="AQ200">
            <v>281</v>
          </cell>
          <cell r="AR200" t="str">
            <v>3 NO PACTADOS</v>
          </cell>
          <cell r="AS200" t="str">
            <v>4 NO SE HA ADICIONADO NI EN VALOR y EN TIEMPO</v>
          </cell>
          <cell r="AT200">
            <v>0</v>
          </cell>
          <cell r="AU200">
            <v>0</v>
          </cell>
          <cell r="AV200" t="str">
            <v>-</v>
          </cell>
          <cell r="AW200">
            <v>0</v>
          </cell>
          <cell r="AX200"/>
          <cell r="AY200">
            <v>45742</v>
          </cell>
          <cell r="AZ200" t="str">
            <v>N/A</v>
          </cell>
          <cell r="BA200">
            <v>45736</v>
          </cell>
          <cell r="BB200">
            <v>46022</v>
          </cell>
          <cell r="BC200"/>
          <cell r="BD200" t="str">
            <v>2. NO</v>
          </cell>
          <cell r="BE200" t="str">
            <v>-</v>
          </cell>
          <cell r="BF200" t="str">
            <v>-</v>
          </cell>
          <cell r="BG200" t="str">
            <v>2. NO</v>
          </cell>
          <cell r="BH200">
            <v>0</v>
          </cell>
          <cell r="BI200"/>
          <cell r="BJ200" t="str">
            <v>-</v>
          </cell>
          <cell r="BK200"/>
          <cell r="BL200" t="str">
            <v>2025753501900107E</v>
          </cell>
          <cell r="BM200">
            <v>22821434</v>
          </cell>
          <cell r="BN200" t="str">
            <v>ALEX YANIRA PISMAG PORTILLA</v>
          </cell>
          <cell r="BO200" t="str">
            <v xml:space="preserve">https://community.secop.gov.co/Public/Tendering/ContractNoticePhases/View?PPI=CO1.PPI.38310978&amp;isFromPublicArea=True&amp;isModal=False </v>
          </cell>
          <cell r="BP200" t="str">
            <v>VIGENTE</v>
          </cell>
          <cell r="BQ200"/>
          <cell r="BR200" t="str">
            <v xml:space="preserve">https://community.secop.gov.co/Public/Tendering/ContractDetailView/Index?UniqueIdentifier=CO1.PCCNTR.7679857 </v>
          </cell>
          <cell r="BS200" t="str">
            <v>MARIANNE.HOYOS</v>
          </cell>
          <cell r="BT200" t="str">
            <v>parquesnacionales.gov.co</v>
          </cell>
          <cell r="BU200" t="str">
            <v>marianne.hoyos97@gmail.com</v>
          </cell>
          <cell r="BV200" t="str">
            <v>TECNICO</v>
          </cell>
          <cell r="BW200" t="str">
            <v>BANCOLOMBIA S.A.</v>
          </cell>
          <cell r="BX200" t="str">
            <v>Ahorro</v>
          </cell>
          <cell r="BY200">
            <v>3187743322</v>
          </cell>
          <cell r="BZ200"/>
          <cell r="CA200"/>
          <cell r="CB200"/>
          <cell r="CC200"/>
          <cell r="CD200">
            <v>893366</v>
          </cell>
          <cell r="CE200">
            <v>2436452</v>
          </cell>
          <cell r="CF200">
            <v>2436452</v>
          </cell>
          <cell r="CG200">
            <v>2436452</v>
          </cell>
          <cell r="CH200">
            <v>2436452</v>
          </cell>
          <cell r="CI200">
            <v>2436452</v>
          </cell>
          <cell r="CJ200">
            <v>2436452</v>
          </cell>
          <cell r="CK200">
            <v>2436452</v>
          </cell>
          <cell r="CL200">
            <v>2436452</v>
          </cell>
          <cell r="CM200">
            <v>2436452</v>
          </cell>
          <cell r="CN200">
            <v>0</v>
          </cell>
          <cell r="CO200"/>
          <cell r="CP200"/>
        </row>
        <row r="201">
          <cell r="A201" t="str">
            <v>CD-DTPA-200-2025</v>
          </cell>
          <cell r="B201" t="str">
            <v>1 FONAM</v>
          </cell>
          <cell r="C201" t="str">
            <v>CPS-DTPA-200-2025</v>
          </cell>
          <cell r="D201" t="str">
            <v>JHON LEIDER ALZAMORA ANTE</v>
          </cell>
          <cell r="E201">
            <v>45737</v>
          </cell>
          <cell r="F201" t="str">
            <v>PA05-3202008-9-008Prestar los servicios de apoyo a la gestión con plena autonomía técnica y administrativa en el PNN Gorgona para el desarrollo de actividades asistenciales relacionadas con la implementación de la estrategia de investigación y monitoreo en el área protegida en el marco de la conservación de la diversidad biológica de las áreas protegidas del SINAP nacional.</v>
          </cell>
          <cell r="G201" t="str">
            <v>APOYO A LA GESTIÓN</v>
          </cell>
          <cell r="H201" t="str">
            <v>2 CONTRATACIÓN DIRECTA</v>
          </cell>
          <cell r="I201" t="str">
            <v>14 PRESTACIÓN DE SERVICIOS</v>
          </cell>
          <cell r="J201" t="str">
            <v>N/A</v>
          </cell>
          <cell r="K201">
            <v>80111600</v>
          </cell>
          <cell r="L201">
            <v>13925</v>
          </cell>
          <cell r="M201">
            <v>14425</v>
          </cell>
          <cell r="N201">
            <v>45737</v>
          </cell>
          <cell r="O201">
            <v>1836237</v>
          </cell>
          <cell r="P201">
            <v>17138212</v>
          </cell>
          <cell r="Q201" t="str">
            <v>DIECISIETE MILLONES CIENTO TREINTA Y OCHO MIL DOSCIENTOS DOCE</v>
          </cell>
          <cell r="R201" t="str">
            <v>1 PERSONA NATURAL</v>
          </cell>
          <cell r="S201" t="str">
            <v>3 CÉDULA DE CIUDADANÍA</v>
          </cell>
          <cell r="T201">
            <v>10389465</v>
          </cell>
          <cell r="U201">
            <v>2</v>
          </cell>
          <cell r="V201" t="str">
            <v>N-A</v>
          </cell>
          <cell r="W201" t="str">
            <v>11 NO SE DILIGENCIA INFORMACIÓN PARA ESTE FORMULARIO EN ESTE PERÍODO DE REPORTE</v>
          </cell>
          <cell r="X201" t="str">
            <v>MASCULINO</v>
          </cell>
          <cell r="Y201" t="str">
            <v>Cauca</v>
          </cell>
          <cell r="Z201" t="str">
            <v>Guapi</v>
          </cell>
          <cell r="AA201" t="str">
            <v>JHON</v>
          </cell>
          <cell r="AB201" t="str">
            <v>LEIDER</v>
          </cell>
          <cell r="AC201" t="str">
            <v>ALZAMORA</v>
          </cell>
          <cell r="AD201" t="str">
            <v>ANTE</v>
          </cell>
          <cell r="AE201" t="str">
            <v>NO</v>
          </cell>
          <cell r="AF201" t="str">
            <v>6 NO CONSTITUYÓ GARANTÍAS</v>
          </cell>
          <cell r="AG201" t="str">
            <v>N-A</v>
          </cell>
          <cell r="AH201" t="str">
            <v>N-A</v>
          </cell>
          <cell r="AI201" t="str">
            <v>N-A</v>
          </cell>
          <cell r="AJ201" t="str">
            <v>N-A</v>
          </cell>
          <cell r="AK201" t="str">
            <v>GLORIA TERESITA SERNA ALZATE</v>
          </cell>
          <cell r="AL201" t="str">
            <v>PNN GORGONA</v>
          </cell>
          <cell r="AM201" t="str">
            <v>2 SUPERVISOR</v>
          </cell>
          <cell r="AN201" t="str">
            <v>3 CÉDULA DE CIUDADANÍA</v>
          </cell>
          <cell r="AO201">
            <v>6499218</v>
          </cell>
          <cell r="AP201" t="str">
            <v>ANDRES MAURICIO ROJAS CAÑAS</v>
          </cell>
          <cell r="AQ201">
            <v>280</v>
          </cell>
          <cell r="AR201" t="str">
            <v>3 NO PACTADOS</v>
          </cell>
          <cell r="AS201" t="str">
            <v>4 NO SE HA ADICIONADO NI EN VALOR y EN TIEMPO</v>
          </cell>
          <cell r="AT201">
            <v>0</v>
          </cell>
          <cell r="AU201">
            <v>0</v>
          </cell>
          <cell r="AV201" t="str">
            <v>-</v>
          </cell>
          <cell r="AW201">
            <v>0</v>
          </cell>
          <cell r="AX201"/>
          <cell r="AY201">
            <v>45742</v>
          </cell>
          <cell r="AZ201" t="str">
            <v>N/A</v>
          </cell>
          <cell r="BA201">
            <v>45737</v>
          </cell>
          <cell r="BB201">
            <v>46022</v>
          </cell>
          <cell r="BC201"/>
          <cell r="BD201" t="str">
            <v>2. NO</v>
          </cell>
          <cell r="BE201" t="str">
            <v>-</v>
          </cell>
          <cell r="BF201" t="str">
            <v>-</v>
          </cell>
          <cell r="BG201" t="str">
            <v>2. NO</v>
          </cell>
          <cell r="BH201">
            <v>0</v>
          </cell>
          <cell r="BI201"/>
          <cell r="BJ201" t="str">
            <v>-</v>
          </cell>
          <cell r="BK201"/>
          <cell r="BL201" t="str">
            <v>2025753501900108E</v>
          </cell>
          <cell r="BM201">
            <v>17138212</v>
          </cell>
          <cell r="BN201" t="str">
            <v>DIANA PATRICIA GUERRERO</v>
          </cell>
          <cell r="BO201" t="str">
            <v xml:space="preserve">https://community.secop.gov.co/Public/Tendering/ContractNoticePhases/View?PPI=CO1.PPI.38367407&amp;isFromPublicArea=True&amp;isModal=False </v>
          </cell>
          <cell r="BP201" t="str">
            <v>VIGENTE</v>
          </cell>
          <cell r="BQ201"/>
          <cell r="BR201" t="str">
            <v xml:space="preserve">https://community.secop.gov.co/Public/Tendering/ContractDetailView/Index?UniqueIdentifier=CO1.PCCNTR.7686463 </v>
          </cell>
          <cell r="BS201" t="str">
            <v>JHON.ALZAMORA</v>
          </cell>
          <cell r="BT201" t="str">
            <v>parquesnacionales.gov.co</v>
          </cell>
          <cell r="BU201" t="str">
            <v>alzamorajhonleider@gmail.com</v>
          </cell>
          <cell r="BV201" t="str">
            <v>OPERARIO</v>
          </cell>
          <cell r="BW201" t="str">
            <v>BANCO AGRARIO DE COLOMBIA S.A.</v>
          </cell>
          <cell r="BX201" t="str">
            <v>Ahorro</v>
          </cell>
          <cell r="BY201">
            <v>421250073599</v>
          </cell>
          <cell r="BZ201"/>
          <cell r="CA201"/>
          <cell r="CB201"/>
          <cell r="CC201"/>
          <cell r="CD201">
            <v>612079</v>
          </cell>
          <cell r="CE201">
            <v>1836237</v>
          </cell>
          <cell r="CF201">
            <v>1836237</v>
          </cell>
          <cell r="CG201">
            <v>1836237</v>
          </cell>
          <cell r="CH201">
            <v>1836237</v>
          </cell>
          <cell r="CI201">
            <v>1836237</v>
          </cell>
          <cell r="CJ201">
            <v>1836237</v>
          </cell>
          <cell r="CK201">
            <v>1836237</v>
          </cell>
          <cell r="CL201">
            <v>1836237</v>
          </cell>
          <cell r="CM201">
            <v>1836237</v>
          </cell>
          <cell r="CN201">
            <v>0</v>
          </cell>
          <cell r="CO201"/>
          <cell r="CP201"/>
        </row>
        <row r="202">
          <cell r="A202" t="str">
            <v>CD-DTPA-201-2025</v>
          </cell>
          <cell r="B202" t="str">
            <v>1 FONAM</v>
          </cell>
          <cell r="C202" t="str">
            <v>CPS-DTPA-201-2025</v>
          </cell>
          <cell r="D202" t="str">
            <v>DAYANA MARCELA ALEGRIA CAICEDO</v>
          </cell>
          <cell r="E202">
            <v>45736</v>
          </cell>
          <cell r="F202" t="str">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ell>
          <cell r="G202" t="str">
            <v>APOYO A LA GESTIÓN</v>
          </cell>
          <cell r="H202" t="str">
            <v>2 CONTRATACIÓN DIRECTA</v>
          </cell>
          <cell r="I202" t="str">
            <v>14 PRESTACIÓN DE SERVICIOS</v>
          </cell>
          <cell r="J202" t="str">
            <v>N/A</v>
          </cell>
          <cell r="K202">
            <v>80111600</v>
          </cell>
          <cell r="L202">
            <v>15625</v>
          </cell>
          <cell r="M202">
            <v>14225</v>
          </cell>
          <cell r="N202">
            <v>45736</v>
          </cell>
          <cell r="O202">
            <v>3670920</v>
          </cell>
          <cell r="P202">
            <v>34384284</v>
          </cell>
          <cell r="Q202" t="str">
            <v>TREINTA Y CUATRO MILLONES TRESCIENTOS OCHENTA Y CUATRO MIL DOSCIENTOS OCHENTA Y CUATRO</v>
          </cell>
          <cell r="R202" t="str">
            <v>1 PERSONA NATURAL</v>
          </cell>
          <cell r="S202" t="str">
            <v>3 CÉDULA DE CIUDADANÍA</v>
          </cell>
          <cell r="T202">
            <v>1144083000</v>
          </cell>
          <cell r="U202">
            <v>2</v>
          </cell>
          <cell r="V202" t="str">
            <v>N-A</v>
          </cell>
          <cell r="W202" t="str">
            <v>11 NO SE DILIGENCIA INFORMACIÓN PARA ESTE FORMULARIO EN ESTE PERÍODO DE REPORTE</v>
          </cell>
          <cell r="X202" t="str">
            <v>FEMENINO</v>
          </cell>
          <cell r="Y202" t="str">
            <v>Valle del Cauca</v>
          </cell>
          <cell r="Z202" t="str">
            <v>Santiago de Cali</v>
          </cell>
          <cell r="AA202" t="str">
            <v>DAYANA</v>
          </cell>
          <cell r="AB202" t="str">
            <v>MARCELA</v>
          </cell>
          <cell r="AC202" t="str">
            <v>ALEGRIA</v>
          </cell>
          <cell r="AD202" t="str">
            <v>CAICEDO</v>
          </cell>
          <cell r="AE202" t="str">
            <v>NO</v>
          </cell>
          <cell r="AF202" t="str">
            <v>6 NO CONSTITUYÓ GARANTÍAS</v>
          </cell>
          <cell r="AG202" t="str">
            <v>N-A</v>
          </cell>
          <cell r="AH202" t="str">
            <v>N-A</v>
          </cell>
          <cell r="AI202" t="str">
            <v>N-A</v>
          </cell>
          <cell r="AJ202" t="str">
            <v>N-A</v>
          </cell>
          <cell r="AK202" t="str">
            <v>GLORIA TERESITA SERNA ALZATE</v>
          </cell>
          <cell r="AL202" t="str">
            <v>PNN FARALLONES DE CALI</v>
          </cell>
          <cell r="AM202" t="str">
            <v>2 SUPERVISOR</v>
          </cell>
          <cell r="AN202" t="str">
            <v>3 CÉDULA DE CIUDADANÍA</v>
          </cell>
          <cell r="AO202">
            <v>29120620</v>
          </cell>
          <cell r="AP202" t="str">
            <v>MARIA JULIANA CERON</v>
          </cell>
          <cell r="AQ202">
            <v>281</v>
          </cell>
          <cell r="AR202" t="str">
            <v>3 NO PACTADOS</v>
          </cell>
          <cell r="AS202" t="str">
            <v>4 NO SE HA ADICIONADO NI EN VALOR y EN TIEMPO</v>
          </cell>
          <cell r="AT202">
            <v>0</v>
          </cell>
          <cell r="AU202">
            <v>0</v>
          </cell>
          <cell r="AV202" t="str">
            <v>-</v>
          </cell>
          <cell r="AW202">
            <v>0</v>
          </cell>
          <cell r="AX202"/>
          <cell r="AY202">
            <v>45742</v>
          </cell>
          <cell r="AZ202" t="str">
            <v>N/A</v>
          </cell>
          <cell r="BA202">
            <v>45736</v>
          </cell>
          <cell r="BB202">
            <v>46022</v>
          </cell>
          <cell r="BC202"/>
          <cell r="BD202" t="str">
            <v>2. NO</v>
          </cell>
          <cell r="BE202" t="str">
            <v>-</v>
          </cell>
          <cell r="BF202" t="str">
            <v>-</v>
          </cell>
          <cell r="BG202" t="str">
            <v>2. NO</v>
          </cell>
          <cell r="BH202">
            <v>0</v>
          </cell>
          <cell r="BI202"/>
          <cell r="BJ202" t="str">
            <v>-</v>
          </cell>
          <cell r="BK202"/>
          <cell r="BL202" t="str">
            <v>2025753501900109E</v>
          </cell>
          <cell r="BM202">
            <v>34384284</v>
          </cell>
          <cell r="BN202" t="str">
            <v>WENDY ISABEL DAVID</v>
          </cell>
          <cell r="BO202" t="str">
            <v xml:space="preserve">https://community.secop.gov.co/Public/Tendering/ContractNoticePhases/View?PPI=CO1.PPI.38346529&amp;isFromPublicArea=True&amp;isModal=False </v>
          </cell>
          <cell r="BP202" t="str">
            <v>VIGENTE</v>
          </cell>
          <cell r="BQ202"/>
          <cell r="BR202" t="str">
            <v>https://community.secop.gov.co/Public/Tendering/ContractDetailView/Index?UniqueIdentifier=CO1.PCCNTR.7681668</v>
          </cell>
          <cell r="BS202" t="str">
            <v>DAYANA.ALEGRIA</v>
          </cell>
          <cell r="BT202" t="str">
            <v>parquesnacionales.gov.co</v>
          </cell>
          <cell r="BU202" t="str">
            <v>dayanaalegria38@gmail.com</v>
          </cell>
          <cell r="BV202" t="str">
            <v>TECNOLOGO</v>
          </cell>
          <cell r="BW202" t="str">
            <v>BANCOLOMBIA S.A.</v>
          </cell>
          <cell r="BX202" t="str">
            <v>Ahorro</v>
          </cell>
          <cell r="BY202">
            <v>80880731274</v>
          </cell>
          <cell r="BZ202"/>
          <cell r="CA202"/>
          <cell r="CB202"/>
          <cell r="CC202"/>
          <cell r="CD202">
            <v>1346004</v>
          </cell>
          <cell r="CE202">
            <v>3670920</v>
          </cell>
          <cell r="CF202">
            <v>3670920</v>
          </cell>
          <cell r="CG202">
            <v>3670920</v>
          </cell>
          <cell r="CH202">
            <v>3670920</v>
          </cell>
          <cell r="CI202">
            <v>3670920</v>
          </cell>
          <cell r="CJ202">
            <v>3670920</v>
          </cell>
          <cell r="CK202">
            <v>3670920</v>
          </cell>
          <cell r="CL202">
            <v>3670920</v>
          </cell>
          <cell r="CM202">
            <v>3670920</v>
          </cell>
          <cell r="CN202">
            <v>0</v>
          </cell>
          <cell r="CO202"/>
          <cell r="CP202"/>
        </row>
        <row r="203">
          <cell r="A203" t="str">
            <v>CD-DTPA-202-2025</v>
          </cell>
          <cell r="B203" t="str">
            <v>1 FONAM</v>
          </cell>
          <cell r="C203" t="str">
            <v>CPS-DTPA-202-2025</v>
          </cell>
          <cell r="D203" t="str">
            <v>HERNÁN DARÍO LONDOÑO HERRERA</v>
          </cell>
          <cell r="E203">
            <v>45737</v>
          </cell>
          <cell r="F203" t="str">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ell>
          <cell r="G203" t="str">
            <v>APOYO A LA GESTIÓN</v>
          </cell>
          <cell r="H203" t="str">
            <v>2 CONTRATACIÓN DIRECTA</v>
          </cell>
          <cell r="I203" t="str">
            <v>14 PRESTACIÓN DE SERVICIOS</v>
          </cell>
          <cell r="J203" t="str">
            <v>N/A</v>
          </cell>
          <cell r="K203">
            <v>80111600</v>
          </cell>
          <cell r="L203">
            <v>15025</v>
          </cell>
          <cell r="M203">
            <v>14325</v>
          </cell>
          <cell r="N203">
            <v>45737</v>
          </cell>
          <cell r="O203">
            <v>2680096</v>
          </cell>
          <cell r="P203">
            <v>25014229</v>
          </cell>
          <cell r="Q203" t="str">
            <v>VEINTICINCO MILLONES CATORCE MIL DOSCIENTOS VEINTINUEVE</v>
          </cell>
          <cell r="R203" t="str">
            <v>1 PERSONA NATURAL</v>
          </cell>
          <cell r="S203" t="str">
            <v>3 CÉDULA DE CIUDADANÍA</v>
          </cell>
          <cell r="T203">
            <v>1144086133</v>
          </cell>
          <cell r="U203">
            <v>2</v>
          </cell>
          <cell r="V203" t="str">
            <v>N-A</v>
          </cell>
          <cell r="W203" t="str">
            <v>11 NO SE DILIGENCIA INFORMACIÓN PARA ESTE FORMULARIO EN ESTE PERÍODO DE REPORTE</v>
          </cell>
          <cell r="X203" t="str">
            <v>MASCULINO</v>
          </cell>
          <cell r="Y203" t="str">
            <v>Valle del Cauca</v>
          </cell>
          <cell r="Z203" t="str">
            <v>Santiago de Cali</v>
          </cell>
          <cell r="AA203" t="str">
            <v>HERNÁN</v>
          </cell>
          <cell r="AB203" t="str">
            <v>DARÍO</v>
          </cell>
          <cell r="AC203" t="str">
            <v>LONDOÑO</v>
          </cell>
          <cell r="AD203" t="str">
            <v>HERRERA</v>
          </cell>
          <cell r="AE203" t="str">
            <v>NO</v>
          </cell>
          <cell r="AF203" t="str">
            <v>6 NO CONSTITUYÓ GARANTÍAS</v>
          </cell>
          <cell r="AG203" t="str">
            <v>N-A</v>
          </cell>
          <cell r="AH203" t="str">
            <v>N-A</v>
          </cell>
          <cell r="AI203" t="str">
            <v>N-A</v>
          </cell>
          <cell r="AJ203" t="str">
            <v>N-A</v>
          </cell>
          <cell r="AK203" t="str">
            <v>GLORIA TERESITA SERNA ALZATE</v>
          </cell>
          <cell r="AL203" t="str">
            <v>PNN FARALLONES DE CALI</v>
          </cell>
          <cell r="AM203" t="str">
            <v>2 SUPERVISOR</v>
          </cell>
          <cell r="AN203" t="str">
            <v>3 CÉDULA DE CIUDADANÍA</v>
          </cell>
          <cell r="AO203">
            <v>29120620</v>
          </cell>
          <cell r="AP203" t="str">
            <v>MARIA JULIANA CERON</v>
          </cell>
          <cell r="AQ203">
            <v>280</v>
          </cell>
          <cell r="AR203" t="str">
            <v>3 NO PACTADOS</v>
          </cell>
          <cell r="AS203" t="str">
            <v>4 NO SE HA ADICIONADO NI EN VALOR y EN TIEMPO</v>
          </cell>
          <cell r="AT203">
            <v>0</v>
          </cell>
          <cell r="AU203">
            <v>0</v>
          </cell>
          <cell r="AV203" t="str">
            <v>-</v>
          </cell>
          <cell r="AW203">
            <v>0</v>
          </cell>
          <cell r="AX203"/>
          <cell r="AY203">
            <v>45742</v>
          </cell>
          <cell r="AZ203" t="str">
            <v>N/A</v>
          </cell>
          <cell r="BA203">
            <v>45737</v>
          </cell>
          <cell r="BB203">
            <v>46022</v>
          </cell>
          <cell r="BC203"/>
          <cell r="BD203" t="str">
            <v>2. NO</v>
          </cell>
          <cell r="BE203" t="str">
            <v>-</v>
          </cell>
          <cell r="BF203" t="str">
            <v>-</v>
          </cell>
          <cell r="BG203" t="str">
            <v>2. NO</v>
          </cell>
          <cell r="BH203">
            <v>0</v>
          </cell>
          <cell r="BI203"/>
          <cell r="BJ203" t="str">
            <v>-</v>
          </cell>
          <cell r="BK203"/>
          <cell r="BL203" t="str">
            <v>2025753501900110E</v>
          </cell>
          <cell r="BM203">
            <v>25014229</v>
          </cell>
          <cell r="BN203" t="str">
            <v>WENDY ISABEL DAVID</v>
          </cell>
          <cell r="BO203" t="str">
            <v xml:space="preserve">https://community.secop.gov.co/Public/Tendering/ContractNoticePhases/View?PPI=CO1.PPI.38346593&amp;isFromPublicArea=True&amp;isModal=False </v>
          </cell>
          <cell r="BP203" t="str">
            <v>VIGENTE</v>
          </cell>
          <cell r="BQ203"/>
          <cell r="BR203" t="str">
            <v>https://community.secop.gov.co/Public/Tendering/ContractDetailView/Index?UniqueIdentifier=CO1.PCCNTR.7681865</v>
          </cell>
          <cell r="BS203" t="str">
            <v>HERNAN.LONDONO</v>
          </cell>
          <cell r="BT203" t="str">
            <v>parquesnacionales.gov.co</v>
          </cell>
          <cell r="BU203" t="str">
            <v>hernandariolondonoherrera492@gmail.com</v>
          </cell>
          <cell r="BV203" t="str">
            <v>TECNICO</v>
          </cell>
          <cell r="BW203" t="str">
            <v>BANCOLOMBIA S.A.</v>
          </cell>
          <cell r="BX203" t="str">
            <v>Ahorro</v>
          </cell>
          <cell r="BY203">
            <v>7748113317</v>
          </cell>
          <cell r="BZ203"/>
          <cell r="CA203"/>
          <cell r="CB203"/>
          <cell r="CC203"/>
          <cell r="CD203">
            <v>893365</v>
          </cell>
          <cell r="CE203">
            <v>2680096</v>
          </cell>
          <cell r="CF203">
            <v>2680096</v>
          </cell>
          <cell r="CG203">
            <v>2680096</v>
          </cell>
          <cell r="CH203">
            <v>2680096</v>
          </cell>
          <cell r="CI203">
            <v>2680096</v>
          </cell>
          <cell r="CJ203">
            <v>2680096</v>
          </cell>
          <cell r="CK203">
            <v>2680096</v>
          </cell>
          <cell r="CL203">
            <v>2680096</v>
          </cell>
          <cell r="CM203">
            <v>2680096</v>
          </cell>
          <cell r="CN203">
            <v>0</v>
          </cell>
          <cell r="CO203"/>
          <cell r="CP203"/>
        </row>
        <row r="204">
          <cell r="A204" t="str">
            <v>CD-DTPA-203-2025</v>
          </cell>
          <cell r="B204" t="str">
            <v>1 FONAM</v>
          </cell>
          <cell r="C204" t="str">
            <v>CPS-DTPA-203-2025</v>
          </cell>
          <cell r="D204" t="str">
            <v>VALERIA RESTREPO MOSQUERA</v>
          </cell>
          <cell r="E204">
            <v>45737</v>
          </cell>
          <cell r="F204" t="str">
            <v>Prestar servicios profesionales con plena autonomía técnica y administrativa en el PNN Gorgona para realizar consolidación, revisión, análisis, reporte de información y demás actividades requeridas en el plan de ordenamiento ecoturístico del área protegida en el marco de la conservación de la diversidad biológica de las áreas protegidas del SINAP nacional.</v>
          </cell>
          <cell r="G204" t="str">
            <v>PROFESIONAL</v>
          </cell>
          <cell r="H204" t="str">
            <v>2 CONTRATACIÓN DIRECTA</v>
          </cell>
          <cell r="I204" t="str">
            <v>14 PRESTACIÓN DE SERVICIOS</v>
          </cell>
          <cell r="J204" t="str">
            <v>N/A</v>
          </cell>
          <cell r="K204">
            <v>80111600</v>
          </cell>
          <cell r="L204">
            <v>13725</v>
          </cell>
          <cell r="M204">
            <v>14525</v>
          </cell>
          <cell r="N204">
            <v>45737</v>
          </cell>
          <cell r="O204">
            <v>5106004</v>
          </cell>
          <cell r="P204">
            <v>47656037</v>
          </cell>
          <cell r="Q204" t="str">
            <v xml:space="preserve">CUARENTA Y SIETE MILLONES SEISCIENTOS CINCUENTA Y SEIS MIL TREINTA Y SIETE </v>
          </cell>
          <cell r="R204" t="str">
            <v>1 PERSONA NATURAL</v>
          </cell>
          <cell r="S204" t="str">
            <v>3 CÉDULA DE CIUDADANÍA</v>
          </cell>
          <cell r="T204">
            <v>1113695015</v>
          </cell>
          <cell r="U204">
            <v>2</v>
          </cell>
          <cell r="V204" t="str">
            <v>N-A</v>
          </cell>
          <cell r="W204" t="str">
            <v>11 NO SE DILIGENCIA INFORMACIÓN PARA ESTE FORMULARIO EN ESTE PERÍODO DE REPORTE</v>
          </cell>
          <cell r="X204" t="str">
            <v>FEMENINO</v>
          </cell>
          <cell r="Y204" t="str">
            <v>Valle del Cauca</v>
          </cell>
          <cell r="Z204" t="str">
            <v>Tulua</v>
          </cell>
          <cell r="AA204" t="str">
            <v>VALERIA</v>
          </cell>
          <cell r="AB204"/>
          <cell r="AC204" t="str">
            <v>RESTREPO</v>
          </cell>
          <cell r="AD204" t="str">
            <v>MOSQUERA</v>
          </cell>
          <cell r="AE204" t="str">
            <v>SI</v>
          </cell>
          <cell r="AF204" t="str">
            <v>1 PÓLIZA</v>
          </cell>
          <cell r="AG204" t="str">
            <v>12 SEGUROS DEL ESTADO</v>
          </cell>
          <cell r="AH204" t="str">
            <v>2 CUMPLIMIENTO</v>
          </cell>
          <cell r="AI204">
            <v>45737</v>
          </cell>
          <cell r="AJ204" t="str">
            <v>45-46-101030613</v>
          </cell>
          <cell r="AK204" t="str">
            <v>GLORIA TERESITA SERNA ALZATE</v>
          </cell>
          <cell r="AL204" t="str">
            <v>PNN GORGONA</v>
          </cell>
          <cell r="AM204" t="str">
            <v>2 SUPERVISOR</v>
          </cell>
          <cell r="AN204" t="str">
            <v>3 CÉDULA DE CIUDADANÍA</v>
          </cell>
          <cell r="AO204">
            <v>6499218</v>
          </cell>
          <cell r="AP204" t="str">
            <v>ANDRES MAURICIO ROJAS CAÑAS</v>
          </cell>
          <cell r="AQ204">
            <v>280</v>
          </cell>
          <cell r="AR204" t="str">
            <v>3 NO PACTADOS</v>
          </cell>
          <cell r="AS204" t="str">
            <v>4 NO SE HA ADICIONADO NI EN VALOR y EN TIEMPO</v>
          </cell>
          <cell r="AT204">
            <v>0</v>
          </cell>
          <cell r="AU204">
            <v>0</v>
          </cell>
          <cell r="AV204" t="str">
            <v>-</v>
          </cell>
          <cell r="AW204">
            <v>0</v>
          </cell>
          <cell r="AX204"/>
          <cell r="AY204">
            <v>45742</v>
          </cell>
          <cell r="AZ204">
            <v>45737</v>
          </cell>
          <cell r="BA204">
            <v>45737</v>
          </cell>
          <cell r="BB204">
            <v>46022</v>
          </cell>
          <cell r="BC204"/>
          <cell r="BD204" t="str">
            <v>2. NO</v>
          </cell>
          <cell r="BE204" t="str">
            <v>-</v>
          </cell>
          <cell r="BF204" t="str">
            <v>-</v>
          </cell>
          <cell r="BG204" t="str">
            <v>2. NO</v>
          </cell>
          <cell r="BH204">
            <v>0</v>
          </cell>
          <cell r="BI204"/>
          <cell r="BJ204" t="str">
            <v>-</v>
          </cell>
          <cell r="BK204"/>
          <cell r="BL204" t="str">
            <v>2025753501900111E</v>
          </cell>
          <cell r="BM204">
            <v>47656037</v>
          </cell>
          <cell r="BN204" t="str">
            <v>DIANA PATRICIA GUERRERO</v>
          </cell>
          <cell r="BO204" t="str">
            <v xml:space="preserve">https://community.secop.gov.co/Public/Tendering/ContractNoticePhases/View?PPI=CO1.PPI.38364358&amp;isFromPublicArea=True&amp;isModal=False </v>
          </cell>
          <cell r="BP204" t="str">
            <v>VIGENTE</v>
          </cell>
          <cell r="BQ204"/>
          <cell r="BR204" t="str">
            <v xml:space="preserve">https://community.secop.gov.co/Public/Tendering/ContractDetailView/Index?UniqueIdentifier=CO1.PCCNTR.7685917 </v>
          </cell>
          <cell r="BS204" t="str">
            <v>VALERIA.RESTREPO</v>
          </cell>
          <cell r="BT204" t="str">
            <v>parquesnacionales.gov.co</v>
          </cell>
          <cell r="BU204" t="str">
            <v>valerm12@gmail.com</v>
          </cell>
          <cell r="BV204" t="str">
            <v>PROFESIONAL</v>
          </cell>
          <cell r="BW204" t="str">
            <v>BANCO BILBAO VIZCAYA ARGENTARIA COLOMBIA S.A. BBVA</v>
          </cell>
          <cell r="BX204" t="str">
            <v>Ahorro</v>
          </cell>
          <cell r="BY204">
            <v>690009802</v>
          </cell>
          <cell r="BZ204"/>
          <cell r="CA204"/>
          <cell r="CB204"/>
          <cell r="CC204"/>
          <cell r="CD204">
            <v>1702001</v>
          </cell>
          <cell r="CE204">
            <v>5106004</v>
          </cell>
          <cell r="CF204">
            <v>5106004</v>
          </cell>
          <cell r="CG204">
            <v>5106004</v>
          </cell>
          <cell r="CH204">
            <v>5106004</v>
          </cell>
          <cell r="CI204">
            <v>5106004</v>
          </cell>
          <cell r="CJ204">
            <v>5106004</v>
          </cell>
          <cell r="CK204">
            <v>5106004</v>
          </cell>
          <cell r="CL204">
            <v>5106004</v>
          </cell>
          <cell r="CM204">
            <v>5106004</v>
          </cell>
          <cell r="CN204">
            <v>0</v>
          </cell>
          <cell r="CO204"/>
          <cell r="CP204"/>
        </row>
        <row r="205">
          <cell r="A205" t="str">
            <v>CD-DTPA-204-2025</v>
          </cell>
          <cell r="B205" t="str">
            <v>1 FONAM</v>
          </cell>
          <cell r="C205" t="str">
            <v>CPS-DTPA-204-2025</v>
          </cell>
          <cell r="D205" t="str">
            <v>LUIS MIGUEL VARGAS AGUAS</v>
          </cell>
          <cell r="E205">
            <v>45742</v>
          </cell>
          <cell r="F205" t="str">
            <v>PA01-3202008-9-006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ell>
          <cell r="G205" t="str">
            <v>APOYO A LA GESTIÓN</v>
          </cell>
          <cell r="H205" t="str">
            <v>2 CONTRATACIÓN DIRECTA</v>
          </cell>
          <cell r="I205" t="str">
            <v>14 PRESTACIÓN DE SERVICIOS</v>
          </cell>
          <cell r="J205" t="str">
            <v>N/A</v>
          </cell>
          <cell r="K205">
            <v>80111600</v>
          </cell>
          <cell r="L205">
            <v>15725</v>
          </cell>
          <cell r="M205">
            <v>14625</v>
          </cell>
          <cell r="N205">
            <v>45743</v>
          </cell>
          <cell r="O205">
            <v>1836237</v>
          </cell>
          <cell r="P205">
            <v>16770965</v>
          </cell>
          <cell r="Q205" t="str">
            <v>DIECISÉIS MILLONES SETECIENTOS SETENTA MIL NOVECIENTOS SESENTA Y CINCO</v>
          </cell>
          <cell r="R205" t="str">
            <v>1 PERSONA NATURAL</v>
          </cell>
          <cell r="S205" t="str">
            <v>3 CÉDULA DE CIUDADANÍA</v>
          </cell>
          <cell r="T205">
            <v>1087128150</v>
          </cell>
          <cell r="U205">
            <v>2</v>
          </cell>
          <cell r="V205" t="str">
            <v>N-A</v>
          </cell>
          <cell r="W205" t="str">
            <v>11 NO SE DILIGENCIA INFORMACIÓN PARA ESTE FORMULARIO EN ESTE PERÍODO DE REPORTE</v>
          </cell>
          <cell r="X205" t="str">
            <v>MASCULINO</v>
          </cell>
          <cell r="Y205" t="str">
            <v>Nariño</v>
          </cell>
          <cell r="Z205" t="str">
            <v>San Andrés de Tumaco</v>
          </cell>
          <cell r="AA205" t="str">
            <v>LUIS</v>
          </cell>
          <cell r="AB205" t="str">
            <v xml:space="preserve">MIGUEL </v>
          </cell>
          <cell r="AC205" t="str">
            <v>VARGAS</v>
          </cell>
          <cell r="AD205" t="str">
            <v>AGUAS</v>
          </cell>
          <cell r="AE205" t="str">
            <v>NO</v>
          </cell>
          <cell r="AF205" t="str">
            <v>6 NO CONSTITUYÓ GARANTÍAS</v>
          </cell>
          <cell r="AG205" t="str">
            <v>N-A</v>
          </cell>
          <cell r="AH205" t="str">
            <v>N-A</v>
          </cell>
          <cell r="AI205" t="str">
            <v>N-A</v>
          </cell>
          <cell r="AJ205" t="str">
            <v>N-A</v>
          </cell>
          <cell r="AK205" t="str">
            <v>GLORIA TERESITA SERNA ALZATE</v>
          </cell>
          <cell r="AL205" t="str">
            <v>DNMI CABO MANGLARES</v>
          </cell>
          <cell r="AM205" t="str">
            <v>2 SUPERVISOR</v>
          </cell>
          <cell r="AN205" t="str">
            <v>3 CÉDULA DE CIUDADANÍA</v>
          </cell>
          <cell r="AO205">
            <v>1085903464</v>
          </cell>
          <cell r="AP205" t="str">
            <v>MARÍA FERNANDA VILLAREAL MONSALVE</v>
          </cell>
          <cell r="AQ205">
            <v>274</v>
          </cell>
          <cell r="AR205" t="str">
            <v>3 NO PACTADOS</v>
          </cell>
          <cell r="AS205" t="str">
            <v>4 NO SE HA ADICIONADO NI EN VALOR y EN TIEMPO</v>
          </cell>
          <cell r="AT205">
            <v>0</v>
          </cell>
          <cell r="AU205">
            <v>0</v>
          </cell>
          <cell r="AV205" t="str">
            <v>-</v>
          </cell>
          <cell r="AW205">
            <v>0</v>
          </cell>
          <cell r="AX205"/>
          <cell r="AY205">
            <v>45744</v>
          </cell>
          <cell r="AZ205" t="str">
            <v>N/A</v>
          </cell>
          <cell r="BA205">
            <v>45743</v>
          </cell>
          <cell r="BB205">
            <v>46022</v>
          </cell>
          <cell r="BC205"/>
          <cell r="BD205" t="str">
            <v>2. NO</v>
          </cell>
          <cell r="BE205" t="str">
            <v>-</v>
          </cell>
          <cell r="BF205" t="str">
            <v>-</v>
          </cell>
          <cell r="BG205" t="str">
            <v>2. NO</v>
          </cell>
          <cell r="BH205">
            <v>0</v>
          </cell>
          <cell r="BI205"/>
          <cell r="BJ205" t="str">
            <v>-</v>
          </cell>
          <cell r="BK205"/>
          <cell r="BL205" t="str">
            <v>2025753501900112E</v>
          </cell>
          <cell r="BM205">
            <v>16770965</v>
          </cell>
          <cell r="BN205" t="str">
            <v>CAROLINA BETANCUR CASTRO</v>
          </cell>
          <cell r="BO205" t="str">
            <v>https://community.secop.gov.co/Public/Tendering/ContractNoticePhases/View?PPI=CO1.PPI.38421093&amp;isFromPublicArea=True&amp;isModal=False</v>
          </cell>
          <cell r="BP205" t="str">
            <v>VIGENTE</v>
          </cell>
          <cell r="BQ205"/>
          <cell r="BR205" t="str">
            <v xml:space="preserve">https://community.secop.gov.co/Public/Tendering/ContractDetailView/Index?UniqueIdentifier=CO1.PCCNTR.7696977 </v>
          </cell>
          <cell r="BS205" t="str">
            <v>LUIS.AGUAS</v>
          </cell>
          <cell r="BT205" t="str">
            <v>parquesnacionales.gov.co</v>
          </cell>
          <cell r="BU205" t="str">
            <v>luismiguelvargasaguas@gmail.com</v>
          </cell>
          <cell r="BV205" t="str">
            <v>OPERARIO</v>
          </cell>
          <cell r="BW205" t="str">
            <v>BANCOLOMBIA S.A.</v>
          </cell>
          <cell r="BX205" t="str">
            <v>Ahorro</v>
          </cell>
          <cell r="BY205">
            <v>89450279561</v>
          </cell>
          <cell r="BZ205"/>
          <cell r="CA205"/>
          <cell r="CB205"/>
          <cell r="CC205"/>
          <cell r="CD205">
            <v>244832</v>
          </cell>
          <cell r="CE205">
            <v>1836237</v>
          </cell>
          <cell r="CF205">
            <v>1836237</v>
          </cell>
          <cell r="CG205">
            <v>1836237</v>
          </cell>
          <cell r="CH205">
            <v>1836237</v>
          </cell>
          <cell r="CI205">
            <v>1836237</v>
          </cell>
          <cell r="CJ205">
            <v>1836237</v>
          </cell>
          <cell r="CK205">
            <v>1836237</v>
          </cell>
          <cell r="CL205">
            <v>1836237</v>
          </cell>
          <cell r="CM205">
            <v>1836237</v>
          </cell>
          <cell r="CN205">
            <v>0</v>
          </cell>
          <cell r="CO205"/>
          <cell r="CP205"/>
        </row>
        <row r="206">
          <cell r="A206" t="str">
            <v>CD-DTPA-205-2025</v>
          </cell>
          <cell r="B206" t="str">
            <v>2 NACION</v>
          </cell>
          <cell r="C206" t="str">
            <v>CPS-DTPA-205-2025</v>
          </cell>
          <cell r="D206" t="str">
            <v>YURY LORENA PEÑA GONZALEZ</v>
          </cell>
          <cell r="E206">
            <v>45742</v>
          </cell>
          <cell r="F206" t="str">
            <v>Prestar servicios profesionales con plena autonomía técnica y administrativa a la Dirección Territorial Pacifico para realizar el seguimiento, evaluación y reportes de planes institucionales y proyectos de inversión, en el marco del modelo integrado de planeación y gestión de la Dirección Territorial y sus Áreas Protegidas en el marco de la Conservación de la diversidad biológica de las áreas protegidas del SINAP Nacional</v>
          </cell>
          <cell r="G206" t="str">
            <v>PROFESIONAL</v>
          </cell>
          <cell r="H206" t="str">
            <v>2 CONTRATACIÓN DIRECTA</v>
          </cell>
          <cell r="I206" t="str">
            <v>14 PRESTACIÓN DE SERVICIOS</v>
          </cell>
          <cell r="J206" t="str">
            <v>N/A</v>
          </cell>
          <cell r="K206">
            <v>80111600</v>
          </cell>
          <cell r="L206">
            <v>17925</v>
          </cell>
          <cell r="M206">
            <v>18725</v>
          </cell>
          <cell r="N206">
            <v>45743</v>
          </cell>
          <cell r="O206">
            <v>6347912</v>
          </cell>
          <cell r="P206">
            <v>57977596</v>
          </cell>
          <cell r="Q206" t="str">
            <v>CINCUENTA Y SIETE MILLONES NOVECIENTOS SETENTA Y SIETE MIL QUINIENTOS NOVENTA Y SEIS</v>
          </cell>
          <cell r="R206" t="str">
            <v>1 PERSONA NATURAL</v>
          </cell>
          <cell r="S206" t="str">
            <v>3 CÉDULA DE CIUDADANÍA</v>
          </cell>
          <cell r="T206">
            <v>1117490766</v>
          </cell>
          <cell r="U206">
            <v>2</v>
          </cell>
          <cell r="V206" t="str">
            <v>N-A</v>
          </cell>
          <cell r="W206" t="str">
            <v>11 NO SE DILIGENCIA INFORMACIÓN PARA ESTE FORMULARIO EN ESTE PERÍODO DE REPORTE</v>
          </cell>
          <cell r="X206" t="str">
            <v>FEMENINO</v>
          </cell>
          <cell r="Y206" t="str">
            <v>Caqueta</v>
          </cell>
          <cell r="Z206" t="str">
            <v>Florencia</v>
          </cell>
          <cell r="AA206" t="str">
            <v>YURY</v>
          </cell>
          <cell r="AB206" t="str">
            <v>LORENA</v>
          </cell>
          <cell r="AC206" t="str">
            <v>PEÑA</v>
          </cell>
          <cell r="AD206" t="str">
            <v>GONZALEZ</v>
          </cell>
          <cell r="AE206" t="str">
            <v>SI</v>
          </cell>
          <cell r="AF206" t="str">
            <v>1 PÓLIZA</v>
          </cell>
          <cell r="AG206" t="str">
            <v>12 SEGUROS DEL ESTADO</v>
          </cell>
          <cell r="AH206" t="str">
            <v>2 CUMPLIMIENTO</v>
          </cell>
          <cell r="AI206" t="str">
            <v>26/03/2025</v>
          </cell>
          <cell r="AJ206" t="str">
            <v>45-46-101030651</v>
          </cell>
          <cell r="AK206" t="str">
            <v>GLORIA TERESITA SERNA ALZATE</v>
          </cell>
          <cell r="AL206" t="str">
            <v>DTPA</v>
          </cell>
          <cell r="AM206" t="str">
            <v>2 SUPERVISOR</v>
          </cell>
          <cell r="AN206" t="str">
            <v>3 CÉDULA DE CIUDADANÍA</v>
          </cell>
          <cell r="AO206">
            <v>79307788</v>
          </cell>
          <cell r="AP206" t="str">
            <v>JUAN IVAN SANCHEZ BERNAL</v>
          </cell>
          <cell r="AQ206">
            <v>274</v>
          </cell>
          <cell r="AR206" t="str">
            <v>3 NO PACTADOS</v>
          </cell>
          <cell r="AS206" t="str">
            <v>4 NO SE HA ADICIONADO NI EN VALOR y EN TIEMPO</v>
          </cell>
          <cell r="AT206">
            <v>0</v>
          </cell>
          <cell r="AU206">
            <v>0</v>
          </cell>
          <cell r="AV206" t="str">
            <v>-</v>
          </cell>
          <cell r="AW206">
            <v>0</v>
          </cell>
          <cell r="AX206"/>
          <cell r="AY206" t="str">
            <v>27/03/2025</v>
          </cell>
          <cell r="AZ206" t="str">
            <v>26/03/2025</v>
          </cell>
          <cell r="BA206">
            <v>45743</v>
          </cell>
          <cell r="BB206">
            <v>46022</v>
          </cell>
          <cell r="BC206"/>
          <cell r="BD206" t="str">
            <v>2. NO</v>
          </cell>
          <cell r="BE206" t="str">
            <v>-</v>
          </cell>
          <cell r="BF206" t="str">
            <v>-</v>
          </cell>
          <cell r="BG206" t="str">
            <v>2. NO</v>
          </cell>
          <cell r="BH206">
            <v>0</v>
          </cell>
          <cell r="BI206"/>
          <cell r="BJ206" t="str">
            <v>-</v>
          </cell>
          <cell r="BK206"/>
          <cell r="BL206" t="str">
            <v xml:space="preserve">2025753501000089E </v>
          </cell>
          <cell r="BM206">
            <v>57977596</v>
          </cell>
          <cell r="BN206" t="str">
            <v>JULIANA ISABEL MONTES ROMERO</v>
          </cell>
          <cell r="BO206" t="str">
            <v xml:space="preserve">https://community.secop.gov.co/Public/Tendering/ContractNoticePhases/View?PPI=CO1.PPI.38434039&amp;isFromPublicArea=True&amp;isModal=False
</v>
          </cell>
          <cell r="BP206" t="str">
            <v>VIGENTE</v>
          </cell>
          <cell r="BQ206"/>
          <cell r="BR206" t="str">
            <v xml:space="preserve">https://community.secop.gov.co/Public/Tendering/ContractDetailView/Index?UniqueIdentifier=CO1.PCCNTR.7700055 </v>
          </cell>
          <cell r="BS206" t="str">
            <v>LORENA.PENA</v>
          </cell>
          <cell r="BT206" t="str">
            <v>parquesnacionales.gov.co</v>
          </cell>
          <cell r="BU206" t="str">
            <v>planeacion.dtpa@parquesnacionales.gov.co</v>
          </cell>
          <cell r="BV206" t="str">
            <v>PROFESIONAL</v>
          </cell>
          <cell r="BW206" t="str">
            <v>BANCO DE OCCIDENTE</v>
          </cell>
          <cell r="BX206" t="str">
            <v>Ahorro</v>
          </cell>
          <cell r="BY206">
            <v>700875511</v>
          </cell>
          <cell r="BZ206"/>
          <cell r="CA206"/>
          <cell r="CB206"/>
          <cell r="CC206"/>
          <cell r="CD206">
            <v>846388</v>
          </cell>
          <cell r="CE206">
            <v>6347912</v>
          </cell>
          <cell r="CF206">
            <v>6347912</v>
          </cell>
          <cell r="CG206">
            <v>6347912</v>
          </cell>
          <cell r="CH206">
            <v>6347912</v>
          </cell>
          <cell r="CI206">
            <v>6347912</v>
          </cell>
          <cell r="CJ206">
            <v>6347912</v>
          </cell>
          <cell r="CK206">
            <v>6347912</v>
          </cell>
          <cell r="CL206">
            <v>6347912</v>
          </cell>
          <cell r="CM206">
            <v>6347912</v>
          </cell>
          <cell r="CN206">
            <v>0</v>
          </cell>
          <cell r="CO206"/>
          <cell r="CP206"/>
        </row>
        <row r="207">
          <cell r="A207" t="str">
            <v>CD-DTPA-206-2025</v>
          </cell>
          <cell r="B207" t="str">
            <v>1 FONAM</v>
          </cell>
          <cell r="C207" t="str">
            <v>CPS-DTPA-206-2025</v>
          </cell>
          <cell r="D207" t="str">
            <v>EINAR ALVEIRO HUETIO BOJORGE</v>
          </cell>
          <cell r="E207">
            <v>45743</v>
          </cell>
          <cell r="F207" t="str">
            <v xml:space="preserve">Prestar servicios de apoyo a la gestión en los procedimientos requeridos del PNN Farallones de Cali para realizar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 del SINAP Nacional.
</v>
          </cell>
          <cell r="G207" t="str">
            <v>APOYO A LA GESTIÓN</v>
          </cell>
          <cell r="H207" t="str">
            <v>2 CONTRATACIÓN DIRECTA</v>
          </cell>
          <cell r="I207" t="str">
            <v>14 PRESTACIÓN DE SERVICIOS</v>
          </cell>
          <cell r="J207" t="str">
            <v>N/A</v>
          </cell>
          <cell r="K207">
            <v>80111600</v>
          </cell>
          <cell r="L207">
            <v>16125</v>
          </cell>
          <cell r="M207">
            <v>14725</v>
          </cell>
          <cell r="N207">
            <v>45743</v>
          </cell>
          <cell r="O207">
            <v>2436451</v>
          </cell>
          <cell r="P207">
            <v>22252919</v>
          </cell>
          <cell r="Q207" t="str">
            <v xml:space="preserve">VEINTIDÓS MILLONES DOSCIENTOS CINCUENTA Y DOS MIL NOVECIENTOS DIECINUEVE </v>
          </cell>
          <cell r="R207" t="str">
            <v>1 PERSONA NATURAL</v>
          </cell>
          <cell r="S207" t="str">
            <v>3 CÉDULA DE CIUDADANÍA</v>
          </cell>
          <cell r="T207">
            <v>1144076542</v>
          </cell>
          <cell r="U207">
            <v>2</v>
          </cell>
          <cell r="V207" t="str">
            <v>N-A</v>
          </cell>
          <cell r="W207" t="str">
            <v>11 NO SE DILIGENCIA INFORMACIÓN PARA ESTE FORMULARIO EN ESTE PERÍODO DE REPORTE</v>
          </cell>
          <cell r="X207" t="str">
            <v>MASCULINO</v>
          </cell>
          <cell r="Y207" t="str">
            <v>Valle del Cauca</v>
          </cell>
          <cell r="Z207" t="str">
            <v>Santiago de Cali</v>
          </cell>
          <cell r="AA207" t="str">
            <v>EINAR</v>
          </cell>
          <cell r="AB207" t="str">
            <v>ALVEIRO</v>
          </cell>
          <cell r="AC207" t="str">
            <v>HUETIO</v>
          </cell>
          <cell r="AD207" t="str">
            <v>BOJORGE</v>
          </cell>
          <cell r="AE207" t="str">
            <v>NO</v>
          </cell>
          <cell r="AF207" t="str">
            <v>6 NO CONSTITUYÓ GARANTÍAS</v>
          </cell>
          <cell r="AG207" t="str">
            <v>N-A</v>
          </cell>
          <cell r="AH207" t="str">
            <v>N-A</v>
          </cell>
          <cell r="AI207" t="str">
            <v>N-A</v>
          </cell>
          <cell r="AJ207" t="str">
            <v>N-A</v>
          </cell>
          <cell r="AK207" t="str">
            <v>GLORIA TERESITA SERNA ALZATE</v>
          </cell>
          <cell r="AL207" t="str">
            <v>PNN FARALLONES DE CALI</v>
          </cell>
          <cell r="AM207" t="str">
            <v>2 SUPERVISOR</v>
          </cell>
          <cell r="AN207" t="str">
            <v>3 CÉDULA DE CIUDADANÍA</v>
          </cell>
          <cell r="AO207">
            <v>29120620</v>
          </cell>
          <cell r="AP207" t="str">
            <v>MARIA JULIANA CERON</v>
          </cell>
          <cell r="AQ207">
            <v>274</v>
          </cell>
          <cell r="AR207" t="str">
            <v>3 NO PACTADOS</v>
          </cell>
          <cell r="AS207" t="str">
            <v>4 NO SE HA ADICIONADO NI EN VALOR y EN TIEMPO</v>
          </cell>
          <cell r="AT207">
            <v>0</v>
          </cell>
          <cell r="AU207">
            <v>0</v>
          </cell>
          <cell r="AV207" t="str">
            <v>-</v>
          </cell>
          <cell r="AW207">
            <v>0</v>
          </cell>
          <cell r="AX207"/>
          <cell r="AY207">
            <v>45744</v>
          </cell>
          <cell r="AZ207" t="str">
            <v>N/A</v>
          </cell>
          <cell r="BA207">
            <v>45743</v>
          </cell>
          <cell r="BB207">
            <v>46022</v>
          </cell>
          <cell r="BC207"/>
          <cell r="BD207" t="str">
            <v>2. NO</v>
          </cell>
          <cell r="BE207" t="str">
            <v>-</v>
          </cell>
          <cell r="BF207" t="str">
            <v>-</v>
          </cell>
          <cell r="BG207" t="str">
            <v>2. NO</v>
          </cell>
          <cell r="BH207">
            <v>0</v>
          </cell>
          <cell r="BI207"/>
          <cell r="BJ207" t="str">
            <v>-</v>
          </cell>
          <cell r="BK207"/>
          <cell r="BL207" t="str">
            <v>2025753501900113E</v>
          </cell>
          <cell r="BM207">
            <v>22252919</v>
          </cell>
          <cell r="BN207" t="str">
            <v>WENDY ISABEL DAVID</v>
          </cell>
          <cell r="BO207" t="str">
            <v xml:space="preserve">https://community.secop.gov.co/Public/Tendering/ContractNoticePhases/View?PPI=CO1.PPI.38480538&amp;isFromPublicArea=True&amp;isModal=False
</v>
          </cell>
          <cell r="BP207" t="str">
            <v>VIGENTE</v>
          </cell>
          <cell r="BQ207"/>
          <cell r="BR207" t="str">
            <v>https://community.secop.gov.co/Public/Tendering/ContractDetailView/Index?UniqueIdentifier=CO1.PCCNTR.7708034</v>
          </cell>
          <cell r="BS207" t="str">
            <v>EINAR.HUETIO</v>
          </cell>
          <cell r="BT207" t="str">
            <v>parquesnacionales.gov.co</v>
          </cell>
          <cell r="BU207" t="str">
            <v>einarhueitiobojorge1995@gmail.com</v>
          </cell>
          <cell r="BV207" t="str">
            <v>TECNICO</v>
          </cell>
          <cell r="BW207" t="str">
            <v>SCOTIABANK COLPATRIA SA</v>
          </cell>
          <cell r="BX207" t="str">
            <v>Ahorro</v>
          </cell>
          <cell r="BY207">
            <v>5922013704</v>
          </cell>
          <cell r="BZ207"/>
          <cell r="CA207"/>
          <cell r="CB207"/>
          <cell r="CC207"/>
          <cell r="CD207">
            <v>324860</v>
          </cell>
          <cell r="CE207">
            <v>2436451</v>
          </cell>
          <cell r="CF207">
            <v>2436451</v>
          </cell>
          <cell r="CG207">
            <v>2436451</v>
          </cell>
          <cell r="CH207">
            <v>2436451</v>
          </cell>
          <cell r="CI207">
            <v>2436451</v>
          </cell>
          <cell r="CJ207">
            <v>2436451</v>
          </cell>
          <cell r="CK207">
            <v>2436451</v>
          </cell>
          <cell r="CL207">
            <v>2436451</v>
          </cell>
          <cell r="CM207">
            <v>2436451</v>
          </cell>
          <cell r="CN207">
            <v>0</v>
          </cell>
          <cell r="CO207"/>
          <cell r="CP207"/>
        </row>
        <row r="208">
          <cell r="A208" t="str">
            <v>CD-DTPA-207-2025</v>
          </cell>
          <cell r="B208" t="str">
            <v>1 FONAM</v>
          </cell>
          <cell r="C208" t="str">
            <v>CPS-DTPA-207-2025</v>
          </cell>
          <cell r="D208" t="str">
            <v>JUAN CAMILO LARGO COMETA</v>
          </cell>
          <cell r="E208">
            <v>45748</v>
          </cell>
          <cell r="F208" t="str">
            <v>PA05-3202032-1-002Prestar servicios de apoyo a la gestión con plena autonomía técnica y administrativa en el PNN Gorgona en el desarrollo de las acciones técnicas en la implementación de la estrategia de prevención, vigilancia y control en el área protegida, en el marco de la conservación de la diversidad biológica de las áreas protegidas del SINAP nacional.</v>
          </cell>
          <cell r="G208" t="str">
            <v>APOYO A LA GESTIÓN</v>
          </cell>
          <cell r="H208" t="str">
            <v>2 CONTRATACIÓN DIRECTA</v>
          </cell>
          <cell r="I208" t="str">
            <v>14 PRESTACIÓN DE SERVICIOS</v>
          </cell>
          <cell r="J208" t="str">
            <v>N/A</v>
          </cell>
          <cell r="K208">
            <v>80111600</v>
          </cell>
          <cell r="L208">
            <v>13425</v>
          </cell>
          <cell r="M208">
            <v>14825</v>
          </cell>
          <cell r="N208">
            <v>45747</v>
          </cell>
          <cell r="O208">
            <v>3670920</v>
          </cell>
          <cell r="P208">
            <v>33038280</v>
          </cell>
          <cell r="Q208" t="str">
            <v>TREINTA Y TRES MILLONES TREINTA Y OCHO MIL DOSCIENTOS OCHENTA</v>
          </cell>
          <cell r="R208" t="str">
            <v>1 PERSONA NATURAL</v>
          </cell>
          <cell r="S208" t="str">
            <v>3 CÉDULA DE CIUDADANÍA</v>
          </cell>
          <cell r="T208">
            <v>1144106122</v>
          </cell>
          <cell r="U208">
            <v>2</v>
          </cell>
          <cell r="V208" t="str">
            <v>N-A</v>
          </cell>
          <cell r="W208" t="str">
            <v>11 NO SE DILIGENCIA INFORMACIÓN PARA ESTE FORMULARIO EN ESTE PERÍODO DE REPORTE</v>
          </cell>
          <cell r="X208" t="str">
            <v>MASCULINO</v>
          </cell>
          <cell r="Y208" t="str">
            <v>Valle del Cauca</v>
          </cell>
          <cell r="Z208" t="str">
            <v>Santiago de Cali</v>
          </cell>
          <cell r="AA208" t="str">
            <v>JUAN</v>
          </cell>
          <cell r="AB208" t="str">
            <v>CAMILO</v>
          </cell>
          <cell r="AC208" t="str">
            <v xml:space="preserve">LARGO </v>
          </cell>
          <cell r="AD208" t="str">
            <v>COMETA</v>
          </cell>
          <cell r="AE208" t="str">
            <v>NO</v>
          </cell>
          <cell r="AF208" t="str">
            <v>6 NO CONSTITUYÓ GARANTÍAS</v>
          </cell>
          <cell r="AG208" t="str">
            <v>N-A</v>
          </cell>
          <cell r="AH208" t="str">
            <v>N-A</v>
          </cell>
          <cell r="AI208" t="str">
            <v>N-A</v>
          </cell>
          <cell r="AJ208" t="str">
            <v>N-A</v>
          </cell>
          <cell r="AK208" t="str">
            <v>GLORIA TERESITA SERNA ALZATE</v>
          </cell>
          <cell r="AL208" t="str">
            <v>PNN GORGONA</v>
          </cell>
          <cell r="AM208" t="str">
            <v>2 SUPERVISOR</v>
          </cell>
          <cell r="AN208" t="str">
            <v>3 CÉDULA DE CIUDADANÍA</v>
          </cell>
          <cell r="AO208">
            <v>6499218</v>
          </cell>
          <cell r="AP208" t="str">
            <v>ANDRES MAURICIO ROJAS CAÑAS</v>
          </cell>
          <cell r="AQ208">
            <v>273</v>
          </cell>
          <cell r="AR208" t="str">
            <v>3 NO PACTADOS</v>
          </cell>
          <cell r="AS208" t="str">
            <v>4 NO SE HA ADICIONADO NI EN VALOR y EN TIEMPO</v>
          </cell>
          <cell r="AT208">
            <v>0</v>
          </cell>
          <cell r="AU208">
            <v>0</v>
          </cell>
          <cell r="AV208" t="str">
            <v>-</v>
          </cell>
          <cell r="AW208">
            <v>0</v>
          </cell>
          <cell r="AX208"/>
          <cell r="AY208">
            <v>45745</v>
          </cell>
          <cell r="AZ208" t="str">
            <v>N/A</v>
          </cell>
          <cell r="BA208">
            <v>45748</v>
          </cell>
          <cell r="BB208">
            <v>46022</v>
          </cell>
          <cell r="BC208"/>
          <cell r="BD208" t="str">
            <v>2. NO</v>
          </cell>
          <cell r="BE208" t="str">
            <v>-</v>
          </cell>
          <cell r="BF208" t="str">
            <v>-</v>
          </cell>
          <cell r="BG208" t="str">
            <v>2. NO</v>
          </cell>
          <cell r="BH208">
            <v>0</v>
          </cell>
          <cell r="BI208"/>
          <cell r="BJ208" t="str">
            <v>-</v>
          </cell>
          <cell r="BK208"/>
          <cell r="BL208" t="str">
            <v>2025753501900114E</v>
          </cell>
          <cell r="BM208">
            <v>33038280</v>
          </cell>
          <cell r="BN208" t="str">
            <v>DIANA PATRICIA GUERRERO</v>
          </cell>
          <cell r="BO208" t="str">
            <v xml:space="preserve">https://community.secop.gov.co/Public/Tendering/ContractNoticePhases/View?PPI=CO1.PPI.38497986&amp;isFromPublicArea=True&amp;isModal=False
</v>
          </cell>
          <cell r="BP208" t="str">
            <v>VIGENTE</v>
          </cell>
          <cell r="BQ208"/>
          <cell r="BR208" t="str">
            <v xml:space="preserve">https://community.secop.gov.co/Public/Tendering/ContractDetailView/Index?UniqueIdentifier=CO1.PCCNTR.7712233 </v>
          </cell>
          <cell r="BS208" t="str">
            <v>JUAN.LARGO</v>
          </cell>
          <cell r="BT208" t="str">
            <v>parquesnacionales.gov.co</v>
          </cell>
          <cell r="BU208" t="str">
            <v>jcamilo167@gmail.com</v>
          </cell>
          <cell r="BV208" t="str">
            <v>TECNOLOGO</v>
          </cell>
          <cell r="BW208" t="str">
            <v>BANCO BILBAO VIZCAYA ARGENTARIA COLOMBIA S.A. BBVA</v>
          </cell>
          <cell r="BX208" t="str">
            <v>Ahorro</v>
          </cell>
          <cell r="BY208">
            <v>735000145</v>
          </cell>
          <cell r="BZ208"/>
          <cell r="CA208"/>
          <cell r="CB208"/>
          <cell r="CC208"/>
          <cell r="CD208"/>
          <cell r="CE208">
            <v>3670920</v>
          </cell>
          <cell r="CF208">
            <v>3670920</v>
          </cell>
          <cell r="CG208">
            <v>3670920</v>
          </cell>
          <cell r="CH208">
            <v>3670920</v>
          </cell>
          <cell r="CI208">
            <v>3670920</v>
          </cell>
          <cell r="CJ208">
            <v>3670920</v>
          </cell>
          <cell r="CK208">
            <v>3670920</v>
          </cell>
          <cell r="CL208">
            <v>3670920</v>
          </cell>
          <cell r="CM208">
            <v>3670920</v>
          </cell>
          <cell r="CN208">
            <v>0</v>
          </cell>
          <cell r="CO208"/>
          <cell r="CP208"/>
        </row>
        <row r="209">
          <cell r="A209" t="str">
            <v>CD-DTPA-208-2025</v>
          </cell>
          <cell r="B209" t="str">
            <v>1 FONAM</v>
          </cell>
          <cell r="C209" t="str">
            <v>CPS-DTPA-208-2025</v>
          </cell>
          <cell r="D209" t="str">
            <v>DIEGO ANDRÉS MURILLO SANCLEMENTE</v>
          </cell>
          <cell r="E209">
            <v>45748</v>
          </cell>
          <cell r="F209" t="str">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ell>
          <cell r="G209" t="str">
            <v>APOYO A LA GESTIÓN</v>
          </cell>
          <cell r="H209" t="str">
            <v>2 CONTRATACIÓN DIRECTA</v>
          </cell>
          <cell r="I209" t="str">
            <v>14 PRESTACIÓN DE SERVICIOS</v>
          </cell>
          <cell r="J209" t="str">
            <v>N/A</v>
          </cell>
          <cell r="K209">
            <v>80111600</v>
          </cell>
          <cell r="L209">
            <v>12925</v>
          </cell>
          <cell r="M209">
            <v>15025</v>
          </cell>
          <cell r="N209">
            <v>45748</v>
          </cell>
          <cell r="O209">
            <v>2084129</v>
          </cell>
          <cell r="P209">
            <v>18757161</v>
          </cell>
          <cell r="Q209" t="str">
            <v>DIECIOCHO MILLONES SETECIENTOS CINCUENTA Y SIETE MIL CIENTO SESENTA Y UNO</v>
          </cell>
          <cell r="R209" t="str">
            <v>1 PERSONA NATURAL</v>
          </cell>
          <cell r="S209" t="str">
            <v>3 CÉDULA DE CIUDADANÍA</v>
          </cell>
          <cell r="T209">
            <v>1193581598</v>
          </cell>
          <cell r="U209">
            <v>2</v>
          </cell>
          <cell r="V209" t="str">
            <v>N-A</v>
          </cell>
          <cell r="W209" t="str">
            <v>11 NO SE DILIGENCIA INFORMACIÓN PARA ESTE FORMULARIO EN ESTE PERÍODO DE REPORTE</v>
          </cell>
          <cell r="X209" t="str">
            <v>MASCULINO</v>
          </cell>
          <cell r="Y209" t="str">
            <v>Chocó</v>
          </cell>
          <cell r="Z209" t="str">
            <v>Bahía Solano</v>
          </cell>
          <cell r="AA209" t="str">
            <v xml:space="preserve">DIEGO </v>
          </cell>
          <cell r="AB209" t="str">
            <v>ANDRÉS</v>
          </cell>
          <cell r="AC209" t="str">
            <v>MURILLO</v>
          </cell>
          <cell r="AD209" t="str">
            <v>SANCLEMENTE</v>
          </cell>
          <cell r="AE209" t="str">
            <v>NO</v>
          </cell>
          <cell r="AF209" t="str">
            <v>6 NO CONSTITUYÓ GARANTÍAS</v>
          </cell>
          <cell r="AG209" t="str">
            <v>N-A</v>
          </cell>
          <cell r="AH209" t="str">
            <v>N-A</v>
          </cell>
          <cell r="AI209" t="str">
            <v>N-A</v>
          </cell>
          <cell r="AJ209" t="str">
            <v>N-A</v>
          </cell>
          <cell r="AK209" t="str">
            <v>GLORIA TERESITA SERNA ALZATE</v>
          </cell>
          <cell r="AL209" t="str">
            <v>PNN UTRÍA</v>
          </cell>
          <cell r="AM209" t="str">
            <v>2 SUPERVISOR</v>
          </cell>
          <cell r="AN209" t="str">
            <v>3 CÉDULA DE CIUDADANÍA</v>
          </cell>
          <cell r="AO209">
            <v>66848955</v>
          </cell>
          <cell r="AP209" t="str">
            <v>MARIA XIMENA ZORRILLA A.</v>
          </cell>
          <cell r="AQ209">
            <v>270</v>
          </cell>
          <cell r="AR209" t="str">
            <v>3 NO PACTADOS</v>
          </cell>
          <cell r="AS209" t="str">
            <v>4 NO SE HA ADICIONADO NI EN VALOR y EN TIEMPO</v>
          </cell>
          <cell r="AT209">
            <v>0</v>
          </cell>
          <cell r="AU209">
            <v>0</v>
          </cell>
          <cell r="AV209" t="str">
            <v>-</v>
          </cell>
          <cell r="AW209">
            <v>0</v>
          </cell>
          <cell r="AX209"/>
          <cell r="AY209">
            <v>45749</v>
          </cell>
          <cell r="AZ209" t="str">
            <v>N/A</v>
          </cell>
          <cell r="BA209">
            <v>45748</v>
          </cell>
          <cell r="BB209">
            <v>46022</v>
          </cell>
          <cell r="BC209"/>
          <cell r="BD209" t="str">
            <v>2. NO</v>
          </cell>
          <cell r="BE209" t="str">
            <v>-</v>
          </cell>
          <cell r="BF209" t="str">
            <v>-</v>
          </cell>
          <cell r="BG209" t="str">
            <v>2. NO</v>
          </cell>
          <cell r="BH209">
            <v>0</v>
          </cell>
          <cell r="BI209"/>
          <cell r="BJ209" t="str">
            <v>-</v>
          </cell>
          <cell r="BK209"/>
          <cell r="BL209" t="str">
            <v>2025753501900115E</v>
          </cell>
          <cell r="BM209">
            <v>18757161</v>
          </cell>
          <cell r="BN209" t="str">
            <v>JULIANA ISABEL MONTES ROMERO</v>
          </cell>
          <cell r="BO209" t="str">
            <v xml:space="preserve">https://community.secop.gov.co/Public/Tendering/ContractNoticePhases/View?PPI=CO1.PPI.38570969&amp;isFromPublicArea=True&amp;isModal=False
</v>
          </cell>
          <cell r="BP209" t="str">
            <v>VIGENTE</v>
          </cell>
          <cell r="BQ209"/>
          <cell r="BR209" t="str">
            <v xml:space="preserve">https://community.secop.gov.co/Public/Tendering/ContractDetailView/Index?UniqueIdentifier=CO1.PCCNTR.7726335 </v>
          </cell>
          <cell r="BS209" t="str">
            <v>DIEGO.SANCLEMENTE</v>
          </cell>
          <cell r="BT209" t="str">
            <v>parquesnacionales.gov.co</v>
          </cell>
          <cell r="BU209" t="str">
            <v>diegoandres199467@icloud.com</v>
          </cell>
          <cell r="BV209" t="str">
            <v>OPERARIO</v>
          </cell>
          <cell r="BW209" t="str">
            <v>BANCOLOMBIA S.A.</v>
          </cell>
          <cell r="BX209" t="str">
            <v>Ahorro</v>
          </cell>
          <cell r="BY209">
            <v>87076526919</v>
          </cell>
          <cell r="BZ209"/>
          <cell r="CA209"/>
          <cell r="CB209"/>
          <cell r="CC209"/>
          <cell r="CD209"/>
          <cell r="CE209">
            <v>2084129</v>
          </cell>
          <cell r="CF209">
            <v>2084129</v>
          </cell>
          <cell r="CG209">
            <v>2084129</v>
          </cell>
          <cell r="CH209">
            <v>2084129</v>
          </cell>
          <cell r="CI209">
            <v>2084129</v>
          </cell>
          <cell r="CJ209">
            <v>2084129</v>
          </cell>
          <cell r="CK209">
            <v>2084129</v>
          </cell>
          <cell r="CL209">
            <v>2084129</v>
          </cell>
          <cell r="CM209">
            <v>2084129</v>
          </cell>
          <cell r="CN209">
            <v>0</v>
          </cell>
          <cell r="CO209"/>
          <cell r="CP209"/>
        </row>
        <row r="210">
          <cell r="A210" t="str">
            <v>CD-DTPA-209-2025</v>
          </cell>
          <cell r="B210" t="str">
            <v>1 FONAM</v>
          </cell>
          <cell r="C210" t="str">
            <v>CPS-DTPA-209-2025</v>
          </cell>
          <cell r="D210" t="str">
            <v>DAMARIS TOBAR HERNANDEZ</v>
          </cell>
          <cell r="E210">
            <v>45750</v>
          </cell>
          <cell r="F210" t="str">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ell>
          <cell r="G210" t="str">
            <v>APOYO A LA GESTIÓN</v>
          </cell>
          <cell r="H210" t="str">
            <v>2 CONTRATACIÓN DIRECTA</v>
          </cell>
          <cell r="I210" t="str">
            <v>14 PRESTACIÓN DE SERVICIOS</v>
          </cell>
          <cell r="J210" t="str">
            <v>N/A</v>
          </cell>
          <cell r="K210">
            <v>80111600</v>
          </cell>
          <cell r="L210">
            <v>13025</v>
          </cell>
          <cell r="M210">
            <v>15125</v>
          </cell>
          <cell r="N210">
            <v>45750</v>
          </cell>
          <cell r="O210">
            <v>2084129</v>
          </cell>
          <cell r="P210">
            <v>18618219</v>
          </cell>
          <cell r="Q210" t="str">
            <v>DIECIOCHO MILLONES SEISCIENTOS DIECIOCHO MIL DOSCIENTOS DIECINUEVE</v>
          </cell>
          <cell r="R210" t="str">
            <v>1 PERSONA NATURAL</v>
          </cell>
          <cell r="S210" t="str">
            <v>3 CÉDULA DE CIUDADANÍA</v>
          </cell>
          <cell r="T210">
            <v>1111756479</v>
          </cell>
          <cell r="U210">
            <v>2</v>
          </cell>
          <cell r="V210" t="str">
            <v>N-A</v>
          </cell>
          <cell r="W210" t="str">
            <v>11 NO SE DILIGENCIA INFORMACIÓN PARA ESTE FORMULARIO EN ESTE PERÍODO DE REPORTE</v>
          </cell>
          <cell r="X210" t="str">
            <v>FEMENINO</v>
          </cell>
          <cell r="Y210" t="str">
            <v>Valle del Cauca</v>
          </cell>
          <cell r="Z210" t="str">
            <v>Buenaventura</v>
          </cell>
          <cell r="AA210" t="str">
            <v>DAMARIS</v>
          </cell>
          <cell r="AB210"/>
          <cell r="AC210" t="str">
            <v>TOBAR</v>
          </cell>
          <cell r="AD210" t="str">
            <v>HERNANDEZ</v>
          </cell>
          <cell r="AE210" t="str">
            <v>NO</v>
          </cell>
          <cell r="AF210" t="str">
            <v>6 NO CONSTITUYÓ GARANTÍAS</v>
          </cell>
          <cell r="AG210" t="str">
            <v>N-A</v>
          </cell>
          <cell r="AH210" t="str">
            <v>N-A</v>
          </cell>
          <cell r="AI210" t="str">
            <v>N-A</v>
          </cell>
          <cell r="AJ210" t="str">
            <v>N-A</v>
          </cell>
          <cell r="AK210" t="str">
            <v>GLORIA TERESITA SERNA ALZATE</v>
          </cell>
          <cell r="AL210" t="str">
            <v>PNN UTRÍA</v>
          </cell>
          <cell r="AM210" t="str">
            <v>2 SUPERVISOR</v>
          </cell>
          <cell r="AN210" t="str">
            <v>3 CÉDULA DE CIUDADANÍA</v>
          </cell>
          <cell r="AO210">
            <v>66848955</v>
          </cell>
          <cell r="AP210" t="str">
            <v>MARIA XIMENA ZORRILLA A.</v>
          </cell>
          <cell r="AQ210">
            <v>268</v>
          </cell>
          <cell r="AR210" t="str">
            <v>3 NO PACTADOS</v>
          </cell>
          <cell r="AS210" t="str">
            <v>4 NO SE HA ADICIONADO NI EN VALOR y EN TIEMPO</v>
          </cell>
          <cell r="AT210">
            <v>0</v>
          </cell>
          <cell r="AU210">
            <v>0</v>
          </cell>
          <cell r="AV210" t="str">
            <v>-</v>
          </cell>
          <cell r="AW210">
            <v>0</v>
          </cell>
          <cell r="AX210"/>
          <cell r="AY210">
            <v>45751</v>
          </cell>
          <cell r="AZ210" t="str">
            <v>N/A</v>
          </cell>
          <cell r="BA210">
            <v>45751</v>
          </cell>
          <cell r="BB210">
            <v>46022</v>
          </cell>
          <cell r="BC210"/>
          <cell r="BD210" t="str">
            <v>2. NO</v>
          </cell>
          <cell r="BE210" t="str">
            <v>-</v>
          </cell>
          <cell r="BF210" t="str">
            <v>-</v>
          </cell>
          <cell r="BG210" t="str">
            <v>2. NO</v>
          </cell>
          <cell r="BH210">
            <v>0</v>
          </cell>
          <cell r="BI210"/>
          <cell r="BJ210" t="str">
            <v>-</v>
          </cell>
          <cell r="BK210"/>
          <cell r="BL210" t="str">
            <v>2025753501900116E</v>
          </cell>
          <cell r="BM210">
            <v>18618219</v>
          </cell>
          <cell r="BN210" t="str">
            <v>JULIANA ISABEL MONTES ROMERO</v>
          </cell>
          <cell r="BO210" t="str">
            <v xml:space="preserve">https://community.secop.gov.co/Public/Tendering/ContractNoticePhases/View?PPI=CO1.PPI.38577352&amp;isFromPublicArea=True&amp;isModal=False
</v>
          </cell>
          <cell r="BP210" t="str">
            <v>VIGENTE</v>
          </cell>
          <cell r="BQ210"/>
          <cell r="BR210" t="str">
            <v xml:space="preserve">https://community.secop.gov.co/Public/Tendering/ContractDetailView/Index?UniqueIdentifier=CO1.PCCNTR.7739116 </v>
          </cell>
          <cell r="BS210" t="str">
            <v>DAMARIS.TOBAR</v>
          </cell>
          <cell r="BT210" t="str">
            <v>parquesnacionales.gov.co</v>
          </cell>
          <cell r="BU210" t="str">
            <v>damaristovar832@gmail.com</v>
          </cell>
          <cell r="BV210" t="str">
            <v>OPERARIO</v>
          </cell>
          <cell r="BW210" t="str">
            <v>BANCOLOMBIA S.A.</v>
          </cell>
          <cell r="BX210" t="str">
            <v>Ahorro</v>
          </cell>
          <cell r="BY210">
            <v>84330171773</v>
          </cell>
          <cell r="BZ210"/>
          <cell r="CA210"/>
          <cell r="CB210"/>
          <cell r="CC210"/>
          <cell r="CD210"/>
          <cell r="CE210">
            <v>1945187</v>
          </cell>
          <cell r="CF210">
            <v>2084129</v>
          </cell>
          <cell r="CG210">
            <v>2084129</v>
          </cell>
          <cell r="CH210">
            <v>2084129</v>
          </cell>
          <cell r="CI210">
            <v>2084129</v>
          </cell>
          <cell r="CJ210">
            <v>2084129</v>
          </cell>
          <cell r="CK210">
            <v>2084129</v>
          </cell>
          <cell r="CL210">
            <v>2084129</v>
          </cell>
          <cell r="CM210">
            <v>2084129</v>
          </cell>
          <cell r="CN210">
            <v>0</v>
          </cell>
          <cell r="CO210"/>
          <cell r="CP210"/>
        </row>
        <row r="211">
          <cell r="A211" t="str">
            <v>CD-DTPA-210-2025</v>
          </cell>
          <cell r="B211" t="str">
            <v>2 NACION</v>
          </cell>
          <cell r="C211" t="str">
            <v>CPS-DTPA-210-2025</v>
          </cell>
          <cell r="D211" t="str">
            <v>JOSE ALFREDO ZAPATA TOLEDO</v>
          </cell>
          <cell r="E211">
            <v>45756</v>
          </cell>
          <cell r="F211" t="str">
            <v>PA01-3202056-5-001 Prestar servicios profesionales con plena autonomía técnica y administrativa en el DNMI Cabo Manglares en la implementación del proceso estratégico de comunicación y educación ambiental que involucra actores priorizados y vinculados a la gestión territorial del área protegida en el marco de la conservación de la diversidad biológica de las áreas protegidas del SINAP.</v>
          </cell>
          <cell r="G211" t="str">
            <v>PROFESIONAL</v>
          </cell>
          <cell r="H211" t="str">
            <v>2 CONTRATACIÓN DIRECTA</v>
          </cell>
          <cell r="I211" t="str">
            <v>14 PRESTACIÓN DE SERVICIOS</v>
          </cell>
          <cell r="J211" t="str">
            <v>N/A</v>
          </cell>
          <cell r="K211">
            <v>80111600</v>
          </cell>
          <cell r="L211">
            <v>11725</v>
          </cell>
          <cell r="M211">
            <v>21025</v>
          </cell>
          <cell r="N211">
            <v>45756</v>
          </cell>
          <cell r="O211">
            <v>4200744</v>
          </cell>
          <cell r="P211">
            <v>36686498</v>
          </cell>
          <cell r="Q211" t="str">
            <v>TREINTA Y SEIS MILLONES SEISCIENTOS OCHENTA Y SEIS MIL CUATROCIENTOS NOVENTA Y OCHO</v>
          </cell>
          <cell r="R211" t="str">
            <v>1 PERSONA NATURAL</v>
          </cell>
          <cell r="S211" t="str">
            <v>3 CÉDULA DE CIUDADANÍA</v>
          </cell>
          <cell r="T211">
            <v>80756726</v>
          </cell>
          <cell r="U211">
            <v>2</v>
          </cell>
          <cell r="V211" t="str">
            <v>N-A</v>
          </cell>
          <cell r="W211" t="str">
            <v>11 NO SE DILIGENCIA INFORMACIÓN PARA ESTE FORMULARIO EN ESTE PERÍODO DE REPORTE</v>
          </cell>
          <cell r="X211" t="str">
            <v>MASCULINO</v>
          </cell>
          <cell r="Y211" t="str">
            <v>Ibague</v>
          </cell>
          <cell r="Z211" t="str">
            <v>Tolima</v>
          </cell>
          <cell r="AA211" t="str">
            <v>JOSE</v>
          </cell>
          <cell r="AB211" t="str">
            <v>ALFREDO</v>
          </cell>
          <cell r="AC211" t="str">
            <v>ZAPATA</v>
          </cell>
          <cell r="AD211" t="str">
            <v>TOLEDO</v>
          </cell>
          <cell r="AE211" t="str">
            <v>SI</v>
          </cell>
          <cell r="AF211" t="str">
            <v>1 PÓLIZA</v>
          </cell>
          <cell r="AG211" t="str">
            <v>12 SEGUROS DEL ESTADO</v>
          </cell>
          <cell r="AH211" t="str">
            <v>2 CUMPLIMIENTO</v>
          </cell>
          <cell r="AI211">
            <v>45756</v>
          </cell>
          <cell r="AJ211" t="str">
            <v>45-46-101030818</v>
          </cell>
          <cell r="AK211" t="str">
            <v>GLORIA TERESITA SERNA ALZATE</v>
          </cell>
          <cell r="AL211" t="str">
            <v>DNMI CABO MANGLARES</v>
          </cell>
          <cell r="AM211" t="str">
            <v>2 SUPERVISOR</v>
          </cell>
          <cell r="AN211" t="str">
            <v>3 CÉDULA DE CIUDADANÍA</v>
          </cell>
          <cell r="AO211">
            <v>1085903464</v>
          </cell>
          <cell r="AP211" t="str">
            <v>MARÍA FERNANDA VILLAREAL MONSALVE</v>
          </cell>
          <cell r="AQ211">
            <v>262</v>
          </cell>
          <cell r="AR211" t="str">
            <v>3 NO PACTADOS</v>
          </cell>
          <cell r="AS211" t="str">
            <v>4 NO SE HA ADICIONADO NI EN VALOR y EN TIEMPO</v>
          </cell>
          <cell r="AT211">
            <v>0</v>
          </cell>
          <cell r="AU211">
            <v>0</v>
          </cell>
          <cell r="AV211" t="str">
            <v>-</v>
          </cell>
          <cell r="AW211">
            <v>0</v>
          </cell>
          <cell r="AX211"/>
          <cell r="AY211">
            <v>45759</v>
          </cell>
          <cell r="AZ211">
            <v>45756</v>
          </cell>
          <cell r="BA211">
            <v>45756</v>
          </cell>
          <cell r="BB211">
            <v>46022</v>
          </cell>
          <cell r="BC211"/>
          <cell r="BD211" t="str">
            <v>2. NO</v>
          </cell>
          <cell r="BE211" t="str">
            <v>-</v>
          </cell>
          <cell r="BF211" t="str">
            <v>-</v>
          </cell>
          <cell r="BG211" t="str">
            <v>2. NO</v>
          </cell>
          <cell r="BH211">
            <v>0</v>
          </cell>
          <cell r="BI211"/>
          <cell r="BJ211" t="str">
            <v>-</v>
          </cell>
          <cell r="BK211"/>
          <cell r="BL211" t="str">
            <v>2025753501000090E</v>
          </cell>
          <cell r="BM211">
            <v>36686498</v>
          </cell>
          <cell r="BN211" t="str">
            <v>CAROLINA BETANCUR CASTRO</v>
          </cell>
          <cell r="BO211" t="str">
            <v xml:space="preserve">https://community.secop.gov.co/Public/Tendering/ContractNoticePhases/View?PPI=CO1.PPI.38759698&amp;isFromPublicArea=True&amp;isModal=False
</v>
          </cell>
          <cell r="BP211" t="str">
            <v>VIGENTE</v>
          </cell>
          <cell r="BQ211"/>
          <cell r="BR211" t="str">
            <v xml:space="preserve">https://community.secop.gov.co/Public/Tendering/ContractDetailView/Index?UniqueIdentifier=CO1.PCCNTR.7763015 </v>
          </cell>
          <cell r="BS211" t="str">
            <v>JOSE.ZAPATA</v>
          </cell>
          <cell r="BT211" t="str">
            <v>parquesnacionales.gov.co</v>
          </cell>
          <cell r="BU211" t="str">
            <v>eduambiental.cabomanglares@parquesnacionales.gov.co</v>
          </cell>
          <cell r="BV211" t="str">
            <v>PROFESIONAL</v>
          </cell>
          <cell r="BW211" t="str">
            <v>BANCOLOMBIA S.A.</v>
          </cell>
          <cell r="BX211" t="str">
            <v>Ahorro</v>
          </cell>
          <cell r="BY211">
            <v>89414502041</v>
          </cell>
          <cell r="BZ211"/>
          <cell r="CA211"/>
          <cell r="CB211"/>
          <cell r="CC211"/>
          <cell r="CD211"/>
          <cell r="CE211">
            <v>3080546</v>
          </cell>
          <cell r="CF211">
            <v>4200744</v>
          </cell>
          <cell r="CG211">
            <v>4200744</v>
          </cell>
          <cell r="CH211">
            <v>4200744</v>
          </cell>
          <cell r="CI211">
            <v>4200744</v>
          </cell>
          <cell r="CJ211">
            <v>4200744</v>
          </cell>
          <cell r="CK211">
            <v>4200744</v>
          </cell>
          <cell r="CL211">
            <v>4200744</v>
          </cell>
          <cell r="CM211">
            <v>4200744</v>
          </cell>
          <cell r="CN211">
            <v>0</v>
          </cell>
          <cell r="CO211"/>
          <cell r="CP211"/>
        </row>
        <row r="212">
          <cell r="A212" t="str">
            <v>CD-DTPA-211-2025</v>
          </cell>
          <cell r="B212" t="str">
            <v>1 FONAM</v>
          </cell>
          <cell r="C212" t="str">
            <v>CPS-DTPA-211-2025</v>
          </cell>
          <cell r="D212" t="str">
            <v>KEVIN JOSEPH LÓPEZ MOLINA</v>
          </cell>
          <cell r="E212">
            <v>45757</v>
          </cell>
          <cell r="F212" t="str">
            <v>Prestar servicios profesionales con plena autonomía técnica y administrativa en las actividades requeridas del PNN Farallones de Cali para planear e implementar las acciones de prevención, vigilancia y control en las áreas protegidas administradas por PNNC, en los ecosistemas andinos y de páramo , especialmente en los ecosistemas andinos y de páramo, en el marco de la conservación de la iversidad biológica de las Áreas Protegidas del SINAP Nacional.</v>
          </cell>
          <cell r="G212" t="str">
            <v>PROFESIONAL</v>
          </cell>
          <cell r="H212" t="str">
            <v>2 CONTRATACIÓN DIRECTA</v>
          </cell>
          <cell r="I212" t="str">
            <v>14 PRESTACIÓN DE SERVICIOS</v>
          </cell>
          <cell r="J212" t="str">
            <v>N/A</v>
          </cell>
          <cell r="K212">
            <v>80111600</v>
          </cell>
          <cell r="L212">
            <v>19425</v>
          </cell>
          <cell r="M212">
            <v>16225</v>
          </cell>
          <cell r="N212">
            <v>45757</v>
          </cell>
          <cell r="O212">
            <v>3670921</v>
          </cell>
          <cell r="P212">
            <v>31937013</v>
          </cell>
          <cell r="Q212" t="str">
            <v>TREINTA Y UN MILLONES NOVECIENTOS TREINTA Y SIETE MIL TRECE</v>
          </cell>
          <cell r="R212" t="str">
            <v>1 PERSONA NATURAL</v>
          </cell>
          <cell r="S212" t="str">
            <v>3 CÉDULA DE CIUDADANÍA</v>
          </cell>
          <cell r="T212">
            <v>1094974869</v>
          </cell>
          <cell r="U212">
            <v>2</v>
          </cell>
          <cell r="V212" t="str">
            <v>N-A</v>
          </cell>
          <cell r="W212" t="str">
            <v>11 NO SE DILIGENCIA INFORMACIÓN PARA ESTE FORMULARIO EN ESTE PERÍODO DE REPORTE</v>
          </cell>
          <cell r="X212" t="str">
            <v>MASCULINO</v>
          </cell>
          <cell r="Y212" t="str">
            <v>Quindio</v>
          </cell>
          <cell r="Z212" t="str">
            <v>Armenia</v>
          </cell>
          <cell r="AA212" t="str">
            <v>KEVIN</v>
          </cell>
          <cell r="AB212" t="str">
            <v>JOSEPH</v>
          </cell>
          <cell r="AC212" t="str">
            <v>LÓPEZ</v>
          </cell>
          <cell r="AD212" t="str">
            <v>MOLINA</v>
          </cell>
          <cell r="AE212" t="str">
            <v>SI</v>
          </cell>
          <cell r="AF212" t="str">
            <v>1 PÓLIZA</v>
          </cell>
          <cell r="AG212" t="str">
            <v>12 SEGUROS DEL ESTADO</v>
          </cell>
          <cell r="AH212" t="str">
            <v>2 CUMPLIMIENTO</v>
          </cell>
          <cell r="AI212">
            <v>45757</v>
          </cell>
          <cell r="AJ212" t="str">
            <v>96-46-101028626</v>
          </cell>
          <cell r="AK212" t="str">
            <v>GLORIA TERESITA SERNA ALZATE</v>
          </cell>
          <cell r="AL212" t="str">
            <v>PNN FARALLONES DE CALI</v>
          </cell>
          <cell r="AM212" t="str">
            <v>2 SUPERVISOR</v>
          </cell>
          <cell r="AN212" t="str">
            <v>3 CÉDULA DE CIUDADANÍA</v>
          </cell>
          <cell r="AO212">
            <v>29120620</v>
          </cell>
          <cell r="AP212" t="str">
            <v>MARIA JULIANA CERON</v>
          </cell>
          <cell r="AQ212">
            <v>261</v>
          </cell>
          <cell r="AR212" t="str">
            <v>3 NO PACTADOS</v>
          </cell>
          <cell r="AS212" t="str">
            <v>4 NO SE HA ADICIONADO NI EN VALOR y EN TIEMPO</v>
          </cell>
          <cell r="AT212">
            <v>0</v>
          </cell>
          <cell r="AU212">
            <v>0</v>
          </cell>
          <cell r="AV212" t="str">
            <v>-</v>
          </cell>
          <cell r="AW212">
            <v>0</v>
          </cell>
          <cell r="AX212"/>
          <cell r="AY212">
            <v>45758</v>
          </cell>
          <cell r="AZ212">
            <v>45757</v>
          </cell>
          <cell r="BA212">
            <v>45757</v>
          </cell>
          <cell r="BB212">
            <v>46022</v>
          </cell>
          <cell r="BC212"/>
          <cell r="BD212" t="str">
            <v>2. NO</v>
          </cell>
          <cell r="BE212" t="str">
            <v>-</v>
          </cell>
          <cell r="BF212" t="str">
            <v>-</v>
          </cell>
          <cell r="BG212" t="str">
            <v>2. NO</v>
          </cell>
          <cell r="BH212">
            <v>0</v>
          </cell>
          <cell r="BI212"/>
          <cell r="BJ212" t="str">
            <v>-</v>
          </cell>
          <cell r="BK212"/>
          <cell r="BL212" t="str">
            <v>2025753501900117E</v>
          </cell>
          <cell r="BM212">
            <v>31937013</v>
          </cell>
          <cell r="BN212" t="str">
            <v>WENDY ISABEL DAVID</v>
          </cell>
          <cell r="BO212" t="str">
            <v xml:space="preserve">https://community.secop.gov.co/Public/Tendering/ContractNoticePhases/View?PPI=CO1.PPI.38777163&amp;isFromPublicArea=True&amp;isModal=False
</v>
          </cell>
          <cell r="BP212" t="str">
            <v>VIGENTE</v>
          </cell>
          <cell r="BQ212"/>
          <cell r="BR212" t="str">
            <v xml:space="preserve">https://community.secop.gov.co/Public/Tendering/ContractDetailView/Index?UniqueIdentifier=CO1.PCCNTR.7765049 </v>
          </cell>
          <cell r="BS212" t="str">
            <v>KEVIN.LOPEZ</v>
          </cell>
          <cell r="BT212" t="str">
            <v>parquesnacionales.gov.co</v>
          </cell>
          <cell r="BU212" t="str">
            <v>kevinjlopezm02@gmail.com</v>
          </cell>
          <cell r="BV212" t="str">
            <v>PROFESIONAL</v>
          </cell>
          <cell r="BW212" t="str">
            <v>BANCOLOMBIA S.A.</v>
          </cell>
          <cell r="BX212" t="str">
            <v>Ahorro</v>
          </cell>
          <cell r="BY212">
            <v>75600037404</v>
          </cell>
          <cell r="BZ212"/>
          <cell r="CA212"/>
          <cell r="CB212"/>
          <cell r="CC212"/>
          <cell r="CD212"/>
          <cell r="CE212">
            <v>2569645</v>
          </cell>
          <cell r="CF212">
            <v>3670921</v>
          </cell>
          <cell r="CG212">
            <v>3670921</v>
          </cell>
          <cell r="CH212">
            <v>3670921</v>
          </cell>
          <cell r="CI212">
            <v>3670921</v>
          </cell>
          <cell r="CJ212">
            <v>3670921</v>
          </cell>
          <cell r="CK212">
            <v>3670921</v>
          </cell>
          <cell r="CL212">
            <v>3670921</v>
          </cell>
          <cell r="CM212">
            <v>3670921</v>
          </cell>
          <cell r="CN212">
            <v>0</v>
          </cell>
          <cell r="CO212"/>
          <cell r="CP212"/>
        </row>
        <row r="213">
          <cell r="A213" t="str">
            <v>CD-DTPA-212-2025</v>
          </cell>
          <cell r="B213" t="str">
            <v>1 FONAM</v>
          </cell>
          <cell r="C213" t="str">
            <v>CPS-DTPA-212-2025</v>
          </cell>
          <cell r="D213" t="str">
            <v>ANGELA PATRICIA ALEGRIA ORTEGA</v>
          </cell>
          <cell r="E213">
            <v>45761</v>
          </cell>
          <cell r="F213" t="str">
            <v>Prestar servicios profesionales con plena autonomía técnica y administrativa en el PNN Los Gorgona para adelantar las acciones de restauración terrestre y marina en el área protegida, en el marco de la conservación de la diversidad biológica de las áreas protegidas del SINAP nacional.</v>
          </cell>
          <cell r="G213" t="str">
            <v>PROFESIONAL</v>
          </cell>
          <cell r="H213" t="str">
            <v>2 CONTRATACIÓN DIRECTA</v>
          </cell>
          <cell r="I213" t="str">
            <v>14 PRESTACIÓN DE SERVICIOS</v>
          </cell>
          <cell r="J213" t="str">
            <v>N/A</v>
          </cell>
          <cell r="K213">
            <v>80111600</v>
          </cell>
          <cell r="L213">
            <v>13125</v>
          </cell>
          <cell r="M213">
            <v>16425</v>
          </cell>
          <cell r="N213">
            <v>45761</v>
          </cell>
          <cell r="O213">
            <v>5106004</v>
          </cell>
          <cell r="P213">
            <v>43741434</v>
          </cell>
          <cell r="Q213" t="str">
            <v>CUARENTA Y TRES MILLONES SETECIENTOS CUARENTA Y UN MIL CUATROCIENTOS TREINTA Y CUATRO</v>
          </cell>
          <cell r="R213" t="str">
            <v>1 PERSONA NATURAL</v>
          </cell>
          <cell r="S213" t="str">
            <v>3 CÉDULA DE CIUDADANÍA</v>
          </cell>
          <cell r="T213">
            <v>1037593790</v>
          </cell>
          <cell r="U213">
            <v>2</v>
          </cell>
          <cell r="V213" t="str">
            <v>N-A</v>
          </cell>
          <cell r="W213" t="str">
            <v>11 NO SE DILIGENCIA INFORMACIÓN PARA ESTE FORMULARIO EN ESTE PERÍODO DE REPORTE</v>
          </cell>
          <cell r="X213" t="str">
            <v>FEMENINO</v>
          </cell>
          <cell r="Y213" t="str">
            <v>Cauca</v>
          </cell>
          <cell r="Z213" t="str">
            <v>Popayan</v>
          </cell>
          <cell r="AA213" t="str">
            <v>ANGELA</v>
          </cell>
          <cell r="AB213" t="str">
            <v>PATRICIA</v>
          </cell>
          <cell r="AC213" t="str">
            <v>ALEGRIA</v>
          </cell>
          <cell r="AD213" t="str">
            <v>ORTEGA</v>
          </cell>
          <cell r="AE213" t="str">
            <v>SI</v>
          </cell>
          <cell r="AF213" t="str">
            <v>1 PÓLIZA</v>
          </cell>
          <cell r="AG213" t="str">
            <v>12 SEGUROS DEL ESTADO</v>
          </cell>
          <cell r="AH213" t="str">
            <v>2 CUMPLIMIENTO</v>
          </cell>
          <cell r="AI213">
            <v>45758</v>
          </cell>
          <cell r="AJ213" t="str">
            <v>45-46-101030858</v>
          </cell>
          <cell r="AK213" t="str">
            <v>GLORIA TERESITA SERNA ALZATE</v>
          </cell>
          <cell r="AL213" t="str">
            <v>PNN GORGONA</v>
          </cell>
          <cell r="AM213" t="str">
            <v>2 SUPERVISOR</v>
          </cell>
          <cell r="AN213" t="str">
            <v>3 CÉDULA DE CIUDADANÍA</v>
          </cell>
          <cell r="AO213">
            <v>6499218</v>
          </cell>
          <cell r="AP213" t="str">
            <v>ANDRES MAURICIO ROJAS CAÑAS</v>
          </cell>
          <cell r="AQ213">
            <v>257</v>
          </cell>
          <cell r="AR213" t="str">
            <v>3 NO PACTADOS</v>
          </cell>
          <cell r="AS213" t="str">
            <v>4 NO SE HA ADICIONADO NI EN VALOR y EN TIEMPO</v>
          </cell>
          <cell r="AT213">
            <v>0</v>
          </cell>
          <cell r="AU213">
            <v>0</v>
          </cell>
          <cell r="AV213" t="str">
            <v>-</v>
          </cell>
          <cell r="AW213">
            <v>0</v>
          </cell>
          <cell r="AX213"/>
          <cell r="AY213">
            <v>45763</v>
          </cell>
          <cell r="AZ213">
            <v>45758</v>
          </cell>
          <cell r="BA213">
            <v>45761</v>
          </cell>
          <cell r="BB213">
            <v>46022</v>
          </cell>
          <cell r="BC213"/>
          <cell r="BD213" t="str">
            <v>2. NO</v>
          </cell>
          <cell r="BE213" t="str">
            <v>-</v>
          </cell>
          <cell r="BF213" t="str">
            <v>-</v>
          </cell>
          <cell r="BG213" t="str">
            <v>2. NO</v>
          </cell>
          <cell r="BH213">
            <v>0</v>
          </cell>
          <cell r="BI213"/>
          <cell r="BJ213" t="str">
            <v>-</v>
          </cell>
          <cell r="BK213"/>
          <cell r="BL213" t="str">
            <v>2025753501900118E</v>
          </cell>
          <cell r="BM213">
            <v>43741434</v>
          </cell>
          <cell r="BN213" t="str">
            <v>DIANA PATRICIA GUERRERO</v>
          </cell>
          <cell r="BO213" t="str">
            <v xml:space="preserve">https://community.secop.gov.co/Public/Tendering/ContractNoticePhases/View?PPI=CO1.PPI.38830737&amp;isFromPublicArea=True&amp;isModal=False
</v>
          </cell>
          <cell r="BP213" t="str">
            <v>VIGENTE</v>
          </cell>
          <cell r="BQ213"/>
          <cell r="BR213" t="str">
            <v xml:space="preserve">https://community.secop.gov.co/Public/Tendering/ContractDetailView/Index?UniqueIdentifier=CO1.PCCNTR.7775070 </v>
          </cell>
          <cell r="BS213" t="str">
            <v>ANGELA.ALEGRIA</v>
          </cell>
          <cell r="BT213" t="str">
            <v>parquesnacionales.gov.co</v>
          </cell>
          <cell r="BU213" t="str">
            <v>alegraangy@gmail.com</v>
          </cell>
          <cell r="BV213" t="str">
            <v>PROFESIONAL</v>
          </cell>
          <cell r="BW213" t="str">
            <v>BANCOLOMBIA S.A.</v>
          </cell>
          <cell r="BX213" t="str">
            <v>Ahorro</v>
          </cell>
          <cell r="BY213">
            <v>925482625</v>
          </cell>
          <cell r="BZ213"/>
          <cell r="CA213"/>
          <cell r="CB213"/>
          <cell r="CC213"/>
          <cell r="CD213"/>
          <cell r="CE213">
            <v>2893402</v>
          </cell>
          <cell r="CF213">
            <v>5106004</v>
          </cell>
          <cell r="CG213">
            <v>5106004</v>
          </cell>
          <cell r="CH213">
            <v>5106004</v>
          </cell>
          <cell r="CI213">
            <v>5106004</v>
          </cell>
          <cell r="CJ213">
            <v>5106004</v>
          </cell>
          <cell r="CK213">
            <v>5106004</v>
          </cell>
          <cell r="CL213">
            <v>5106004</v>
          </cell>
          <cell r="CM213">
            <v>5106004</v>
          </cell>
          <cell r="CN213">
            <v>0</v>
          </cell>
          <cell r="CO213"/>
          <cell r="CP213"/>
        </row>
        <row r="214">
          <cell r="A214" t="str">
            <v>CD-DTPA-213-2025</v>
          </cell>
          <cell r="B214" t="str">
            <v>1 FONAM</v>
          </cell>
          <cell r="C214" t="str">
            <v>CPS-DTPA-213-2025</v>
          </cell>
          <cell r="D214" t="str">
            <v>GUSTAVO AMAGARA DOGIRAMA</v>
          </cell>
          <cell r="E214">
            <v>45762</v>
          </cell>
          <cell r="F214" t="str">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ell>
          <cell r="G214" t="str">
            <v>APOYO A LA GESTIÓN</v>
          </cell>
          <cell r="H214" t="str">
            <v>2 CONTRATACIÓN DIRECTA</v>
          </cell>
          <cell r="I214" t="str">
            <v>14 PRESTACIÓN DE SERVICIOS</v>
          </cell>
          <cell r="J214" t="str">
            <v>N/A</v>
          </cell>
          <cell r="K214">
            <v>80111600</v>
          </cell>
          <cell r="L214">
            <v>9425</v>
          </cell>
          <cell r="M214">
            <v>16625</v>
          </cell>
          <cell r="N214">
            <v>45763</v>
          </cell>
          <cell r="O214">
            <v>1836237</v>
          </cell>
          <cell r="P214">
            <v>15608015</v>
          </cell>
          <cell r="Q214" t="str">
            <v xml:space="preserve">QUINCE MILLONES SEISCIENTOS OCHO MIL QUINCE </v>
          </cell>
          <cell r="R214" t="str">
            <v>1 PERSONA NATURAL</v>
          </cell>
          <cell r="S214" t="str">
            <v>3 CÉDULA DE CIUDADANÍA</v>
          </cell>
          <cell r="T214">
            <v>82385064</v>
          </cell>
          <cell r="U214">
            <v>2</v>
          </cell>
          <cell r="V214" t="str">
            <v>N-A</v>
          </cell>
          <cell r="W214" t="str">
            <v>11 NO SE DILIGENCIA INFORMACIÓN PARA ESTE FORMULARIO EN ESTE PERÍODO DE REPORTE</v>
          </cell>
          <cell r="X214" t="str">
            <v>MASCULINO</v>
          </cell>
          <cell r="Y214" t="str">
            <v>Chocó</v>
          </cell>
          <cell r="Z214" t="str">
            <v>Bahía Solano</v>
          </cell>
          <cell r="AA214" t="str">
            <v>GUSTAVO</v>
          </cell>
          <cell r="AB214"/>
          <cell r="AC214" t="str">
            <v>AMAGARA</v>
          </cell>
          <cell r="AD214" t="str">
            <v>DOGIRAMA</v>
          </cell>
          <cell r="AE214" t="str">
            <v>NO</v>
          </cell>
          <cell r="AF214" t="str">
            <v>6 NO CONSTITUYÓ GARANTÍAS</v>
          </cell>
          <cell r="AG214" t="str">
            <v>N-A</v>
          </cell>
          <cell r="AH214" t="str">
            <v>N-A</v>
          </cell>
          <cell r="AI214" t="str">
            <v>N-A</v>
          </cell>
          <cell r="AJ214" t="str">
            <v>N-A</v>
          </cell>
          <cell r="AK214" t="str">
            <v>GLORIA TERESITA SERNA ALZATE</v>
          </cell>
          <cell r="AL214" t="str">
            <v>PNN UTRÍA</v>
          </cell>
          <cell r="AM214" t="str">
            <v>2 SUPERVISOR</v>
          </cell>
          <cell r="AN214" t="str">
            <v>3 CÉDULA DE CIUDADANÍA</v>
          </cell>
          <cell r="AO214">
            <v>66848955</v>
          </cell>
          <cell r="AP214" t="str">
            <v>MARIA XIMENA ZORRILLA A.</v>
          </cell>
          <cell r="AQ214">
            <v>255</v>
          </cell>
          <cell r="AR214" t="str">
            <v>3 NO PACTADOS</v>
          </cell>
          <cell r="AS214" t="str">
            <v>4 NO SE HA ADICIONADO NI EN VALOR y EN TIEMPO</v>
          </cell>
          <cell r="AT214">
            <v>0</v>
          </cell>
          <cell r="AU214">
            <v>0</v>
          </cell>
          <cell r="AV214" t="str">
            <v>-</v>
          </cell>
          <cell r="AW214">
            <v>0</v>
          </cell>
          <cell r="AX214"/>
          <cell r="AY214">
            <v>45763</v>
          </cell>
          <cell r="AZ214" t="str">
            <v>N/A</v>
          </cell>
          <cell r="BA214">
            <v>45763</v>
          </cell>
          <cell r="BB214">
            <v>46022</v>
          </cell>
          <cell r="BC214"/>
          <cell r="BD214" t="str">
            <v>2. NO</v>
          </cell>
          <cell r="BE214" t="str">
            <v>-</v>
          </cell>
          <cell r="BF214" t="str">
            <v>-</v>
          </cell>
          <cell r="BG214" t="str">
            <v>2. NO</v>
          </cell>
          <cell r="BH214">
            <v>0</v>
          </cell>
          <cell r="BI214"/>
          <cell r="BJ214" t="str">
            <v>-</v>
          </cell>
          <cell r="BK214"/>
          <cell r="BL214" t="str">
            <v>2025753501900119E</v>
          </cell>
          <cell r="BM214">
            <v>15608015</v>
          </cell>
          <cell r="BN214" t="str">
            <v>JULIANA ISABEL MONTES ROMERO</v>
          </cell>
          <cell r="BO214" t="str">
            <v xml:space="preserve">https://community.secop.gov.co/Public/Tendering/ContractNoticePhases/View?PPI=CO1.PPI.38894678&amp;isFromPublicArea=True&amp;isModal=False
</v>
          </cell>
          <cell r="BP214" t="str">
            <v>VIGENTE</v>
          </cell>
          <cell r="BQ214"/>
          <cell r="BR214" t="str">
            <v xml:space="preserve">https://community.secop.gov.co/Public/Tendering/ContractDetailView/Index?UniqueIdentifier=CO1.PCCNTR.7787317 </v>
          </cell>
          <cell r="BS214" t="str">
            <v>GUSTAVO.AMAGARA</v>
          </cell>
          <cell r="BT214" t="str">
            <v>parquesnacionales.gov.co</v>
          </cell>
          <cell r="BU214" t="str">
            <v>gustavoamagara2025@gmail.com</v>
          </cell>
          <cell r="BV214" t="str">
            <v>OPERARIO</v>
          </cell>
          <cell r="BW214" t="str">
            <v>BANCO AGRARIO DE COLOMBIA S.A.</v>
          </cell>
          <cell r="BX214" t="str">
            <v>Ahorro</v>
          </cell>
          <cell r="BY214">
            <v>433090062321</v>
          </cell>
          <cell r="BZ214"/>
          <cell r="CA214"/>
          <cell r="CB214"/>
          <cell r="CC214"/>
          <cell r="CD214"/>
          <cell r="CE214">
            <v>918119</v>
          </cell>
          <cell r="CF214">
            <v>1836237</v>
          </cell>
          <cell r="CG214">
            <v>1836237</v>
          </cell>
          <cell r="CH214">
            <v>1836237</v>
          </cell>
          <cell r="CI214">
            <v>1836237</v>
          </cell>
          <cell r="CJ214">
            <v>1836237</v>
          </cell>
          <cell r="CK214">
            <v>1836237</v>
          </cell>
          <cell r="CL214">
            <v>1836237</v>
          </cell>
          <cell r="CM214">
            <v>1836237</v>
          </cell>
          <cell r="CN214">
            <v>0</v>
          </cell>
          <cell r="CO214"/>
          <cell r="CP214"/>
        </row>
        <row r="215">
          <cell r="A215" t="str">
            <v>CD-DTPA-214-2025</v>
          </cell>
          <cell r="B215" t="str">
            <v>2 NACION</v>
          </cell>
          <cell r="C215" t="str">
            <v>CPS-DTPA-214-2025</v>
          </cell>
          <cell r="D215" t="str">
            <v>ENRIQUE GARRIDO</v>
          </cell>
          <cell r="E215">
            <v>45770</v>
          </cell>
          <cell r="F215" t="str">
            <v>PA01-3202008-9-015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ell>
          <cell r="G215" t="str">
            <v>APOYO A LA GESTIÓN</v>
          </cell>
          <cell r="H215" t="str">
            <v>2 CONTRATACIÓN DIRECTA</v>
          </cell>
          <cell r="I215" t="str">
            <v>14 PRESTACIÓN DE SERVICIOS</v>
          </cell>
          <cell r="J215" t="str">
            <v>N/A</v>
          </cell>
          <cell r="K215">
            <v>80111600</v>
          </cell>
          <cell r="L215">
            <v>11525</v>
          </cell>
          <cell r="M215">
            <v>24425</v>
          </cell>
          <cell r="N215">
            <v>45771</v>
          </cell>
          <cell r="O215">
            <v>1836237</v>
          </cell>
          <cell r="P215">
            <v>15118351</v>
          </cell>
          <cell r="Q215" t="str">
            <v xml:space="preserve">QUINCE MILLONES CIENTO DIECIOCHO MIL TRESCIENTOS CINCUENTA Y UN </v>
          </cell>
          <cell r="R215" t="str">
            <v>1 PERSONA NATURAL</v>
          </cell>
          <cell r="S215" t="str">
            <v>3 CÉDULA DE CIUDADANÍA</v>
          </cell>
          <cell r="T215">
            <v>12919625</v>
          </cell>
          <cell r="U215">
            <v>2</v>
          </cell>
          <cell r="V215" t="str">
            <v>N-A</v>
          </cell>
          <cell r="W215" t="str">
            <v>11 NO SE DILIGENCIA INFORMACIÓN PARA ESTE FORMULARIO EN ESTE PERÍODO DE REPORTE</v>
          </cell>
          <cell r="X215" t="str">
            <v>MASCULINO</v>
          </cell>
          <cell r="Y215" t="str">
            <v>Nariño</v>
          </cell>
          <cell r="Z215" t="str">
            <v>San Andrés de Tumaco</v>
          </cell>
          <cell r="AA215" t="str">
            <v>ENRIQUE</v>
          </cell>
          <cell r="AB215"/>
          <cell r="AC215" t="str">
            <v>GARRIDO</v>
          </cell>
          <cell r="AD215"/>
          <cell r="AE215" t="str">
            <v>NO</v>
          </cell>
          <cell r="AF215" t="str">
            <v>6 NO CONSTITUYÓ GARANTÍAS</v>
          </cell>
          <cell r="AG215" t="str">
            <v>N-A</v>
          </cell>
          <cell r="AH215" t="str">
            <v>N-A</v>
          </cell>
          <cell r="AI215" t="str">
            <v>N-A</v>
          </cell>
          <cell r="AJ215" t="str">
            <v>N-A</v>
          </cell>
          <cell r="AK215" t="str">
            <v>GLORIA TERESITA SERNA ALZATE</v>
          </cell>
          <cell r="AL215" t="str">
            <v>DNMI CABO MANGLARES</v>
          </cell>
          <cell r="AM215" t="str">
            <v>2 SUPERVISOR</v>
          </cell>
          <cell r="AN215" t="str">
            <v>3 CÉDULA DE CIUDADANÍA</v>
          </cell>
          <cell r="AO215">
            <v>1085903464</v>
          </cell>
          <cell r="AP215" t="str">
            <v>MARÍA FERNANDA VILLAREAL MONSALVE</v>
          </cell>
          <cell r="AQ215">
            <v>248</v>
          </cell>
          <cell r="AR215" t="str">
            <v>3 NO PACTADOS</v>
          </cell>
          <cell r="AS215" t="str">
            <v>4 NO SE HA ADICIONADO NI EN VALOR y EN TIEMPO</v>
          </cell>
          <cell r="AT215">
            <v>0</v>
          </cell>
          <cell r="AU215">
            <v>0</v>
          </cell>
          <cell r="AV215" t="str">
            <v>-</v>
          </cell>
          <cell r="AW215">
            <v>0</v>
          </cell>
          <cell r="AX215"/>
          <cell r="AY215">
            <v>45770</v>
          </cell>
          <cell r="AZ215" t="str">
            <v>N/A</v>
          </cell>
          <cell r="BA215">
            <v>45771</v>
          </cell>
          <cell r="BB215">
            <v>46022</v>
          </cell>
          <cell r="BC215"/>
          <cell r="BD215" t="str">
            <v>2. NO</v>
          </cell>
          <cell r="BE215" t="str">
            <v>-</v>
          </cell>
          <cell r="BF215" t="str">
            <v>-</v>
          </cell>
          <cell r="BG215" t="str">
            <v>2. NO</v>
          </cell>
          <cell r="BH215">
            <v>0</v>
          </cell>
          <cell r="BI215"/>
          <cell r="BJ215" t="str">
            <v>-</v>
          </cell>
          <cell r="BK215"/>
          <cell r="BL215" t="str">
            <v>2025753501000091E</v>
          </cell>
          <cell r="BM215">
            <v>15118351</v>
          </cell>
          <cell r="BN215" t="str">
            <v>CAROLINA BETANCUR CASTRO</v>
          </cell>
          <cell r="BO215" t="str">
            <v>https://community.secop.gov.co/Public/Tendering/ContractNoticePhases/View?PPI=CO1.PPI.38896461&amp;isFromPublicArea=True&amp;isModal=False</v>
          </cell>
          <cell r="BP215" t="str">
            <v>VIGENTE</v>
          </cell>
          <cell r="BQ215"/>
          <cell r="BR215" t="str">
            <v xml:space="preserve">https://community.secop.gov.co/Public/Tendering/ContractDetailView/Index?UniqueIdentifier=CO1.PCCNTR.7786497 </v>
          </cell>
          <cell r="BS215" t="str">
            <v>ENRIQUE.GARRIDO</v>
          </cell>
          <cell r="BT215" t="str">
            <v>parquesnacionales.gov.co</v>
          </cell>
          <cell r="BU215" t="str">
            <v xml:space="preserve">enriquegarrido8@gmail.com </v>
          </cell>
          <cell r="BV215" t="str">
            <v>OPERARIO</v>
          </cell>
          <cell r="BW215" t="str">
            <v>BANCO POPULAR S. A.</v>
          </cell>
          <cell r="BX215" t="str">
            <v>Ahorro</v>
          </cell>
          <cell r="BY215">
            <v>500806956161</v>
          </cell>
          <cell r="BZ215"/>
          <cell r="CA215"/>
          <cell r="CB215"/>
          <cell r="CC215"/>
          <cell r="CD215"/>
          <cell r="CE215">
            <v>428455</v>
          </cell>
          <cell r="CF215">
            <v>1836237</v>
          </cell>
          <cell r="CG215">
            <v>1836237</v>
          </cell>
          <cell r="CH215">
            <v>1836237</v>
          </cell>
          <cell r="CI215">
            <v>1836237</v>
          </cell>
          <cell r="CJ215">
            <v>1836237</v>
          </cell>
          <cell r="CK215">
            <v>1836237</v>
          </cell>
          <cell r="CL215">
            <v>1836237</v>
          </cell>
          <cell r="CM215">
            <v>1836237</v>
          </cell>
          <cell r="CN215">
            <v>0</v>
          </cell>
          <cell r="CO215"/>
          <cell r="CP215"/>
        </row>
        <row r="216">
          <cell r="A216" t="str">
            <v>CD-DTPA-215-2025</v>
          </cell>
          <cell r="B216" t="str">
            <v>2 NACION</v>
          </cell>
          <cell r="C216" t="str">
            <v>CPS-DTPA-215-2025</v>
          </cell>
          <cell r="D216" t="str">
            <v>WILLIAM MINA QUIÑONES</v>
          </cell>
          <cell r="E216">
            <v>45770</v>
          </cell>
          <cell r="F216" t="str">
            <v>PA01-3202060-18_1-009 Prestar servicios de apoyo a la gestión con plena autonomía técnica y administrativa en el DNMI Cabo Manglares en el desarrollo de las actividades técnicas y operativas del monitoreo y mantenimiento a los procesos de restauración ecológica en el marco de la conservación de la diversidad biológica de las áreas protegidas del SINAP</v>
          </cell>
          <cell r="G216" t="str">
            <v>APOYO A LA GESTIÓN</v>
          </cell>
          <cell r="H216" t="str">
            <v>2 CONTRATACIÓN DIRECTA</v>
          </cell>
          <cell r="I216" t="str">
            <v>14 PRESTACIÓN DE SERVICIOS</v>
          </cell>
          <cell r="J216" t="str">
            <v>N/A</v>
          </cell>
          <cell r="K216">
            <v>80111600</v>
          </cell>
          <cell r="L216">
            <v>12025</v>
          </cell>
          <cell r="M216">
            <v>24525</v>
          </cell>
          <cell r="N216">
            <v>45771</v>
          </cell>
          <cell r="O216">
            <v>2948106</v>
          </cell>
          <cell r="P216">
            <v>24272739</v>
          </cell>
          <cell r="Q216" t="str">
            <v xml:space="preserve">VEINTICUATRO MILLONES DOSCIENTOS SETENTA Y DOS MIL SETECIENTOS TREINTA Y NUEVE </v>
          </cell>
          <cell r="R216" t="str">
            <v>1 PERSONA NATURAL</v>
          </cell>
          <cell r="S216" t="str">
            <v>3 CÉDULA DE CIUDADANÍA</v>
          </cell>
          <cell r="T216">
            <v>1087124228</v>
          </cell>
          <cell r="U216">
            <v>2</v>
          </cell>
          <cell r="V216" t="str">
            <v>N-A</v>
          </cell>
          <cell r="W216" t="str">
            <v>11 NO SE DILIGENCIA INFORMACIÓN PARA ESTE FORMULARIO EN ESTE PERÍODO DE REPORTE</v>
          </cell>
          <cell r="X216" t="str">
            <v>MASCULINO</v>
          </cell>
          <cell r="Y216" t="str">
            <v>Nariño</v>
          </cell>
          <cell r="Z216" t="str">
            <v>San Andrés de Tumaco</v>
          </cell>
          <cell r="AA216" t="str">
            <v>WILLIAM</v>
          </cell>
          <cell r="AB216"/>
          <cell r="AC216" t="str">
            <v>MINA</v>
          </cell>
          <cell r="AD216" t="str">
            <v>QUIÑONES</v>
          </cell>
          <cell r="AE216" t="str">
            <v>NO</v>
          </cell>
          <cell r="AF216" t="str">
            <v>6 NO CONSTITUYÓ GARANTÍAS</v>
          </cell>
          <cell r="AG216" t="str">
            <v>N-A</v>
          </cell>
          <cell r="AH216" t="str">
            <v>N-A</v>
          </cell>
          <cell r="AI216" t="str">
            <v>N-A</v>
          </cell>
          <cell r="AJ216" t="str">
            <v>N-A</v>
          </cell>
          <cell r="AK216" t="str">
            <v>GLORIA TERESITA SERNA ALZATE</v>
          </cell>
          <cell r="AL216" t="str">
            <v>DNMI CABO MANGLARES</v>
          </cell>
          <cell r="AM216" t="str">
            <v>2 SUPERVISOR</v>
          </cell>
          <cell r="AN216" t="str">
            <v>3 CÉDULA DE CIUDADANÍA</v>
          </cell>
          <cell r="AO216">
            <v>1085903464</v>
          </cell>
          <cell r="AP216" t="str">
            <v>MARÍA FERNANDA VILLAREAL MONSALVE</v>
          </cell>
          <cell r="AQ216">
            <v>248</v>
          </cell>
          <cell r="AR216" t="str">
            <v>3 NO PACTADOS</v>
          </cell>
          <cell r="AS216" t="str">
            <v>4 NO SE HA ADICIONADO NI EN VALOR y EN TIEMPO</v>
          </cell>
          <cell r="AT216">
            <v>0</v>
          </cell>
          <cell r="AU216">
            <v>0</v>
          </cell>
          <cell r="AV216" t="str">
            <v>-</v>
          </cell>
          <cell r="AW216">
            <v>0</v>
          </cell>
          <cell r="AX216"/>
          <cell r="AY216">
            <v>45771</v>
          </cell>
          <cell r="AZ216" t="str">
            <v>N/A</v>
          </cell>
          <cell r="BA216">
            <v>45771</v>
          </cell>
          <cell r="BB216">
            <v>46022</v>
          </cell>
          <cell r="BC216"/>
          <cell r="BD216" t="str">
            <v>2. NO</v>
          </cell>
          <cell r="BE216" t="str">
            <v>-</v>
          </cell>
          <cell r="BF216" t="str">
            <v>-</v>
          </cell>
          <cell r="BG216" t="str">
            <v>2. NO</v>
          </cell>
          <cell r="BH216">
            <v>0</v>
          </cell>
          <cell r="BI216"/>
          <cell r="BJ216" t="str">
            <v>-</v>
          </cell>
          <cell r="BK216"/>
          <cell r="BL216" t="str">
            <v>2025753501000092E</v>
          </cell>
          <cell r="BM216">
            <v>24272739</v>
          </cell>
          <cell r="BN216" t="str">
            <v>CAROLINA BETANCUR CASTRO</v>
          </cell>
          <cell r="BO216" t="str">
            <v xml:space="preserve">https://community.secop.gov.co/Public/Tendering/ContractNoticePhases/View?PPI=CO1.PPI.38950867&amp;isFromPublicArea=True&amp;isModal=False
</v>
          </cell>
          <cell r="BP216" t="str">
            <v>VIGENTE</v>
          </cell>
          <cell r="BQ216"/>
          <cell r="BR216" t="str">
            <v xml:space="preserve">https://community.secop.gov.co/Public/Tendering/ContractDetailView/Index?UniqueIdentifier=CO1.PCCNTR.7797554 </v>
          </cell>
          <cell r="BS216" t="str">
            <v>WILLIAM.MINA</v>
          </cell>
          <cell r="BT216" t="str">
            <v>parquesnacionales.gov.co</v>
          </cell>
          <cell r="BU216" t="str">
            <v>williamminaq4@gmail.com</v>
          </cell>
          <cell r="BV216" t="str">
            <v>TECNICO</v>
          </cell>
          <cell r="BW216" t="str">
            <v>BANCOLOMBIA S.A.</v>
          </cell>
          <cell r="BX216" t="str">
            <v>Ahorro</v>
          </cell>
          <cell r="BY216">
            <v>89480863110</v>
          </cell>
          <cell r="BZ216"/>
          <cell r="CA216"/>
          <cell r="CB216"/>
          <cell r="CC216"/>
          <cell r="CD216"/>
          <cell r="CE216">
            <v>687891</v>
          </cell>
          <cell r="CF216">
            <v>2948106</v>
          </cell>
          <cell r="CG216">
            <v>2948106</v>
          </cell>
          <cell r="CH216">
            <v>2948106</v>
          </cell>
          <cell r="CI216">
            <v>2948106</v>
          </cell>
          <cell r="CJ216">
            <v>2948106</v>
          </cell>
          <cell r="CK216">
            <v>2948106</v>
          </cell>
          <cell r="CL216">
            <v>2948106</v>
          </cell>
          <cell r="CM216">
            <v>2948106</v>
          </cell>
          <cell r="CN216">
            <v>0</v>
          </cell>
          <cell r="CO216"/>
          <cell r="CP216"/>
        </row>
        <row r="217">
          <cell r="A217" t="str">
            <v>CD-DTPA-216-2025</v>
          </cell>
          <cell r="B217" t="str">
            <v>2 NACION</v>
          </cell>
          <cell r="C217" t="str">
            <v>CPS-DTPA-216-2025</v>
          </cell>
          <cell r="D217" t="str">
            <v>LEYDI YESENIA FRANCO CASTAÑO</v>
          </cell>
          <cell r="E217">
            <v>45784</v>
          </cell>
          <cell r="F217" t="str">
            <v>Prestar servicios de apoyo a la gestión con plena autonomía técnica y administrativa en el trámite de comisiones y siniestros de la Dirección Territorial Pacífico y sus áreas protegidas adscritas, en el marco de la conservación de la diversidad biológica de las áreas protegidas del SINAP nacional.</v>
          </cell>
          <cell r="G217" t="str">
            <v>APOYO A LA GESTIÓN</v>
          </cell>
          <cell r="H217" t="str">
            <v>2 CONTRATACIÓN DIRECTA</v>
          </cell>
          <cell r="I217" t="str">
            <v>14 PRESTACIÓN DE SERVICIOS</v>
          </cell>
          <cell r="J217" t="str">
            <v>N/A</v>
          </cell>
          <cell r="K217">
            <v>80111600</v>
          </cell>
          <cell r="L217">
            <v>19625</v>
          </cell>
          <cell r="M217">
            <v>26525</v>
          </cell>
          <cell r="N217">
            <v>45784</v>
          </cell>
          <cell r="O217">
            <v>3670920</v>
          </cell>
          <cell r="P217">
            <v>28021356</v>
          </cell>
          <cell r="Q217" t="str">
            <v xml:space="preserve">VEINTIOCHO MILLONES VEINTIÚN MIL TRESCIENTOS CINCUENTA Y SEIS </v>
          </cell>
          <cell r="R217" t="str">
            <v>1 PERSONA NATURAL</v>
          </cell>
          <cell r="S217" t="str">
            <v>3 CÉDULA DE CIUDADANÍA</v>
          </cell>
          <cell r="T217">
            <v>1143861129</v>
          </cell>
          <cell r="U217">
            <v>2</v>
          </cell>
          <cell r="V217" t="str">
            <v>N-A</v>
          </cell>
          <cell r="W217" t="str">
            <v>11 NO SE DILIGENCIA INFORMACIÓN PARA ESTE FORMULARIO EN ESTE PERÍODO DE REPORTE</v>
          </cell>
          <cell r="X217" t="str">
            <v>FEMENINO</v>
          </cell>
          <cell r="Y217" t="str">
            <v>Valle del Cauca</v>
          </cell>
          <cell r="Z217" t="str">
            <v>Santiago de Cali</v>
          </cell>
          <cell r="AA217" t="str">
            <v>LEIDY</v>
          </cell>
          <cell r="AB217" t="str">
            <v>YESENIA</v>
          </cell>
          <cell r="AC217" t="str">
            <v>FRANCO</v>
          </cell>
          <cell r="AD217" t="str">
            <v>CASTAÑO</v>
          </cell>
          <cell r="AE217" t="str">
            <v>NO</v>
          </cell>
          <cell r="AF217" t="str">
            <v>6 NO CONSTITUYÓ GARANTÍAS</v>
          </cell>
          <cell r="AG217" t="str">
            <v>N-A</v>
          </cell>
          <cell r="AH217" t="str">
            <v>N-A</v>
          </cell>
          <cell r="AI217" t="str">
            <v>N-A</v>
          </cell>
          <cell r="AJ217" t="str">
            <v>N-A</v>
          </cell>
          <cell r="AK217" t="str">
            <v>GLORIA TERESITA SERNA ALZATE</v>
          </cell>
          <cell r="AL217" t="str">
            <v>DTPA</v>
          </cell>
          <cell r="AM217" t="str">
            <v>2 SUPERVISOR</v>
          </cell>
          <cell r="AN217" t="str">
            <v>3 CÉDULA DE CIUDADANÍA</v>
          </cell>
          <cell r="AO217">
            <v>1085261007</v>
          </cell>
          <cell r="AP217" t="str">
            <v>JUAN CARLOS ALPALA BURBANO</v>
          </cell>
          <cell r="AQ217">
            <v>234</v>
          </cell>
          <cell r="AR217" t="str">
            <v>3 NO PACTADOS</v>
          </cell>
          <cell r="AS217" t="str">
            <v>4 NO SE HA ADICIONADO NI EN VALOR y EN TIEMPO</v>
          </cell>
          <cell r="AT217">
            <v>1</v>
          </cell>
          <cell r="AU217">
            <v>611820</v>
          </cell>
          <cell r="AV217">
            <v>45973</v>
          </cell>
          <cell r="AW217">
            <v>5</v>
          </cell>
          <cell r="AX217">
            <v>45973</v>
          </cell>
          <cell r="AY217">
            <v>45784</v>
          </cell>
          <cell r="AZ217" t="str">
            <v>N/A</v>
          </cell>
          <cell r="BA217">
            <v>45784</v>
          </cell>
          <cell r="BB217">
            <v>46021</v>
          </cell>
          <cell r="BC217"/>
          <cell r="BD217" t="str">
            <v>2. NO</v>
          </cell>
          <cell r="BE217" t="str">
            <v>-</v>
          </cell>
          <cell r="BF217" t="str">
            <v>-</v>
          </cell>
          <cell r="BG217" t="str">
            <v>1. SI</v>
          </cell>
          <cell r="BH217">
            <v>0</v>
          </cell>
          <cell r="BI217"/>
          <cell r="BJ217" t="str">
            <v>-</v>
          </cell>
          <cell r="BK217" t="str">
            <v>ADICIONADO Y PRORROGADO</v>
          </cell>
          <cell r="BL217" t="str">
            <v>2025753501000093E</v>
          </cell>
          <cell r="BM217">
            <v>28633176</v>
          </cell>
          <cell r="BN217" t="str">
            <v>JULIANA ISABEL MONTES ROMERO</v>
          </cell>
          <cell r="BO217" t="str">
            <v xml:space="preserve">https://community.secop.gov.co/Public/Tendering/ContractNoticePhases/View?PPI=CO1.PPI.39297979&amp;isFromPublicArea=True&amp;isModal=False </v>
          </cell>
          <cell r="BP217" t="str">
            <v>VIGENTE</v>
          </cell>
          <cell r="BQ217"/>
          <cell r="BR217" t="str">
            <v xml:space="preserve">https://community.secop.gov.co/Public/Tendering/ContractDetailView/Index?UniqueIdentifier=CO1.PCCNTR.7853772 </v>
          </cell>
          <cell r="BS217" t="str">
            <v>leidy.franco</v>
          </cell>
          <cell r="BT217" t="str">
            <v>parquesnacionales.gov.co</v>
          </cell>
          <cell r="BU217" t="str">
            <v>siniestros.dtpa@parquesnacionales.gov.co</v>
          </cell>
          <cell r="BV217" t="str">
            <v>TECNOLOGO</v>
          </cell>
          <cell r="BW217" t="str">
            <v>SCOTIABANK COLPATRIA SA</v>
          </cell>
          <cell r="BX217" t="str">
            <v>Ahorro</v>
          </cell>
          <cell r="BY217">
            <v>5922016465</v>
          </cell>
          <cell r="BZ217"/>
          <cell r="CA217"/>
          <cell r="CB217"/>
          <cell r="CC217"/>
          <cell r="CD217"/>
          <cell r="CE217"/>
          <cell r="CF217">
            <v>2936736</v>
          </cell>
          <cell r="CG217">
            <v>3670920</v>
          </cell>
          <cell r="CH217">
            <v>3670920</v>
          </cell>
          <cell r="CI217">
            <v>3670920</v>
          </cell>
          <cell r="CJ217">
            <v>3670920</v>
          </cell>
          <cell r="CK217">
            <v>3670920</v>
          </cell>
          <cell r="CL217">
            <v>3670920</v>
          </cell>
          <cell r="CM217">
            <v>3059100</v>
          </cell>
          <cell r="CN217">
            <v>611820</v>
          </cell>
          <cell r="CO217"/>
          <cell r="CP217"/>
        </row>
        <row r="218">
          <cell r="A218" t="str">
            <v>CD-DTPA-217-2025</v>
          </cell>
          <cell r="B218" t="str">
            <v>2 NACION</v>
          </cell>
          <cell r="C218" t="str">
            <v>CPS-DTPA-217-2025</v>
          </cell>
          <cell r="D218" t="str">
            <v>MARGARITA MARÍA MARÍN RESTREPO</v>
          </cell>
          <cell r="E218">
            <v>45797</v>
          </cell>
          <cell r="F218" t="str">
            <v>Prestar servicios profesionales con plena autonomía técnica y administrativa en el Dirección Territorial Pacifico para orientar jurídicamente las acciones que se adelanten dentro del proceso de implementación de acciones de prevención, vigilancia y control en las áreas protegidas de administradas por la DTPA, especialmente las relacionadas con el proceso sancionatorio ambiental, en el marco de la conservación de la diversidad biológica de las Áreas Protegidas del SINAP Nacional.</v>
          </cell>
          <cell r="G218" t="str">
            <v>PROFESIONAL</v>
          </cell>
          <cell r="H218" t="str">
            <v>2 CONTRATACIÓN DIRECTA</v>
          </cell>
          <cell r="I218" t="str">
            <v>14 PRESTACIÓN DE SERVICIOS</v>
          </cell>
          <cell r="J218" t="str">
            <v>N/A</v>
          </cell>
          <cell r="K218">
            <v>80111600</v>
          </cell>
          <cell r="L218">
            <v>19925</v>
          </cell>
          <cell r="M218">
            <v>28025</v>
          </cell>
          <cell r="N218">
            <v>45798</v>
          </cell>
          <cell r="O218">
            <v>6347913</v>
          </cell>
          <cell r="P218">
            <v>46551362</v>
          </cell>
          <cell r="Q218" t="str">
            <v>CUARENTA Y SEIS MILLONES SETECIENTOS SESENTA Y DOS MIL NOVECIENTOS CINCUENTA Y NUEVE</v>
          </cell>
          <cell r="R218" t="str">
            <v>1 PERSONA NATURAL</v>
          </cell>
          <cell r="S218" t="str">
            <v>3 CÉDULA DE CIUDADANÍA</v>
          </cell>
          <cell r="T218">
            <v>66825047</v>
          </cell>
          <cell r="U218">
            <v>2</v>
          </cell>
          <cell r="V218" t="str">
            <v>N-A</v>
          </cell>
          <cell r="W218" t="str">
            <v>11 NO SE DILIGENCIA INFORMACIÓN PARA ESTE FORMULARIO EN ESTE PERÍODO DE REPORTE</v>
          </cell>
          <cell r="X218" t="str">
            <v>FEMENINO</v>
          </cell>
          <cell r="Y218" t="str">
            <v xml:space="preserve">Valle del Cauca </v>
          </cell>
          <cell r="Z218" t="str">
            <v>Cali</v>
          </cell>
          <cell r="AA218" t="str">
            <v xml:space="preserve">MARGARITA </v>
          </cell>
          <cell r="AB218" t="str">
            <v xml:space="preserve">MARÍA </v>
          </cell>
          <cell r="AC218" t="str">
            <v>MARÍN</v>
          </cell>
          <cell r="AD218" t="str">
            <v>RESTREPO</v>
          </cell>
          <cell r="AE218" t="str">
            <v>SI</v>
          </cell>
          <cell r="AF218" t="str">
            <v>1 PÓLIZA</v>
          </cell>
          <cell r="AG218" t="str">
            <v>12 SEGUROS DEL ESTADO</v>
          </cell>
          <cell r="AH218" t="str">
            <v>2 CUMPLIMIENTO</v>
          </cell>
          <cell r="AI218">
            <v>45797</v>
          </cell>
          <cell r="AJ218" t="str">
            <v>45-46-101031152</v>
          </cell>
          <cell r="AK218" t="str">
            <v>GLORIA TERESITA SERNA ALZATE</v>
          </cell>
          <cell r="AL218" t="str">
            <v>DTPA</v>
          </cell>
          <cell r="AM218" t="str">
            <v>2 SUPERVISOR</v>
          </cell>
          <cell r="AN218" t="str">
            <v>3 CÉDULA DE CIUDADANÍA</v>
          </cell>
          <cell r="AO218">
            <v>25292225</v>
          </cell>
          <cell r="AP218" t="str">
            <v>CAROL JOHANNA ORTEGA SANCHEZ</v>
          </cell>
          <cell r="AQ218">
            <v>221</v>
          </cell>
          <cell r="AR218" t="str">
            <v>3 NO PACTADOS</v>
          </cell>
          <cell r="AS218" t="str">
            <v>4 NO SE HA ADICIONADO NI EN VALOR y EN TIEMPO</v>
          </cell>
          <cell r="AT218">
            <v>0</v>
          </cell>
          <cell r="AU218">
            <v>0</v>
          </cell>
          <cell r="AV218" t="str">
            <v>-</v>
          </cell>
          <cell r="AW218">
            <v>0</v>
          </cell>
          <cell r="AX218"/>
          <cell r="AY218">
            <v>45797</v>
          </cell>
          <cell r="AZ218">
            <v>45797</v>
          </cell>
          <cell r="BA218">
            <v>45797</v>
          </cell>
          <cell r="BB218">
            <v>46022</v>
          </cell>
          <cell r="BC218"/>
          <cell r="BD218" t="str">
            <v>2. NO</v>
          </cell>
          <cell r="BE218" t="str">
            <v>-</v>
          </cell>
          <cell r="BF218" t="str">
            <v>-</v>
          </cell>
          <cell r="BG218" t="str">
            <v>2. NO</v>
          </cell>
          <cell r="BH218">
            <v>0</v>
          </cell>
          <cell r="BI218"/>
          <cell r="BJ218" t="str">
            <v>-</v>
          </cell>
          <cell r="BK218"/>
          <cell r="BL218" t="str">
            <v xml:space="preserve">2025753501000094E </v>
          </cell>
          <cell r="BM218">
            <v>46551362</v>
          </cell>
          <cell r="BN218" t="str">
            <v>JULIANA ISABEL MONTES ROMERO</v>
          </cell>
          <cell r="BO218" t="str">
            <v xml:space="preserve">https://community.secop.gov.co/Public/Tendering/ContractNoticePhases/View?PPI=CO1.PPI.39560529&amp;isFromPublicArea=True&amp;isModal=False </v>
          </cell>
          <cell r="BP218" t="str">
            <v>VIGENTE</v>
          </cell>
          <cell r="BQ218"/>
          <cell r="BR218" t="str">
            <v xml:space="preserve">https://community.secop.gov.co/Public/Tendering/ContractDetailView/Index?UniqueIdentifier=CO1.PCCNTR.7892185 </v>
          </cell>
          <cell r="BS218" t="str">
            <v>margarita.marin</v>
          </cell>
          <cell r="BT218" t="str">
            <v>parquesnacionales.gov.co</v>
          </cell>
          <cell r="BU218" t="str">
            <v>margaritamarisrestrepo@gmail.com</v>
          </cell>
          <cell r="BV218" t="str">
            <v>PROFESIONAL</v>
          </cell>
          <cell r="BW218" t="str">
            <v>BANCO DAVIVIENDA S.A.</v>
          </cell>
          <cell r="BX218" t="str">
            <v>Ahorro</v>
          </cell>
          <cell r="BY218">
            <v>570016970084782</v>
          </cell>
          <cell r="BZ218"/>
          <cell r="CA218"/>
          <cell r="CB218"/>
          <cell r="CC218"/>
          <cell r="CD218"/>
          <cell r="CE218"/>
          <cell r="CF218">
            <v>2115971</v>
          </cell>
          <cell r="CG218">
            <v>6347913</v>
          </cell>
          <cell r="CH218">
            <v>6347913</v>
          </cell>
          <cell r="CI218">
            <v>6347913</v>
          </cell>
          <cell r="CJ218">
            <v>6347913</v>
          </cell>
          <cell r="CK218">
            <v>6347913</v>
          </cell>
          <cell r="CL218">
            <v>6347913</v>
          </cell>
          <cell r="CM218">
            <v>6347913</v>
          </cell>
          <cell r="CN218">
            <v>0</v>
          </cell>
          <cell r="CO218"/>
          <cell r="CP218"/>
        </row>
        <row r="219">
          <cell r="A219" t="str">
            <v>CD-DTPA-218-2025</v>
          </cell>
          <cell r="B219" t="str">
            <v>2 NACION</v>
          </cell>
          <cell r="C219" t="str">
            <v>CPS-DTPA-218-2025</v>
          </cell>
          <cell r="D219" t="str">
            <v>DANIELA MEJÍA CASTAÑEDA</v>
          </cell>
          <cell r="E219">
            <v>45799</v>
          </cell>
          <cell r="F219" t="str">
            <v>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ell>
          <cell r="G219" t="str">
            <v>PROFESIONAL</v>
          </cell>
          <cell r="H219" t="str">
            <v>2 CONTRATACIÓN DIRECTA</v>
          </cell>
          <cell r="I219" t="str">
            <v>14 PRESTACIÓN DE SERVICIOS</v>
          </cell>
          <cell r="J219" t="str">
            <v>N/A</v>
          </cell>
          <cell r="K219">
            <v>80111600</v>
          </cell>
          <cell r="L219">
            <v>20025</v>
          </cell>
          <cell r="M219">
            <v>28625</v>
          </cell>
          <cell r="N219">
            <v>45799</v>
          </cell>
          <cell r="O219">
            <v>4200744</v>
          </cell>
          <cell r="P219">
            <v>30665431</v>
          </cell>
          <cell r="Q219" t="str">
            <v>TREINTA MILLONES SEISCIENTOS SESENTA Y CINCO MIL CUATROCIENTOS TREINTA Y UNO</v>
          </cell>
          <cell r="R219" t="str">
            <v>1 PERSONA NATURAL</v>
          </cell>
          <cell r="S219" t="str">
            <v>3 CÉDULA DE CIUDADANÍA</v>
          </cell>
          <cell r="T219">
            <v>1107529259</v>
          </cell>
          <cell r="U219">
            <v>2</v>
          </cell>
          <cell r="V219" t="str">
            <v>N-A</v>
          </cell>
          <cell r="W219" t="str">
            <v>11 NO SE DILIGENCIA INFORMACIÓN PARA ESTE FORMULARIO EN ESTE PERÍODO DE REPORTE</v>
          </cell>
          <cell r="X219" t="str">
            <v>FEMENINO</v>
          </cell>
          <cell r="Y219" t="str">
            <v>Risaralda</v>
          </cell>
          <cell r="Z219" t="str">
            <v xml:space="preserve">Pereira </v>
          </cell>
          <cell r="AA219" t="str">
            <v>DANIELA</v>
          </cell>
          <cell r="AB219"/>
          <cell r="AC219" t="str">
            <v>MEJÍA</v>
          </cell>
          <cell r="AD219" t="str">
            <v>CASTAÑEDA</v>
          </cell>
          <cell r="AE219" t="str">
            <v>SI</v>
          </cell>
          <cell r="AF219" t="str">
            <v>1 PÓLIZA</v>
          </cell>
          <cell r="AG219" t="str">
            <v>12 SEGUROS DEL ESTADO</v>
          </cell>
          <cell r="AH219" t="str">
            <v>2 CUMPLIMIENTO</v>
          </cell>
          <cell r="AI219">
            <v>45799</v>
          </cell>
          <cell r="AJ219" t="str">
            <v>45-46-101031184</v>
          </cell>
          <cell r="AK219" t="str">
            <v>GLORIA TERESITA SERNA ALZATE</v>
          </cell>
          <cell r="AL219" t="str">
            <v>DTPA</v>
          </cell>
          <cell r="AM219" t="str">
            <v>2 SUPERVISOR</v>
          </cell>
          <cell r="AN219" t="str">
            <v>3 CÉDULA DE CIUDADANÍA</v>
          </cell>
          <cell r="AO219">
            <v>25292225</v>
          </cell>
          <cell r="AP219" t="str">
            <v>CAROL JOHANNA ORTEGA SANCHEZ</v>
          </cell>
          <cell r="AQ219">
            <v>219</v>
          </cell>
          <cell r="AR219" t="str">
            <v>3 NO PACTADOS</v>
          </cell>
          <cell r="AS219" t="str">
            <v>4 NO SE HA ADICIONADO NI EN VALOR y EN TIEMPO</v>
          </cell>
          <cell r="AT219">
            <v>0</v>
          </cell>
          <cell r="AU219">
            <v>0</v>
          </cell>
          <cell r="AV219" t="str">
            <v>-</v>
          </cell>
          <cell r="AW219">
            <v>0</v>
          </cell>
          <cell r="AX219"/>
          <cell r="AY219">
            <v>45800</v>
          </cell>
          <cell r="AZ219">
            <v>45799</v>
          </cell>
          <cell r="BA219">
            <v>45799</v>
          </cell>
          <cell r="BB219">
            <v>46022</v>
          </cell>
          <cell r="BC219"/>
          <cell r="BD219" t="str">
            <v>2. NO</v>
          </cell>
          <cell r="BE219" t="str">
            <v>-</v>
          </cell>
          <cell r="BF219" t="str">
            <v>-</v>
          </cell>
          <cell r="BG219" t="str">
            <v>2. NO</v>
          </cell>
          <cell r="BH219">
            <v>0</v>
          </cell>
          <cell r="BI219"/>
          <cell r="BJ219" t="str">
            <v>-</v>
          </cell>
          <cell r="BK219"/>
          <cell r="BL219" t="str">
            <v xml:space="preserve">2025753501000095E </v>
          </cell>
          <cell r="BM219">
            <v>30665431</v>
          </cell>
          <cell r="BN219" t="str">
            <v>JULIANA ISABEL MONTES ROMERO</v>
          </cell>
          <cell r="BO219" t="str">
            <v xml:space="preserve">https://community.secop.gov.co/Public/Tendering/ContractNoticePhases/View?PPI=CO1.PPI.39619577&amp;isFromPublicArea=True&amp;isModal=False </v>
          </cell>
          <cell r="BP219" t="str">
            <v>VIGENTE</v>
          </cell>
          <cell r="BQ219"/>
          <cell r="BR219" t="str">
            <v xml:space="preserve">https://community.secop.gov.co/Public/Tendering/ContractDetailView/Index?UniqueIdentifier=CO1.PCCNTR.7901234 </v>
          </cell>
          <cell r="BS219" t="str">
            <v>daniela.mejia</v>
          </cell>
          <cell r="BT219" t="str">
            <v>parquesnacionales.gov.co</v>
          </cell>
          <cell r="BU219" t="str">
            <v>danielamejiac575@gmail.com</v>
          </cell>
          <cell r="BV219" t="str">
            <v>PROFESIONAL</v>
          </cell>
          <cell r="BW219" t="str">
            <v>BANCOLOMBIA S.A.</v>
          </cell>
          <cell r="BX219" t="str">
            <v>Ahorro</v>
          </cell>
          <cell r="BY219">
            <v>91240688315</v>
          </cell>
          <cell r="BZ219"/>
          <cell r="CA219"/>
          <cell r="CB219"/>
          <cell r="CC219"/>
          <cell r="CD219"/>
          <cell r="CE219"/>
          <cell r="CF219">
            <v>1260223</v>
          </cell>
          <cell r="CG219">
            <v>4200744</v>
          </cell>
          <cell r="CH219">
            <v>4200744</v>
          </cell>
          <cell r="CI219">
            <v>4200744</v>
          </cell>
          <cell r="CJ219">
            <v>4200744</v>
          </cell>
          <cell r="CK219">
            <v>4200744</v>
          </cell>
          <cell r="CL219">
            <v>4200744</v>
          </cell>
          <cell r="CM219">
            <v>4200744</v>
          </cell>
          <cell r="CN219">
            <v>0</v>
          </cell>
          <cell r="CO219"/>
          <cell r="CP219"/>
        </row>
        <row r="220">
          <cell r="A220" t="str">
            <v>CD-DTPA-220-2025</v>
          </cell>
          <cell r="B220" t="str">
            <v>2 NACION</v>
          </cell>
          <cell r="C220" t="str">
            <v>CPS-DTPA-220-2025</v>
          </cell>
          <cell r="D220" t="str">
            <v xml:space="preserve">MIGUEL ÁNGEL MARTÍNEZ PRADO </v>
          </cell>
          <cell r="E220">
            <v>45807</v>
          </cell>
          <cell r="F220" t="str">
            <v>Prestar servicios profesionales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ell>
          <cell r="G220" t="str">
            <v>PROFESIONAL</v>
          </cell>
          <cell r="H220" t="str">
            <v>2 CONTRATACIÓN DIRECTA</v>
          </cell>
          <cell r="I220" t="str">
            <v>14 PRESTACIÓN DE SERVICIOS</v>
          </cell>
          <cell r="J220" t="str">
            <v>N/A</v>
          </cell>
          <cell r="K220">
            <v>80111600</v>
          </cell>
          <cell r="L220">
            <v>11225</v>
          </cell>
          <cell r="M220">
            <v>30025</v>
          </cell>
          <cell r="N220">
            <v>45811</v>
          </cell>
          <cell r="O220">
            <v>4200744</v>
          </cell>
          <cell r="P220">
            <v>29125158</v>
          </cell>
          <cell r="Q220" t="str">
            <v xml:space="preserve">VEINTINUEVE MILLONES CIENTO VEINTICINCO MIL CIENTO CINCUENTA Y OCHO </v>
          </cell>
          <cell r="R220" t="str">
            <v>1 PERSONA NATURAL</v>
          </cell>
          <cell r="S220" t="str">
            <v>3 CÉDULA DE CIUDADANÍA</v>
          </cell>
          <cell r="T220">
            <v>1024552998</v>
          </cell>
          <cell r="U220">
            <v>2</v>
          </cell>
          <cell r="V220" t="str">
            <v>N-A</v>
          </cell>
          <cell r="W220" t="str">
            <v>11 NO SE DILIGENCIA INFORMACIÓN PARA ESTE FORMULARIO EN ESTE PERÍODO DE REPORTE</v>
          </cell>
          <cell r="X220" t="str">
            <v>MASCULINO</v>
          </cell>
          <cell r="Y220" t="str">
            <v>Nariño</v>
          </cell>
          <cell r="Z220" t="str">
            <v>San Andrés de Tumaco</v>
          </cell>
          <cell r="AA220" t="str">
            <v>MIGUEL</v>
          </cell>
          <cell r="AB220" t="str">
            <v>ÁNGEL</v>
          </cell>
          <cell r="AC220" t="str">
            <v>MARTÍNEZ</v>
          </cell>
          <cell r="AD220" t="str">
            <v>PRADO</v>
          </cell>
          <cell r="AE220" t="str">
            <v>SI</v>
          </cell>
          <cell r="AF220" t="str">
            <v>1 PÓLIZA</v>
          </cell>
          <cell r="AG220" t="str">
            <v>12 SEGUROS DEL ESTADO</v>
          </cell>
          <cell r="AH220" t="str">
            <v>2 CUMPLIMIENTO</v>
          </cell>
          <cell r="AI220">
            <v>45807</v>
          </cell>
          <cell r="AJ220" t="str">
            <v>45-46-101031323</v>
          </cell>
          <cell r="AK220" t="str">
            <v>GLORIA TERESITA SERNA ALZATE</v>
          </cell>
          <cell r="AL220" t="str">
            <v>DNMI CABO MANGLARES</v>
          </cell>
          <cell r="AM220" t="str">
            <v>2 SUPERVISOR</v>
          </cell>
          <cell r="AN220" t="str">
            <v>3 CÉDULA DE CIUDADANÍA</v>
          </cell>
          <cell r="AO220">
            <v>1085903464</v>
          </cell>
          <cell r="AP220" t="str">
            <v>MARÍA FERNANDA VILLAREAL MONSALVE</v>
          </cell>
          <cell r="AQ220">
            <v>208</v>
          </cell>
          <cell r="AR220" t="str">
            <v>3 NO PACTADOS</v>
          </cell>
          <cell r="AS220" t="str">
            <v>4 NO SE HA ADICIONADO NI EN VALOR y EN TIEMPO</v>
          </cell>
          <cell r="AT220">
            <v>0</v>
          </cell>
          <cell r="AU220">
            <v>0</v>
          </cell>
          <cell r="AV220" t="str">
            <v>-</v>
          </cell>
          <cell r="AW220">
            <v>0</v>
          </cell>
          <cell r="AX220"/>
          <cell r="AY220">
            <v>45808</v>
          </cell>
          <cell r="AZ220">
            <v>45820</v>
          </cell>
          <cell r="BA220">
            <v>45811</v>
          </cell>
          <cell r="BB220">
            <v>46021</v>
          </cell>
          <cell r="BC220"/>
          <cell r="BD220" t="str">
            <v>2. NO</v>
          </cell>
          <cell r="BE220" t="str">
            <v>-</v>
          </cell>
          <cell r="BF220" t="str">
            <v>-</v>
          </cell>
          <cell r="BG220" t="str">
            <v>2. NO</v>
          </cell>
          <cell r="BH220">
            <v>0</v>
          </cell>
          <cell r="BI220"/>
          <cell r="BJ220" t="str">
            <v>-</v>
          </cell>
          <cell r="BK220"/>
          <cell r="BL220" t="str">
            <v>2025753501000097E</v>
          </cell>
          <cell r="BM220">
            <v>29125158</v>
          </cell>
          <cell r="BN220" t="str">
            <v>ALLISON ROJAS CALDERON</v>
          </cell>
          <cell r="BO220" t="str">
            <v xml:space="preserve">https://community.secop.gov.co/Public/Tendering/ContractNoticePhases/View?PPI=CO1.PPI.39816206&amp;isFromPublicArea=True&amp;isModal=False </v>
          </cell>
          <cell r="BP220" t="str">
            <v>VIGENTE</v>
          </cell>
          <cell r="BQ220"/>
          <cell r="BR220" t="str">
            <v xml:space="preserve">https://community.secop.gov.co/Public/Tendering/ContractDetailView/Index?UniqueIdentifier=CO1.PCCNTR.7934040 </v>
          </cell>
          <cell r="BS220" t="str">
            <v>MIGUEL.MARTINEZ</v>
          </cell>
          <cell r="BT220" t="str">
            <v>parquesnacionales.gov.co</v>
          </cell>
          <cell r="BU220" t="str">
            <v>miguelmartinezuq@gmail.com</v>
          </cell>
          <cell r="BV220" t="str">
            <v>PROFESIONAL</v>
          </cell>
          <cell r="BW220" t="str">
            <v>LULO BANK S.A</v>
          </cell>
          <cell r="BX220" t="str">
            <v>Ahorro</v>
          </cell>
          <cell r="BY220">
            <v>627199875406</v>
          </cell>
          <cell r="BZ220"/>
          <cell r="CA220"/>
          <cell r="CB220"/>
          <cell r="CC220"/>
          <cell r="CD220"/>
          <cell r="CE220"/>
          <cell r="CF220"/>
          <cell r="CG220">
            <v>3920694</v>
          </cell>
          <cell r="CH220">
            <v>4200744</v>
          </cell>
          <cell r="CI220">
            <v>4200744</v>
          </cell>
          <cell r="CJ220">
            <v>4200744</v>
          </cell>
          <cell r="CK220">
            <v>4200744</v>
          </cell>
          <cell r="CL220">
            <v>4200744</v>
          </cell>
          <cell r="CM220">
            <v>4200744</v>
          </cell>
          <cell r="CN220">
            <v>0</v>
          </cell>
          <cell r="CO220"/>
          <cell r="CP220"/>
        </row>
        <row r="221">
          <cell r="A221" t="str">
            <v>CD-DTPA-221-2025</v>
          </cell>
          <cell r="B221" t="str">
            <v>2 NACION</v>
          </cell>
          <cell r="C221" t="str">
            <v>CPS-DTPA-221-2025</v>
          </cell>
          <cell r="D221" t="str">
            <v>TATIANA VALENCIA QUIÑONES</v>
          </cell>
          <cell r="E221">
            <v>45821</v>
          </cell>
          <cell r="F221" t="str">
            <v>PA01-3202008-9-003 Prestar servicios de apoyo a la gestión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ell>
          <cell r="G221" t="str">
            <v>APOYO A LA GESTIÓN</v>
          </cell>
          <cell r="H221" t="str">
            <v>2 CONTRATACIÓN DIRECTA</v>
          </cell>
          <cell r="I221" t="str">
            <v>14 PRESTACIÓN DE SERVICIOS</v>
          </cell>
          <cell r="J221" t="str">
            <v>N/A</v>
          </cell>
          <cell r="K221">
            <v>80111600</v>
          </cell>
          <cell r="L221">
            <v>11325</v>
          </cell>
          <cell r="M221">
            <v>31525</v>
          </cell>
          <cell r="N221">
            <v>45824</v>
          </cell>
          <cell r="O221">
            <v>2948106</v>
          </cell>
          <cell r="P221">
            <v>19162689</v>
          </cell>
          <cell r="Q221" t="str">
            <v>DIECINUEVE MILLONES CIENTO SESENTA Y DOS MIL SEISCIENTOS OCHENTA Y NUEVE</v>
          </cell>
          <cell r="R221" t="str">
            <v>1 PERSONA NATURAL</v>
          </cell>
          <cell r="S221" t="str">
            <v>3 CÉDULA DE CIUDADANÍA</v>
          </cell>
          <cell r="T221">
            <v>1087194922</v>
          </cell>
          <cell r="U221">
            <v>2</v>
          </cell>
          <cell r="V221" t="str">
            <v>N-A</v>
          </cell>
          <cell r="W221" t="str">
            <v>11 NO SE DILIGENCIA INFORMACIÓN PARA ESTE FORMULARIO EN ESTE PERÍODO DE REPORTE</v>
          </cell>
          <cell r="X221" t="str">
            <v>FEMENINO</v>
          </cell>
          <cell r="Y221" t="str">
            <v>Nariño</v>
          </cell>
          <cell r="Z221" t="str">
            <v>San Andrés de Tumaco</v>
          </cell>
          <cell r="AA221" t="str">
            <v>TATIANA</v>
          </cell>
          <cell r="AB221"/>
          <cell r="AC221" t="str">
            <v>VALENCIA</v>
          </cell>
          <cell r="AD221" t="str">
            <v>QUIÑONES</v>
          </cell>
          <cell r="AE221" t="str">
            <v>NO</v>
          </cell>
          <cell r="AF221" t="str">
            <v>6 NO CONSTITUYÓ GARANTÍAS</v>
          </cell>
          <cell r="AG221" t="str">
            <v>N-A</v>
          </cell>
          <cell r="AH221" t="str">
            <v>N-A</v>
          </cell>
          <cell r="AI221" t="str">
            <v>N-A</v>
          </cell>
          <cell r="AJ221" t="str">
            <v>N-A</v>
          </cell>
          <cell r="AK221" t="str">
            <v>GLORIA TERESITA SERNA ALZATE</v>
          </cell>
          <cell r="AL221" t="str">
            <v>DNMI CABO MANGLARES</v>
          </cell>
          <cell r="AM221" t="str">
            <v>2 SUPERVISOR</v>
          </cell>
          <cell r="AN221" t="str">
            <v>3 CÉDULA DE CIUDADANÍA</v>
          </cell>
          <cell r="AO221">
            <v>1085903464</v>
          </cell>
          <cell r="AP221" t="str">
            <v>MARÍA FERNANDA VILLAREAL MONSALVE</v>
          </cell>
          <cell r="AQ221">
            <v>195</v>
          </cell>
          <cell r="AR221" t="str">
            <v>3 NO PACTADOS</v>
          </cell>
          <cell r="AS221" t="str">
            <v>4 NO SE HA ADICIONADO NI EN VALOR y EN TIEMPO</v>
          </cell>
          <cell r="AT221">
            <v>0</v>
          </cell>
          <cell r="AU221">
            <v>0</v>
          </cell>
          <cell r="AV221" t="str">
            <v>-</v>
          </cell>
          <cell r="AW221">
            <v>0</v>
          </cell>
          <cell r="AX221"/>
          <cell r="AY221">
            <v>45825</v>
          </cell>
          <cell r="AZ221" t="str">
            <v>N/A</v>
          </cell>
          <cell r="BA221">
            <v>45824</v>
          </cell>
          <cell r="BB221">
            <v>46022</v>
          </cell>
          <cell r="BC221"/>
          <cell r="BD221" t="str">
            <v>2. NO</v>
          </cell>
          <cell r="BE221" t="str">
            <v>-</v>
          </cell>
          <cell r="BF221" t="str">
            <v>-</v>
          </cell>
          <cell r="BG221" t="str">
            <v>2. NO</v>
          </cell>
          <cell r="BH221">
            <v>0</v>
          </cell>
          <cell r="BI221"/>
          <cell r="BJ221" t="str">
            <v>-</v>
          </cell>
          <cell r="BK221"/>
          <cell r="BL221" t="str">
            <v xml:space="preserve">2025753501000098E </v>
          </cell>
          <cell r="BM221">
            <v>19162689</v>
          </cell>
          <cell r="BN221" t="str">
            <v>KHAREM CARABALI MARULANDA</v>
          </cell>
          <cell r="BO221" t="str">
            <v xml:space="preserve">https://community.secop.gov.co/Public/Tendering/ContractNoticePhases/View?PPI=CO1.PPI.40112481&amp;isFromPublicArea=True&amp;isModal=False </v>
          </cell>
          <cell r="BP221" t="str">
            <v>VIGENTE</v>
          </cell>
          <cell r="BQ221"/>
          <cell r="BR221" t="str">
            <v xml:space="preserve">https://community.secop.gov.co/Public/Tendering/ContractDetailView/Index?UniqueIdentifier=CO1.PCCNTR.7978534 </v>
          </cell>
          <cell r="BS221" t="str">
            <v>TATIANA.VALENCIA</v>
          </cell>
          <cell r="BT221" t="str">
            <v>parquesnacionales.gov.co</v>
          </cell>
          <cell r="BU221" t="str">
            <v>tatianaesvalencia@gmail.com</v>
          </cell>
          <cell r="BV221" t="str">
            <v>TECNICO</v>
          </cell>
          <cell r="BW221" t="str">
            <v>BANCO DAVIVIENDA S.A.</v>
          </cell>
          <cell r="BX221" t="str">
            <v>Ahorro</v>
          </cell>
          <cell r="BY221">
            <v>550100700008053</v>
          </cell>
          <cell r="BZ221"/>
          <cell r="CA221"/>
          <cell r="CB221"/>
          <cell r="CC221"/>
          <cell r="CD221"/>
          <cell r="CE221"/>
          <cell r="CF221"/>
          <cell r="CG221">
            <v>1474053</v>
          </cell>
          <cell r="CH221">
            <v>2948106</v>
          </cell>
          <cell r="CI221">
            <v>2948106</v>
          </cell>
          <cell r="CJ221">
            <v>2948106</v>
          </cell>
          <cell r="CK221">
            <v>2948106</v>
          </cell>
          <cell r="CL221">
            <v>2948106</v>
          </cell>
          <cell r="CM221">
            <v>2948106</v>
          </cell>
          <cell r="CN221">
            <v>0</v>
          </cell>
          <cell r="CO221"/>
          <cell r="CP221"/>
        </row>
        <row r="222">
          <cell r="A222" t="str">
            <v>CD-DTPA-219-2025</v>
          </cell>
          <cell r="B222" t="str">
            <v>2 NACION</v>
          </cell>
          <cell r="C222" t="str">
            <v>CPS-DTPA-219-2025</v>
          </cell>
          <cell r="D222" t="str">
            <v>ISAUL TIGRE TABORDA</v>
          </cell>
          <cell r="E222">
            <v>45805</v>
          </cell>
          <cell r="F222" t="str">
            <v>PA01-3202008-9-004 Prestar servicio de apoyo a la gestión con plena autonomia tecnica y administrativa en el DNMI Cabo Manglares en el desarrollo de las actividades operativas de la estrategia de ecoturismo, en proceso de formulación e implementación en el área protegida en el marco de la conservación de la diversidad biológica de las áreas protegidas del SINAP nacional</v>
          </cell>
          <cell r="G222" t="str">
            <v>APOYO A LA GESTIÓN</v>
          </cell>
          <cell r="H222" t="str">
            <v>2 CONTRATACIÓN DIRECTA</v>
          </cell>
          <cell r="I222" t="str">
            <v>14 PRESTACIÓN DE SERVICIOS</v>
          </cell>
          <cell r="J222" t="str">
            <v>N/A</v>
          </cell>
          <cell r="K222">
            <v>80111600</v>
          </cell>
          <cell r="L222">
            <v>11425</v>
          </cell>
          <cell r="M222">
            <v>29925</v>
          </cell>
          <cell r="N222">
            <v>45806</v>
          </cell>
          <cell r="O222">
            <v>1836237</v>
          </cell>
          <cell r="P222">
            <v>10833798</v>
          </cell>
          <cell r="Q222" t="str">
            <v>DIEZ MILLONES OCHOCIENTOS TREINTA Y TRES MIL SETECIENTOS NOVENTA Y OCHO</v>
          </cell>
          <cell r="R222" t="str">
            <v>1 PERSONA NATURAL</v>
          </cell>
          <cell r="S222" t="str">
            <v>3 CÉDULA DE CIUDADANÍA</v>
          </cell>
          <cell r="T222">
            <v>1004611022</v>
          </cell>
          <cell r="U222">
            <v>2</v>
          </cell>
          <cell r="V222" t="str">
            <v>N-A</v>
          </cell>
          <cell r="W222" t="str">
            <v>11 NO SE DILIGENCIA INFORMACIÓN PARA ESTE FORMULARIO EN ESTE PERÍODO DE REPORTE</v>
          </cell>
          <cell r="X222" t="str">
            <v>MASCULINO</v>
          </cell>
          <cell r="Y222" t="str">
            <v>Nariño</v>
          </cell>
          <cell r="Z222" t="str">
            <v>San Andrés de Tumaco</v>
          </cell>
          <cell r="AA222" t="str">
            <v>ISAUL</v>
          </cell>
          <cell r="AB222"/>
          <cell r="AC222" t="str">
            <v>TIGRE</v>
          </cell>
          <cell r="AD222" t="str">
            <v>TABORDA</v>
          </cell>
          <cell r="AE222" t="str">
            <v>NO</v>
          </cell>
          <cell r="AF222" t="str">
            <v>6 NO CONSTITUYÓ GARANTÍAS</v>
          </cell>
          <cell r="AG222" t="str">
            <v>N-A</v>
          </cell>
          <cell r="AH222" t="str">
            <v>N-A</v>
          </cell>
          <cell r="AI222" t="str">
            <v>N-A</v>
          </cell>
          <cell r="AJ222" t="str">
            <v>N-A</v>
          </cell>
          <cell r="AK222" t="str">
            <v>GLORIA TERESITA SERNA ALZATE</v>
          </cell>
          <cell r="AL222" t="str">
            <v>DNMI CABO MANGLARES</v>
          </cell>
          <cell r="AM222" t="str">
            <v>2 SUPERVISOR</v>
          </cell>
          <cell r="AN222" t="str">
            <v>3 CÉDULA DE CIUDADANÍA</v>
          </cell>
          <cell r="AO222">
            <v>1085903464</v>
          </cell>
          <cell r="AP222" t="str">
            <v>MARÍA FERNANDA VILLAREAL MONSALVE</v>
          </cell>
          <cell r="AQ222">
            <v>211</v>
          </cell>
          <cell r="AR222" t="str">
            <v>3 NO PACTADOS</v>
          </cell>
          <cell r="AS222" t="str">
            <v>4 NO SE HA ADICIONADO NI EN VALOR y EN TIEMPO</v>
          </cell>
          <cell r="AT222">
            <v>1</v>
          </cell>
          <cell r="AU222">
            <v>2142276</v>
          </cell>
          <cell r="AV222">
            <v>45957</v>
          </cell>
          <cell r="AW222">
            <v>36</v>
          </cell>
          <cell r="AX222">
            <v>45957</v>
          </cell>
          <cell r="AY222">
            <v>45806</v>
          </cell>
          <cell r="AZ222" t="str">
            <v>N/A</v>
          </cell>
          <cell r="BA222">
            <v>45806</v>
          </cell>
          <cell r="BB222">
            <v>46022</v>
          </cell>
          <cell r="BC222"/>
          <cell r="BD222" t="str">
            <v>2. NO</v>
          </cell>
          <cell r="BE222" t="str">
            <v>-</v>
          </cell>
          <cell r="BF222" t="str">
            <v>-</v>
          </cell>
          <cell r="BG222" t="str">
            <v>1. SI</v>
          </cell>
          <cell r="BH222">
            <v>0</v>
          </cell>
          <cell r="BI222"/>
          <cell r="BJ222" t="str">
            <v>-</v>
          </cell>
          <cell r="BK222" t="str">
            <v>ADICIONADO Y PRORROGADO</v>
          </cell>
          <cell r="BL222" t="str">
            <v>2025753501000096E</v>
          </cell>
          <cell r="BM222">
            <v>12976074</v>
          </cell>
          <cell r="BN222" t="str">
            <v>ALLISON ROJAS CALDERON</v>
          </cell>
          <cell r="BO222" t="str">
            <v xml:space="preserve">https://community.secop.gov.co/Public/Tendering/ContractNoticePhases/View?PPI=CO1.PPI.39751016&amp;isFromPublicArea=True&amp;isModal=False </v>
          </cell>
          <cell r="BP222" t="str">
            <v>VIGENTE</v>
          </cell>
          <cell r="BQ222"/>
          <cell r="BR222" t="str">
            <v xml:space="preserve">https://community.secop.gov.co/Public/Tendering/ContractDetailView/Index?UniqueIdentifier=CO1.PCCNTR.7923630 </v>
          </cell>
          <cell r="BS222" t="str">
            <v>ISAUL.TIGRE</v>
          </cell>
          <cell r="BT222" t="str">
            <v>parquesnacionales.gov.co</v>
          </cell>
          <cell r="BU222" t="str">
            <v>Killertaborda2711@gmail.com</v>
          </cell>
          <cell r="BV222" t="str">
            <v>OPERARIO</v>
          </cell>
          <cell r="BW222" t="str">
            <v>BANCO DE BOGOTA</v>
          </cell>
          <cell r="BX222" t="str">
            <v>Ahorro</v>
          </cell>
          <cell r="BY222">
            <v>679273136</v>
          </cell>
          <cell r="BZ222"/>
          <cell r="CA222"/>
          <cell r="CB222"/>
          <cell r="CC222"/>
          <cell r="CD222"/>
          <cell r="CE222"/>
          <cell r="CF222">
            <v>122416</v>
          </cell>
          <cell r="CG222">
            <v>1836237</v>
          </cell>
          <cell r="CH222">
            <v>1836237</v>
          </cell>
          <cell r="CI222">
            <v>1836237</v>
          </cell>
          <cell r="CJ222">
            <v>1836237</v>
          </cell>
          <cell r="CK222">
            <v>1836237</v>
          </cell>
          <cell r="CL222">
            <v>1530197</v>
          </cell>
          <cell r="CM222"/>
          <cell r="CN222">
            <v>2142276</v>
          </cell>
          <cell r="CO222"/>
          <cell r="CP222"/>
        </row>
        <row r="223">
          <cell r="A223" t="str">
            <v>CD-DTPA-222-2025</v>
          </cell>
          <cell r="B223" t="str">
            <v>2 NACION</v>
          </cell>
          <cell r="C223" t="str">
            <v>CPS-DTPA-222-2025</v>
          </cell>
          <cell r="D223" t="str">
            <v>HÉCTOR JAVIER MONTAÑO MANCILLA</v>
          </cell>
          <cell r="E223">
            <v>45827</v>
          </cell>
          <cell r="F223" t="str">
            <v>PA00-3202032-1-070 Prestar servicios de apoyo a la gestión con plena autonomía técnica y administrativa en el SFF Malpelo para desarrollar las actividades operativas de prevención, vigilancia y control en el marco de la conservación de la diversidad biológica de las áreas protegidas del SINAP nacional.</v>
          </cell>
          <cell r="G223" t="str">
            <v>APOYO A LA GESTIÓN</v>
          </cell>
          <cell r="H223" t="str">
            <v>2 CONTRATACIÓN DIRECTA</v>
          </cell>
          <cell r="I223" t="str">
            <v>14 PRESTACIÓN DE SERVICIOS</v>
          </cell>
          <cell r="J223" t="str">
            <v>N/A</v>
          </cell>
          <cell r="K223">
            <v>80111600</v>
          </cell>
          <cell r="L223">
            <v>20525</v>
          </cell>
          <cell r="M223">
            <v>31725</v>
          </cell>
          <cell r="N223">
            <v>45827</v>
          </cell>
          <cell r="O223">
            <v>3226850</v>
          </cell>
          <cell r="P223">
            <v>19361100</v>
          </cell>
          <cell r="Q223" t="str">
            <v>DIECINUEVE MILLONES TRESCIENTOS SESENTA Y UN MIL CIEN</v>
          </cell>
          <cell r="R223" t="str">
            <v>1 PERSONA NATURAL</v>
          </cell>
          <cell r="S223" t="str">
            <v>3 CÉDULA DE CIUDADANÍA</v>
          </cell>
          <cell r="T223">
            <v>10387423</v>
          </cell>
          <cell r="U223">
            <v>2</v>
          </cell>
          <cell r="V223" t="str">
            <v>N-A</v>
          </cell>
          <cell r="W223" t="str">
            <v>11 NO SE DILIGENCIA INFORMACIÓN PARA ESTE FORMULARIO EN ESTE PERÍODO DE REPORTE</v>
          </cell>
          <cell r="X223" t="str">
            <v>MASCULINO</v>
          </cell>
          <cell r="Y223" t="str">
            <v>Cauca</v>
          </cell>
          <cell r="Z223" t="str">
            <v>Guapi</v>
          </cell>
          <cell r="AA223" t="str">
            <v>HÉCTOR</v>
          </cell>
          <cell r="AB223" t="str">
            <v>JAVIER</v>
          </cell>
          <cell r="AC223" t="str">
            <v>MONTAÑO</v>
          </cell>
          <cell r="AD223" t="str">
            <v>MANCILLA</v>
          </cell>
          <cell r="AE223" t="str">
            <v>NO</v>
          </cell>
          <cell r="AF223" t="str">
            <v>6 NO CONSTITUYÓ GARANTÍAS</v>
          </cell>
          <cell r="AG223" t="str">
            <v>N-A</v>
          </cell>
          <cell r="AH223" t="str">
            <v>N-A</v>
          </cell>
          <cell r="AI223" t="str">
            <v>N-A</v>
          </cell>
          <cell r="AJ223" t="str">
            <v>N-A</v>
          </cell>
          <cell r="AK223" t="str">
            <v>GLORIA TERESITA SERNA ALZATE</v>
          </cell>
          <cell r="AL223" t="str">
            <v>SFF MALPELO</v>
          </cell>
          <cell r="AM223" t="str">
            <v>2 SUPERVISOR</v>
          </cell>
          <cell r="AN223" t="str">
            <v>3 CÉDULA DE CIUDADANÍA</v>
          </cell>
          <cell r="AO223">
            <v>52693916</v>
          </cell>
          <cell r="AP223" t="str">
            <v>ADRIANA DAZA SUAREZ</v>
          </cell>
          <cell r="AQ223">
            <v>180</v>
          </cell>
          <cell r="AR223" t="str">
            <v>3 NO PACTADOS</v>
          </cell>
          <cell r="AS223" t="str">
            <v>4 NO SE HA ADICIONADO NI EN VALOR y EN TIEMPO</v>
          </cell>
          <cell r="AT223">
            <v>0</v>
          </cell>
          <cell r="AU223">
            <v>0</v>
          </cell>
          <cell r="AV223" t="str">
            <v>-</v>
          </cell>
          <cell r="AW223">
            <v>0</v>
          </cell>
          <cell r="AX223"/>
          <cell r="AY223">
            <v>45828</v>
          </cell>
          <cell r="AZ223" t="str">
            <v>N/A</v>
          </cell>
          <cell r="BA223">
            <v>45827</v>
          </cell>
          <cell r="BB223">
            <v>46009</v>
          </cell>
          <cell r="BC223"/>
          <cell r="BD223" t="str">
            <v>2. NO</v>
          </cell>
          <cell r="BE223" t="str">
            <v>-</v>
          </cell>
          <cell r="BF223" t="str">
            <v>-</v>
          </cell>
          <cell r="BG223" t="str">
            <v>2. NO</v>
          </cell>
          <cell r="BH223">
            <v>0</v>
          </cell>
          <cell r="BI223"/>
          <cell r="BJ223" t="str">
            <v>-</v>
          </cell>
          <cell r="BK223"/>
          <cell r="BL223" t="str">
            <v>2025753501000099E</v>
          </cell>
          <cell r="BM223">
            <v>19361100</v>
          </cell>
          <cell r="BN223" t="str">
            <v>KHAREM CARABALI MARULANDA</v>
          </cell>
          <cell r="BO223" t="str">
            <v xml:space="preserve">https://community.secop.gov.co/Public/Tendering/ContractNoticePhases/View?PPI=CO1.PPI.40174037&amp;isFromPublicArea=True&amp;isModal=False </v>
          </cell>
          <cell r="BP223" t="str">
            <v>VIGENTE</v>
          </cell>
          <cell r="BQ223"/>
          <cell r="BR223" t="str">
            <v xml:space="preserve">https://community.secop.gov.co/Public/Tendering/ContractDetailView/Index?UniqueIdentifier=CO1.PCCNTR.7998067 </v>
          </cell>
          <cell r="BS223" t="str">
            <v>hector.montano</v>
          </cell>
          <cell r="BT223" t="str">
            <v>parquesnacionales.gov.co</v>
          </cell>
          <cell r="BU223" t="str">
            <v xml:space="preserve">hectorjavierm@gmail.com </v>
          </cell>
          <cell r="BV223" t="str">
            <v>TECNOLOGO</v>
          </cell>
          <cell r="BW223" t="str">
            <v>BANCO CAJA SOCIAL S.A.</v>
          </cell>
          <cell r="BX223" t="str">
            <v>Ahorro</v>
          </cell>
          <cell r="BY223">
            <v>24097331432</v>
          </cell>
          <cell r="BZ223"/>
          <cell r="CA223"/>
          <cell r="CB223"/>
          <cell r="CC223"/>
          <cell r="CD223"/>
          <cell r="CE223"/>
          <cell r="CF223"/>
          <cell r="CG223">
            <v>1290740</v>
          </cell>
          <cell r="CH223">
            <v>3226850</v>
          </cell>
          <cell r="CI223">
            <v>3226850</v>
          </cell>
          <cell r="CJ223">
            <v>3226850</v>
          </cell>
          <cell r="CK223">
            <v>3226850</v>
          </cell>
          <cell r="CL223">
            <v>3226850</v>
          </cell>
          <cell r="CM223">
            <v>1936110</v>
          </cell>
          <cell r="CN223">
            <v>0</v>
          </cell>
          <cell r="CO223"/>
          <cell r="CP223"/>
        </row>
        <row r="224">
          <cell r="A224" t="str">
            <v>CD-DTPA-223-2025</v>
          </cell>
          <cell r="B224" t="str">
            <v>2 NACION</v>
          </cell>
          <cell r="C224" t="str">
            <v>CPS-DTPA-223-2025</v>
          </cell>
          <cell r="D224" t="str">
            <v>STEPHANIE ANDREA RODRÍGUEZ VALENCIA</v>
          </cell>
          <cell r="E224">
            <v>45840</v>
          </cell>
          <cell r="F224" t="str">
            <v>PA00-3202008-15-073 Prestar servicios profesionales con plena autonomía técnica y administrativa para realizar el acompañamiento y apoyo en la gestión precontractual, el seguimiento contractual y poscontractual de la Dirección Territorial Pacífico y sus áreas protegidas con el fin de fortalecer los procesos administrativos de las áreas de SPNNC en el marco de la conservación de la diversidad biológica de las áreas protegidas del SINAP nacional.</v>
          </cell>
          <cell r="G224" t="str">
            <v>PROFESIONAL</v>
          </cell>
          <cell r="H224" t="str">
            <v>2 CONTRATACIÓN DIRECTA</v>
          </cell>
          <cell r="I224" t="str">
            <v>14 PRESTACIÓN DE SERVICIOS</v>
          </cell>
          <cell r="J224" t="str">
            <v>N/A</v>
          </cell>
          <cell r="K224">
            <v>80111600</v>
          </cell>
          <cell r="L224">
            <v>21025</v>
          </cell>
          <cell r="M224">
            <v>34625</v>
          </cell>
          <cell r="N224">
            <v>45840</v>
          </cell>
          <cell r="O224">
            <v>6347913</v>
          </cell>
          <cell r="P224">
            <v>37875881</v>
          </cell>
          <cell r="Q224" t="str">
            <v xml:space="preserve">TREINTA Y SIETE MILLONES OCHOCIENTOS SETENTA Y CINCO MIL OCHOCIENTOS OCHENTA Y UN </v>
          </cell>
          <cell r="R224" t="str">
            <v>1 PERSONA NATURAL</v>
          </cell>
          <cell r="S224" t="str">
            <v>3 CÉDULA DE CIUDADANÍA</v>
          </cell>
          <cell r="T224">
            <v>1113658402</v>
          </cell>
          <cell r="U224">
            <v>2</v>
          </cell>
          <cell r="V224" t="str">
            <v>N-A</v>
          </cell>
          <cell r="W224" t="str">
            <v>11 NO SE DILIGENCIA INFORMACIÓN PARA ESTE FORMULARIO EN ESTE PERÍODO DE REPORTE</v>
          </cell>
          <cell r="X224" t="str">
            <v>FEMENINO</v>
          </cell>
          <cell r="Y224" t="str">
            <v>Valle del Cauca</v>
          </cell>
          <cell r="Z224" t="str">
            <v>Santiago de Cali</v>
          </cell>
          <cell r="AA224" t="str">
            <v>STEPHANIE</v>
          </cell>
          <cell r="AB224" t="str">
            <v>ANDREA</v>
          </cell>
          <cell r="AC224" t="str">
            <v>RODRÍGUEZ</v>
          </cell>
          <cell r="AD224" t="str">
            <v>VALENCIA</v>
          </cell>
          <cell r="AE224" t="str">
            <v>SI</v>
          </cell>
          <cell r="AF224" t="str">
            <v>1 PÓLIZA</v>
          </cell>
          <cell r="AG224" t="str">
            <v>12 SEGUROS DEL ESTADO</v>
          </cell>
          <cell r="AH224" t="str">
            <v>2 CUMPLIMIENTO</v>
          </cell>
          <cell r="AI224">
            <v>45840</v>
          </cell>
          <cell r="AJ224" t="str">
            <v>45-46-101031772</v>
          </cell>
          <cell r="AK224" t="str">
            <v>GLORIA TERESITA SERNA ALZATE</v>
          </cell>
          <cell r="AL224" t="str">
            <v>DTPA</v>
          </cell>
          <cell r="AM224" t="str">
            <v>2 SUPERVISOR</v>
          </cell>
          <cell r="AN224" t="str">
            <v>3 CÉDULA DE CIUDADANÍA</v>
          </cell>
          <cell r="AO224">
            <v>25292225</v>
          </cell>
          <cell r="AP224" t="str">
            <v>CAROL JOHANNA ORTEGA SANCHEZ</v>
          </cell>
          <cell r="AQ224">
            <v>179</v>
          </cell>
          <cell r="AR224" t="str">
            <v>3 NO PACTADOS</v>
          </cell>
          <cell r="AS224" t="str">
            <v>4 NO SE HA ADICIONADO NI EN VALOR y EN TIEMPO</v>
          </cell>
          <cell r="AT224">
            <v>0</v>
          </cell>
          <cell r="AU224">
            <v>0</v>
          </cell>
          <cell r="AV224" t="str">
            <v>-</v>
          </cell>
          <cell r="AW224">
            <v>0</v>
          </cell>
          <cell r="AX224"/>
          <cell r="AY224" t="str">
            <v>PENDIENTE</v>
          </cell>
          <cell r="AZ224">
            <v>45840</v>
          </cell>
          <cell r="BA224">
            <v>45840</v>
          </cell>
          <cell r="BB224">
            <v>46022</v>
          </cell>
          <cell r="BC224"/>
          <cell r="BD224" t="str">
            <v>2. NO</v>
          </cell>
          <cell r="BE224" t="str">
            <v>-</v>
          </cell>
          <cell r="BF224" t="str">
            <v>-</v>
          </cell>
          <cell r="BG224" t="str">
            <v>2. NO</v>
          </cell>
          <cell r="BH224">
            <v>0</v>
          </cell>
          <cell r="BI224"/>
          <cell r="BJ224" t="str">
            <v>-</v>
          </cell>
          <cell r="BK224"/>
          <cell r="BL224" t="str">
            <v>2025753501000100E</v>
          </cell>
          <cell r="BM224">
            <v>37875881</v>
          </cell>
          <cell r="BN224" t="str">
            <v>MARGARITA E VICTORIA ACOSTA</v>
          </cell>
          <cell r="BO224" t="str">
            <v xml:space="preserve">https://community.secop.gov.co/Public/Tendering/ContractNoticePhases/View?PPI=CO1.PPI.40480479&amp;isFromPublicArea=True&amp;isModal=False </v>
          </cell>
          <cell r="BP224" t="str">
            <v>VIGENTE</v>
          </cell>
          <cell r="BQ224"/>
          <cell r="BR224" t="str">
            <v xml:space="preserve">https://community.secop.gov.co/Public/Tendering/ContractDetailView/Index?UniqueIdentifier=CO1.PCCNTR.8038485 </v>
          </cell>
          <cell r="BS224" t="str">
            <v>STEPHANIE.RODRIGUEZ</v>
          </cell>
          <cell r="BT224" t="str">
            <v>parquesnacionales.gov.co</v>
          </cell>
          <cell r="BU224" t="str">
            <v>seguimientocontractual.dtpa@parquesnacionales.gov.co</v>
          </cell>
          <cell r="BV224" t="str">
            <v>PROFESIONAL</v>
          </cell>
          <cell r="BW224" t="str">
            <v>BANCOLOMBIA S.A.</v>
          </cell>
          <cell r="BX224" t="str">
            <v>Ahorro</v>
          </cell>
          <cell r="BY224">
            <v>62137940359</v>
          </cell>
          <cell r="BZ224"/>
          <cell r="CA224"/>
          <cell r="CB224"/>
          <cell r="CC224"/>
          <cell r="CD224"/>
          <cell r="CE224"/>
          <cell r="CF224"/>
          <cell r="CG224"/>
          <cell r="CH224">
            <v>6136316</v>
          </cell>
          <cell r="CI224">
            <v>6347913</v>
          </cell>
          <cell r="CJ224">
            <v>6347913</v>
          </cell>
          <cell r="CK224">
            <v>6347913</v>
          </cell>
          <cell r="CL224">
            <v>6347913</v>
          </cell>
          <cell r="CM224">
            <v>6347913</v>
          </cell>
          <cell r="CN224">
            <v>0</v>
          </cell>
          <cell r="CO224"/>
          <cell r="CP224"/>
        </row>
        <row r="225">
          <cell r="A225" t="str">
            <v>CD-DTPA-224-2025</v>
          </cell>
          <cell r="B225" t="str">
            <v>2 NACION</v>
          </cell>
          <cell r="C225" t="str">
            <v>CPS-DTPA-224-2025</v>
          </cell>
          <cell r="D225" t="str">
            <v>RODRIGO EDUARDO ERAZO GUTIÉRREZ</v>
          </cell>
          <cell r="E225">
            <v>45845</v>
          </cell>
          <cell r="F225" t="str">
            <v>Prestar servicios profesionales con plena autonomía técnica y administrativa en la Dirección Territorial Pacífico y sus áreas protegidas, generando conceptos técnicos ambientales relacionados con los procesos sancionatorios ambientales que adelantan la Dirección Territorial Pacífico y el registro de reservas naturales de la sociedad civil, en el marco de la conservación de la diversidad biológica de las Áreas Protegidas del SINAP Nacional.</v>
          </cell>
          <cell r="G225" t="str">
            <v>PROFESIONAL</v>
          </cell>
          <cell r="H225" t="str">
            <v>2 CONTRATACIÓN DIRECTA</v>
          </cell>
          <cell r="I225" t="str">
            <v>14 PRESTACIÓN DE SERVICIOS</v>
          </cell>
          <cell r="J225" t="str">
            <v>N/A</v>
          </cell>
          <cell r="K225">
            <v>80111600</v>
          </cell>
          <cell r="L225">
            <v>21925</v>
          </cell>
          <cell r="M225">
            <v>35225</v>
          </cell>
          <cell r="N225">
            <v>45845</v>
          </cell>
          <cell r="O225">
            <v>4620818</v>
          </cell>
          <cell r="P225">
            <v>23104090</v>
          </cell>
          <cell r="Q225" t="str">
            <v xml:space="preserve">VEINTITRÉS MILLONES CIENTO CUATRO MIL NOVENTA </v>
          </cell>
          <cell r="R225" t="str">
            <v>1 PERSONA NATURAL</v>
          </cell>
          <cell r="S225" t="str">
            <v>3 CÉDULA DE CIUDADANÍA</v>
          </cell>
          <cell r="T225">
            <v>1061693625</v>
          </cell>
          <cell r="U225">
            <v>2</v>
          </cell>
          <cell r="V225" t="str">
            <v>N-A</v>
          </cell>
          <cell r="W225" t="str">
            <v>11 NO SE DILIGENCIA INFORMACIÓN PARA ESTE FORMULARIO EN ESTE PERÍODO DE REPORTE</v>
          </cell>
          <cell r="X225" t="str">
            <v>MASCULINO</v>
          </cell>
          <cell r="Y225" t="str">
            <v>Caldas</v>
          </cell>
          <cell r="Z225" t="str">
            <v>Manizales</v>
          </cell>
          <cell r="AA225" t="str">
            <v>RODRIGO</v>
          </cell>
          <cell r="AB225" t="str">
            <v>EDUARDO</v>
          </cell>
          <cell r="AC225" t="str">
            <v>ERAZO</v>
          </cell>
          <cell r="AD225" t="str">
            <v>GUTIERREZ</v>
          </cell>
          <cell r="AE225" t="str">
            <v>SI</v>
          </cell>
          <cell r="AF225" t="str">
            <v>1 PÓLIZA</v>
          </cell>
          <cell r="AG225" t="str">
            <v>12 SEGUROS DEL ESTADO</v>
          </cell>
          <cell r="AH225" t="str">
            <v>2 CUMPLIMIENTO</v>
          </cell>
          <cell r="AI225">
            <v>45845</v>
          </cell>
          <cell r="AJ225" t="str">
            <v>45-46-101031822</v>
          </cell>
          <cell r="AK225" t="str">
            <v>GLORIA TERESITA SERNA ALZATE</v>
          </cell>
          <cell r="AL225" t="str">
            <v>DTPA</v>
          </cell>
          <cell r="AM225" t="str">
            <v>2 SUPERVISOR</v>
          </cell>
          <cell r="AN225" t="str">
            <v>3 CÉDULA DE CIUDADANÍA</v>
          </cell>
          <cell r="AO225">
            <v>79307788</v>
          </cell>
          <cell r="AP225" t="str">
            <v>JUAN IVAN SANCHEZ BERNAL</v>
          </cell>
          <cell r="AQ225">
            <v>150</v>
          </cell>
          <cell r="AR225" t="str">
            <v>3 NO PACTADOS</v>
          </cell>
          <cell r="AS225" t="str">
            <v>4 NO SE HA ADICIONADO NI EN VALOR y EN TIEMPO</v>
          </cell>
          <cell r="AT225">
            <v>1</v>
          </cell>
          <cell r="AU225">
            <v>3542627</v>
          </cell>
          <cell r="AV225">
            <v>45971</v>
          </cell>
          <cell r="AW225">
            <v>23</v>
          </cell>
          <cell r="AX225">
            <v>45971</v>
          </cell>
          <cell r="AY225" t="str">
            <v>PENDIENTE</v>
          </cell>
          <cell r="AZ225">
            <v>45846</v>
          </cell>
          <cell r="BA225">
            <v>45846</v>
          </cell>
          <cell r="BB225">
            <v>46022</v>
          </cell>
          <cell r="BC225"/>
          <cell r="BD225" t="str">
            <v>2. NO</v>
          </cell>
          <cell r="BE225" t="str">
            <v>-</v>
          </cell>
          <cell r="BF225" t="str">
            <v>-</v>
          </cell>
          <cell r="BG225" t="str">
            <v>1. SI</v>
          </cell>
          <cell r="BH225">
            <v>0</v>
          </cell>
          <cell r="BI225"/>
          <cell r="BJ225" t="str">
            <v>-</v>
          </cell>
          <cell r="BK225" t="str">
            <v>ADICIONADO Y PRORROGADO</v>
          </cell>
          <cell r="BL225" t="str">
            <v>2025753501000101E</v>
          </cell>
          <cell r="BM225">
            <v>26646717</v>
          </cell>
          <cell r="BN225" t="str">
            <v>JULIANA ISABEL MONTES ROMERO</v>
          </cell>
          <cell r="BO225" t="str">
            <v xml:space="preserve">https://community.secop.gov.co/Public/Tendering/ContractNoticePhases/View?PPI=CO1.PPI.40582457&amp;isFromPublicArea=True&amp;isModal=False </v>
          </cell>
          <cell r="BP225" t="str">
            <v>VIGENTE</v>
          </cell>
          <cell r="BQ225"/>
          <cell r="BR225" t="str">
            <v xml:space="preserve">https://community.secop.gov.co/Public/Tendering/ContractDetailView/Index?UniqueIdentifier=CO1.PCCNTR.8055272 </v>
          </cell>
          <cell r="BS225" t="str">
            <v>RODRIGO.ERAZO</v>
          </cell>
          <cell r="BT225" t="str">
            <v>parquesnacionales.gov.co</v>
          </cell>
          <cell r="BU225" t="str">
            <v>rodrigoerazo2@hotmail.com</v>
          </cell>
          <cell r="BV225" t="str">
            <v>PROFESIONAL</v>
          </cell>
          <cell r="BW225" t="str">
            <v>BANCOLOMBIA S.A.</v>
          </cell>
          <cell r="BX225" t="str">
            <v>Ahorro</v>
          </cell>
          <cell r="BY225">
            <v>86847696895</v>
          </cell>
          <cell r="BZ225"/>
          <cell r="CA225"/>
          <cell r="CB225"/>
          <cell r="CC225"/>
          <cell r="CD225"/>
          <cell r="CE225"/>
          <cell r="CF225"/>
          <cell r="CG225"/>
          <cell r="CH225">
            <v>3696654</v>
          </cell>
          <cell r="CI225">
            <v>4620818</v>
          </cell>
          <cell r="CJ225">
            <v>4620818</v>
          </cell>
          <cell r="CK225">
            <v>4620818</v>
          </cell>
          <cell r="CL225">
            <v>4620818</v>
          </cell>
          <cell r="CM225">
            <v>924164</v>
          </cell>
          <cell r="CN225">
            <v>3542627</v>
          </cell>
          <cell r="CO225"/>
          <cell r="CP225"/>
        </row>
        <row r="226">
          <cell r="A226" t="str">
            <v>CD-DTPA-225-2025</v>
          </cell>
          <cell r="B226" t="str">
            <v>2 NACION</v>
          </cell>
          <cell r="C226" t="str">
            <v>CPS-DTPA-225-2025</v>
          </cell>
          <cell r="D226" t="str">
            <v>ADRIANA JIMENA SARRIA CORTES</v>
          </cell>
          <cell r="E226">
            <v>45848</v>
          </cell>
          <cell r="F226" t="str">
            <v>PA06-3202052-8-022 Prestar servicios profesionales con plena autonomía técnica y administrativa en PNN los Katíos en desarrollo de las actividades necesarias en el proceso de actualización del plan de manejo del área protegida, en el marco de la conservación de la diversidad biológica de las áreas protegidas del SINAP nacional.</v>
          </cell>
          <cell r="G226" t="str">
            <v>PROFESIONAL</v>
          </cell>
          <cell r="H226" t="str">
            <v>2 CONTRATACIÓN DIRECTA</v>
          </cell>
          <cell r="I226" t="str">
            <v>14 PRESTACIÓN DE SERVICIOS</v>
          </cell>
          <cell r="J226" t="str">
            <v>N/A</v>
          </cell>
          <cell r="K226">
            <v>80111600</v>
          </cell>
          <cell r="L226">
            <v>12125</v>
          </cell>
          <cell r="M226">
            <v>35325</v>
          </cell>
          <cell r="N226">
            <v>45848</v>
          </cell>
          <cell r="O226">
            <v>4620818</v>
          </cell>
          <cell r="P226">
            <v>18945354</v>
          </cell>
          <cell r="Q226" t="str">
            <v>DIECIOCHO MILLONES NOVECIENTOS CUARENTA Y CINCO MIL TRESCIENTOS CINCUENTA Y CUATRO</v>
          </cell>
          <cell r="R226" t="str">
            <v>1 PERSONA NATURAL</v>
          </cell>
          <cell r="S226" t="str">
            <v>3 CÉDULA DE CIUDADANÍA</v>
          </cell>
          <cell r="T226">
            <v>34565108</v>
          </cell>
          <cell r="U226">
            <v>2</v>
          </cell>
          <cell r="V226" t="str">
            <v>N-A</v>
          </cell>
          <cell r="W226" t="str">
            <v>11 NO SE DILIGENCIA INFORMACIÓN PARA ESTE FORMULARIO EN ESTE PERÍODO DE REPORTE</v>
          </cell>
          <cell r="X226" t="str">
            <v>FEMENINO</v>
          </cell>
          <cell r="Y226" t="str">
            <v>Huila</v>
          </cell>
          <cell r="Z226" t="str">
            <v>La Plata</v>
          </cell>
          <cell r="AA226" t="str">
            <v>ADRIANA</v>
          </cell>
          <cell r="AB226" t="str">
            <v>JIMENA</v>
          </cell>
          <cell r="AC226" t="str">
            <v>SARRIA</v>
          </cell>
          <cell r="AD226" t="str">
            <v>CORTES</v>
          </cell>
          <cell r="AE226" t="str">
            <v>SI</v>
          </cell>
          <cell r="AF226" t="str">
            <v>1 PÓLIZA</v>
          </cell>
          <cell r="AG226" t="str">
            <v>12 SEGUROS DEL ESTADO</v>
          </cell>
          <cell r="AH226" t="str">
            <v>2 CUMPLIMIENTO</v>
          </cell>
          <cell r="AI226">
            <v>45848</v>
          </cell>
          <cell r="AJ226" t="str">
            <v>45-44-101167647</v>
          </cell>
          <cell r="AK226" t="str">
            <v>GLORIA TERESITA SERNA ALZATE</v>
          </cell>
          <cell r="AL226" t="str">
            <v>PNN LOS KATIOS</v>
          </cell>
          <cell r="AM226" t="str">
            <v>2 SUPERVISOR</v>
          </cell>
          <cell r="AN226" t="str">
            <v>3 CÉDULA DE CIUDADANÍA</v>
          </cell>
          <cell r="AO226">
            <v>12563768</v>
          </cell>
          <cell r="AP226" t="str">
            <v>NELSON DE LA ROSA MANJARRES</v>
          </cell>
          <cell r="AQ226">
            <v>123</v>
          </cell>
          <cell r="AR226" t="str">
            <v>3 NO PACTADOS</v>
          </cell>
          <cell r="AS226" t="str">
            <v>4 NO SE HA ADICIONADO NI EN VALOR y EN TIEMPO</v>
          </cell>
          <cell r="AT226">
            <v>0</v>
          </cell>
          <cell r="AU226">
            <v>0</v>
          </cell>
          <cell r="AV226" t="str">
            <v>-</v>
          </cell>
          <cell r="AW226">
            <v>0</v>
          </cell>
          <cell r="AX226"/>
          <cell r="AY226" t="str">
            <v>PENDIENTE</v>
          </cell>
          <cell r="AZ226">
            <v>45848</v>
          </cell>
          <cell r="BA226">
            <v>45848</v>
          </cell>
          <cell r="BB226">
            <v>45973</v>
          </cell>
          <cell r="BC226"/>
          <cell r="BD226" t="str">
            <v>2. NO</v>
          </cell>
          <cell r="BE226" t="str">
            <v>-</v>
          </cell>
          <cell r="BF226" t="str">
            <v>-</v>
          </cell>
          <cell r="BG226" t="str">
            <v>2. NO</v>
          </cell>
          <cell r="BH226">
            <v>0</v>
          </cell>
          <cell r="BI226"/>
          <cell r="BJ226" t="str">
            <v>-</v>
          </cell>
          <cell r="BK226"/>
          <cell r="BL226" t="str">
            <v xml:space="preserve">2025753501000102E </v>
          </cell>
          <cell r="BM226">
            <v>18945354</v>
          </cell>
          <cell r="BN226" t="str">
            <v>KHAREM CARABALI MARULANDA</v>
          </cell>
          <cell r="BO226" t="str">
            <v xml:space="preserve">https://community.secop.gov.co/Public/Tendering/ContractNoticePhases/View?PPI=CO1.PPI.40659912&amp;isFromPublicArea=True&amp;isModal=False </v>
          </cell>
          <cell r="BP226" t="str">
            <v>VIGENTE</v>
          </cell>
          <cell r="BQ226"/>
          <cell r="BR226" t="str">
            <v xml:space="preserve">https://community.secop.gov.co/Public/Tendering/ContractDetailView/Index?UniqueIdentifier=CO1.PCCNTR.8069123 </v>
          </cell>
          <cell r="BS226" t="str">
            <v>ADRIANA.SARRIA</v>
          </cell>
          <cell r="BT226" t="str">
            <v>parquesnacionales.gov.co</v>
          </cell>
          <cell r="BU226" t="str">
            <v>ajsarriacor@gmail.com</v>
          </cell>
          <cell r="BV226" t="str">
            <v>PROFESIONAL</v>
          </cell>
          <cell r="BW226" t="str">
            <v>BANCO DAVIVIENDA S.A.</v>
          </cell>
          <cell r="BX226" t="str">
            <v>Ahorro</v>
          </cell>
          <cell r="BY226">
            <v>570010470023440</v>
          </cell>
          <cell r="BZ226"/>
          <cell r="CA226"/>
          <cell r="CB226"/>
          <cell r="CC226"/>
          <cell r="CD226"/>
          <cell r="CE226"/>
          <cell r="CF226"/>
          <cell r="CG226"/>
          <cell r="CH226">
            <v>3234573</v>
          </cell>
          <cell r="CI226">
            <v>4620818</v>
          </cell>
          <cell r="CJ226">
            <v>4620818</v>
          </cell>
          <cell r="CK226">
            <v>4620818</v>
          </cell>
          <cell r="CL226">
            <v>1848327</v>
          </cell>
          <cell r="CM226"/>
          <cell r="CN226">
            <v>0</v>
          </cell>
          <cell r="CO226"/>
          <cell r="CP226"/>
        </row>
        <row r="227">
          <cell r="A227" t="str">
            <v>CD-DTPA-226-2025</v>
          </cell>
          <cell r="B227" t="str">
            <v>1 FONAM</v>
          </cell>
          <cell r="C227" t="str">
            <v>CPS-DTPA-226-2025</v>
          </cell>
          <cell r="D227" t="str">
            <v>VICTOR HUGO RAMOS RODRIGUEZ</v>
          </cell>
          <cell r="E227">
            <v>45852</v>
          </cell>
          <cell r="F227" t="str">
            <v xml:space="preserve">PA04-3202032-1-025. Prestar servicios de apoyo a la gestión con plena autonomía técnica y administrativa en el PNN Farallones de Cali, para desarrollar las actividades operativas de la implementación de los instrumentos de planeación, especialmente en los ecosistemas andinos y de páramo, en el marco de la conservación de la diversidad biológica de las áreas protegidas del SINAP nacional.
 </v>
          </cell>
          <cell r="G227" t="str">
            <v>APOYO A LA GESTIÓN</v>
          </cell>
          <cell r="H227" t="str">
            <v>2 CONTRATACIÓN DIRECTA</v>
          </cell>
          <cell r="I227" t="str">
            <v>14 PRESTACIÓN DE SERVICIOS</v>
          </cell>
          <cell r="J227" t="str">
            <v>N/A</v>
          </cell>
          <cell r="K227">
            <v>80111600</v>
          </cell>
          <cell r="L227">
            <v>27925</v>
          </cell>
          <cell r="M227">
            <v>34125</v>
          </cell>
          <cell r="N227">
            <v>45853</v>
          </cell>
          <cell r="O227">
            <v>1836237</v>
          </cell>
          <cell r="P227">
            <v>10160511</v>
          </cell>
          <cell r="Q227" t="str">
            <v>DIEZ MILLONES CIENTO SESENTA MIL QUINIENTOS ONCE</v>
          </cell>
          <cell r="R227" t="str">
            <v>1 PERSONA NATURAL</v>
          </cell>
          <cell r="S227" t="str">
            <v>3 CÉDULA DE CIUDADANÍA</v>
          </cell>
          <cell r="T227">
            <v>4376136</v>
          </cell>
          <cell r="U227">
            <v>2</v>
          </cell>
          <cell r="V227" t="str">
            <v>N-A</v>
          </cell>
          <cell r="W227" t="str">
            <v>11 NO SE DILIGENCIA INFORMACIÓN PARA ESTE FORMULARIO EN ESTE PERÍODO DE REPORTE</v>
          </cell>
          <cell r="X227" t="str">
            <v>MASCULINO</v>
          </cell>
          <cell r="Y227" t="str">
            <v>Valle del Cauca</v>
          </cell>
          <cell r="Z227" t="str">
            <v>Santiago de Cali</v>
          </cell>
          <cell r="AA227" t="str">
            <v>VICTOR</v>
          </cell>
          <cell r="AB227" t="str">
            <v>HUGO</v>
          </cell>
          <cell r="AC227" t="str">
            <v>RAMOS</v>
          </cell>
          <cell r="AD227" t="str">
            <v>RODRÍGUEZ</v>
          </cell>
          <cell r="AE227" t="str">
            <v>NO</v>
          </cell>
          <cell r="AF227" t="str">
            <v>6 NO CONSTITUYÓ GARANTÍAS</v>
          </cell>
          <cell r="AG227" t="str">
            <v>N-A</v>
          </cell>
          <cell r="AH227" t="str">
            <v>N-A</v>
          </cell>
          <cell r="AI227" t="str">
            <v>N-A</v>
          </cell>
          <cell r="AJ227" t="str">
            <v>N-A</v>
          </cell>
          <cell r="AK227" t="str">
            <v>GLORIA TERESITA SERNA ALZATE</v>
          </cell>
          <cell r="AL227" t="str">
            <v>PNN FARALLONES DE CALI</v>
          </cell>
          <cell r="AM227" t="str">
            <v>2 SUPERVISOR</v>
          </cell>
          <cell r="AN227" t="str">
            <v>3 CÉDULA DE CIUDADANÍA</v>
          </cell>
          <cell r="AO227">
            <v>29120620</v>
          </cell>
          <cell r="AP227" t="str">
            <v>MARIA JULIANA CERON</v>
          </cell>
          <cell r="AQ227">
            <v>166</v>
          </cell>
          <cell r="AR227" t="str">
            <v>3 NO PACTADOS</v>
          </cell>
          <cell r="AS227" t="str">
            <v>4 NO SE HA ADICIONADO NI EN VALOR y EN TIEMPO</v>
          </cell>
          <cell r="AT227">
            <v>0</v>
          </cell>
          <cell r="AU227">
            <v>0</v>
          </cell>
          <cell r="AV227" t="str">
            <v>-</v>
          </cell>
          <cell r="AW227">
            <v>0</v>
          </cell>
          <cell r="AX227"/>
          <cell r="AY227"/>
          <cell r="AZ227" t="str">
            <v>N/A</v>
          </cell>
          <cell r="BA227">
            <v>45853</v>
          </cell>
          <cell r="BB227">
            <v>46022</v>
          </cell>
          <cell r="BC227"/>
          <cell r="BD227" t="str">
            <v>2. NO</v>
          </cell>
          <cell r="BE227" t="str">
            <v>-</v>
          </cell>
          <cell r="BF227" t="str">
            <v>-</v>
          </cell>
          <cell r="BG227" t="str">
            <v>2. NO</v>
          </cell>
          <cell r="BH227">
            <v>0</v>
          </cell>
          <cell r="BI227"/>
          <cell r="BJ227" t="str">
            <v>-</v>
          </cell>
          <cell r="BK227"/>
          <cell r="BL227" t="str">
            <v xml:space="preserve">2025753501900120E </v>
          </cell>
          <cell r="BM227">
            <v>10160511</v>
          </cell>
          <cell r="BN227" t="str">
            <v>ALEX YANIRA PISMAG PORTILLA</v>
          </cell>
          <cell r="BO227" t="str">
            <v xml:space="preserve">https://community.secop.gov.co/Public/Tendering/ContractNoticePhases/View?PPI=CO1.PPI.40714895&amp;isFromPublicArea=True&amp;isModal=False </v>
          </cell>
          <cell r="BP227" t="str">
            <v>VIGENTE</v>
          </cell>
          <cell r="BQ227"/>
          <cell r="BR227" t="str">
            <v xml:space="preserve">https://community.secop.gov.co/Public/Tendering/ContractDetailView/Index?UniqueIdentifier=CO1.PCCNTR.8083115 </v>
          </cell>
          <cell r="BS227" t="str">
            <v>VICTOR.RAMOS</v>
          </cell>
          <cell r="BT227" t="str">
            <v>parquesnacionales.gov.co</v>
          </cell>
          <cell r="BU227" t="str">
            <v>victorh2r@hotmail.com</v>
          </cell>
          <cell r="BV227" t="str">
            <v>OPERARIO</v>
          </cell>
          <cell r="BW227" t="str">
            <v>BANCOLOMBIA S.A.</v>
          </cell>
          <cell r="BX227" t="str">
            <v>Ahorro</v>
          </cell>
          <cell r="BY227">
            <v>87053111214</v>
          </cell>
          <cell r="BZ227"/>
          <cell r="CA227"/>
          <cell r="CB227"/>
          <cell r="CC227"/>
          <cell r="CD227"/>
          <cell r="CE227"/>
          <cell r="CF227"/>
          <cell r="CG227"/>
          <cell r="CH227">
            <v>979326</v>
          </cell>
          <cell r="CI227">
            <v>1836237</v>
          </cell>
          <cell r="CJ227">
            <v>1836237</v>
          </cell>
          <cell r="CK227">
            <v>1836237</v>
          </cell>
          <cell r="CL227">
            <v>1836237</v>
          </cell>
          <cell r="CM227">
            <v>1836237</v>
          </cell>
          <cell r="CN227">
            <v>0</v>
          </cell>
          <cell r="CO227"/>
          <cell r="CP227"/>
        </row>
        <row r="228">
          <cell r="A228" t="str">
            <v>CD-DTPA-227-2025</v>
          </cell>
          <cell r="B228" t="str">
            <v>2 NACION</v>
          </cell>
          <cell r="C228" t="str">
            <v>CPS-DTPA-227-2025</v>
          </cell>
          <cell r="D228" t="str">
            <v>LAINER ZAMBRANO CORREA</v>
          </cell>
          <cell r="E228">
            <v>45870</v>
          </cell>
          <cell r="F228" t="str">
            <v>PA01-3202008-9-014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ell>
          <cell r="G228" t="str">
            <v>APOYO A LA GESTIÓN</v>
          </cell>
          <cell r="H228" t="str">
            <v>2 CONTRATACIÓN DIRECTA</v>
          </cell>
          <cell r="I228" t="str">
            <v>14 PRESTACIÓN DE SERVICIOS</v>
          </cell>
          <cell r="J228" t="str">
            <v>N/A</v>
          </cell>
          <cell r="K228">
            <v>80111600</v>
          </cell>
          <cell r="L228">
            <v>12825</v>
          </cell>
          <cell r="M228">
            <v>38625</v>
          </cell>
          <cell r="N228">
            <v>45874</v>
          </cell>
          <cell r="O228">
            <v>1836237</v>
          </cell>
          <cell r="P228">
            <v>8936353</v>
          </cell>
          <cell r="Q228" t="str">
            <v xml:space="preserve">OCHO MILLONES NOVECIENTOS TREINTA Y SEIS MIL TRESCIENTOS CINCUENTA Y TRES </v>
          </cell>
          <cell r="R228" t="str">
            <v>1 PERSONA NATURAL</v>
          </cell>
          <cell r="S228" t="str">
            <v>3 CÉDULA DE CIUDADANÍA</v>
          </cell>
          <cell r="T228">
            <v>1149436132</v>
          </cell>
          <cell r="U228">
            <v>2</v>
          </cell>
          <cell r="V228" t="str">
            <v>N-A</v>
          </cell>
          <cell r="W228" t="str">
            <v>11 NO SE DILIGENCIA INFORMACIÓN PARA ESTE FORMULARIO EN ESTE PERÍODO DE REPORTE</v>
          </cell>
          <cell r="X228" t="str">
            <v>MASCULINO</v>
          </cell>
          <cell r="Y228" t="str">
            <v>Nariño</v>
          </cell>
          <cell r="Z228" t="str">
            <v>Tumaco</v>
          </cell>
          <cell r="AA228" t="str">
            <v>LAINER</v>
          </cell>
          <cell r="AB228"/>
          <cell r="AC228" t="str">
            <v>ZAMBRANO</v>
          </cell>
          <cell r="AD228" t="str">
            <v>CORREA</v>
          </cell>
          <cell r="AE228" t="str">
            <v>NO</v>
          </cell>
          <cell r="AF228" t="str">
            <v>6 NO CONSTITUYÓ GARANTÍAS</v>
          </cell>
          <cell r="AG228" t="str">
            <v>N-A</v>
          </cell>
          <cell r="AH228" t="str">
            <v>N-A</v>
          </cell>
          <cell r="AI228" t="str">
            <v>N-A</v>
          </cell>
          <cell r="AJ228" t="str">
            <v>N-A</v>
          </cell>
          <cell r="AK228" t="str">
            <v>GLORIA TERESITA SERNA ALZATE</v>
          </cell>
          <cell r="AL228" t="str">
            <v>DNMI CABO MANGLARES</v>
          </cell>
          <cell r="AM228" t="str">
            <v>2 SUPERVISOR</v>
          </cell>
          <cell r="AN228" t="str">
            <v>3 CÉDULA DE CIUDADANÍA</v>
          </cell>
          <cell r="AO228">
            <v>1085903464</v>
          </cell>
          <cell r="AP228" t="str">
            <v>MARÍA FERNANDA VILLAREAL MONSALVE</v>
          </cell>
          <cell r="AQ228">
            <v>146</v>
          </cell>
          <cell r="AR228" t="str">
            <v>3 NO PACTADOS</v>
          </cell>
          <cell r="AS228" t="str">
            <v>4 NO SE HA ADICIONADO NI EN VALOR y EN TIEMPO</v>
          </cell>
          <cell r="AT228">
            <v>0</v>
          </cell>
          <cell r="AU228">
            <v>0</v>
          </cell>
          <cell r="AV228" t="str">
            <v>-</v>
          </cell>
          <cell r="AW228">
            <v>0</v>
          </cell>
          <cell r="AX228"/>
          <cell r="AY228" t="str">
            <v>PENDIENTE</v>
          </cell>
          <cell r="AZ228" t="str">
            <v>N/A</v>
          </cell>
          <cell r="BA228">
            <v>45874</v>
          </cell>
          <cell r="BB228">
            <v>46022</v>
          </cell>
          <cell r="BC228"/>
          <cell r="BD228" t="str">
            <v>2. NO</v>
          </cell>
          <cell r="BE228" t="str">
            <v>-</v>
          </cell>
          <cell r="BF228" t="str">
            <v>-</v>
          </cell>
          <cell r="BG228" t="str">
            <v>2. NO</v>
          </cell>
          <cell r="BH228">
            <v>0</v>
          </cell>
          <cell r="BI228"/>
          <cell r="BJ228" t="str">
            <v>-</v>
          </cell>
          <cell r="BK228"/>
          <cell r="BL228" t="str">
            <v>2025753501000103E</v>
          </cell>
          <cell r="BM228">
            <v>8936353</v>
          </cell>
          <cell r="BN228" t="str">
            <v>KHAREM CARABALI MARULANDA</v>
          </cell>
          <cell r="BO228" t="str">
            <v xml:space="preserve">https://community.secop.gov.co/Public/Tendering/ContractNoticePhases/View?PPI=CO1.PPI.41182860&amp;isFromPublicArea=True&amp;isModal=False </v>
          </cell>
          <cell r="BP228" t="str">
            <v>VIGENTE</v>
          </cell>
          <cell r="BQ228"/>
          <cell r="BR228" t="str">
            <v xml:space="preserve">https://community.secop.gov.co/Public/Tendering/ContractDetailView/Index?UniqueIdentifier=CO1.PCCNTR.8153044  </v>
          </cell>
          <cell r="BS228" t="str">
            <v>LAINER.ZAMBRANO</v>
          </cell>
          <cell r="BT228" t="str">
            <v>parquesnacionales.gov.co</v>
          </cell>
          <cell r="BU228" t="str">
            <v>lainerzambranocorrea@gmail.com</v>
          </cell>
          <cell r="BV228" t="str">
            <v>OPERARIO</v>
          </cell>
          <cell r="BW228" t="str">
            <v>#N/A</v>
          </cell>
          <cell r="BX228" t="str">
            <v>#N/A</v>
          </cell>
          <cell r="BY228" t="str">
            <v>#N/A</v>
          </cell>
          <cell r="BZ228"/>
          <cell r="CA228"/>
          <cell r="CB228"/>
          <cell r="CC228"/>
          <cell r="CD228"/>
          <cell r="CE228"/>
          <cell r="CF228"/>
          <cell r="CG228"/>
          <cell r="CH228"/>
          <cell r="CI228">
            <v>1591405</v>
          </cell>
          <cell r="CJ228">
            <v>1836237</v>
          </cell>
          <cell r="CK228">
            <v>1836237</v>
          </cell>
          <cell r="CL228">
            <v>1836237</v>
          </cell>
          <cell r="CM228">
            <v>1836237</v>
          </cell>
          <cell r="CN228">
            <v>0</v>
          </cell>
          <cell r="CO228"/>
          <cell r="CP228"/>
        </row>
        <row r="229">
          <cell r="A229" t="str">
            <v>CD-DTPA-228-2025</v>
          </cell>
          <cell r="B229" t="str">
            <v>2 NACION</v>
          </cell>
          <cell r="C229" t="str">
            <v>CPS-DTPA-228-2025</v>
          </cell>
          <cell r="D229" t="str">
            <v>YOSELIN SANDOVAL SALAZAR</v>
          </cell>
          <cell r="E229">
            <v>45890</v>
          </cell>
          <cell r="F229" t="str">
            <v>PA01-3202008-9-016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ell>
          <cell r="G229" t="str">
            <v>APOYO A LA GESTIÓN</v>
          </cell>
          <cell r="H229" t="str">
            <v>2 CONTRATACIÓN DIRECTA</v>
          </cell>
          <cell r="I229" t="str">
            <v>14 PRESTACIÓN DE SERVICIOS</v>
          </cell>
          <cell r="J229" t="str">
            <v>N/A</v>
          </cell>
          <cell r="K229">
            <v>80111600</v>
          </cell>
          <cell r="L229">
            <v>11625</v>
          </cell>
          <cell r="M229">
            <v>39225</v>
          </cell>
          <cell r="N229">
            <v>45890</v>
          </cell>
          <cell r="O229">
            <v>1836237</v>
          </cell>
          <cell r="P229">
            <v>7957027</v>
          </cell>
          <cell r="Q229" t="str">
            <v xml:space="preserve">SIETE MILLONES NOVECIENTOS CINCUENTA Y SIETE MIL VEINTISIETE </v>
          </cell>
          <cell r="R229" t="str">
            <v>1 PERSONA NATURAL</v>
          </cell>
          <cell r="S229" t="str">
            <v>3 CÉDULA DE CIUDADANÍA</v>
          </cell>
          <cell r="T229">
            <v>1193511278</v>
          </cell>
          <cell r="U229">
            <v>2</v>
          </cell>
          <cell r="V229" t="str">
            <v>N-A</v>
          </cell>
          <cell r="W229" t="str">
            <v>11 NO SE DILIGENCIA INFORMACIÓN PARA ESTE FORMULARIO EN ESTE PERÍODO DE REPORTE</v>
          </cell>
          <cell r="X229" t="str">
            <v>FEMENINO</v>
          </cell>
          <cell r="Y229" t="str">
            <v>Nariño</v>
          </cell>
          <cell r="Z229" t="str">
            <v>Tumaco</v>
          </cell>
          <cell r="AA229" t="str">
            <v>YOSELIN</v>
          </cell>
          <cell r="AB229"/>
          <cell r="AC229" t="str">
            <v>SANDOVAL</v>
          </cell>
          <cell r="AD229" t="str">
            <v>SALAZAR</v>
          </cell>
          <cell r="AE229" t="str">
            <v>NO</v>
          </cell>
          <cell r="AF229" t="str">
            <v>6 NO CONSTITUYÓ GARANTÍAS</v>
          </cell>
          <cell r="AG229" t="str">
            <v>N-A</v>
          </cell>
          <cell r="AH229" t="str">
            <v>N-A</v>
          </cell>
          <cell r="AI229" t="str">
            <v>N-A</v>
          </cell>
          <cell r="AJ229" t="str">
            <v>N-A</v>
          </cell>
          <cell r="AK229" t="str">
            <v>GLORIA TERESITA SERNA ALZATE</v>
          </cell>
          <cell r="AL229" t="str">
            <v>DNMI CABO MANGLARES</v>
          </cell>
          <cell r="AM229" t="str">
            <v>2 SUPERVISOR</v>
          </cell>
          <cell r="AN229" t="str">
            <v>3 CÉDULA DE CIUDADANÍA</v>
          </cell>
          <cell r="AO229">
            <v>1085903464</v>
          </cell>
          <cell r="AP229" t="str">
            <v>MARÍA FERNANDA VILLAREAL MONSALVE</v>
          </cell>
          <cell r="AQ229">
            <v>130</v>
          </cell>
          <cell r="AR229" t="str">
            <v>3 NO PACTADOS</v>
          </cell>
          <cell r="AS229" t="str">
            <v>4 NO SE HA ADICIONADO NI EN VALOR y EN TIEMPO</v>
          </cell>
          <cell r="AT229">
            <v>0</v>
          </cell>
          <cell r="AU229">
            <v>0</v>
          </cell>
          <cell r="AV229" t="str">
            <v>-</v>
          </cell>
          <cell r="AW229">
            <v>0</v>
          </cell>
          <cell r="AX229"/>
          <cell r="AY229" t="str">
            <v>PENDIENTE</v>
          </cell>
          <cell r="AZ229" t="str">
            <v>N/A</v>
          </cell>
          <cell r="BA229">
            <v>45890</v>
          </cell>
          <cell r="BB229">
            <v>46022</v>
          </cell>
          <cell r="BC229"/>
          <cell r="BD229" t="str">
            <v>2. NO</v>
          </cell>
          <cell r="BE229" t="str">
            <v>-</v>
          </cell>
          <cell r="BF229" t="str">
            <v>-</v>
          </cell>
          <cell r="BG229" t="str">
            <v>2. NO</v>
          </cell>
          <cell r="BH229">
            <v>0</v>
          </cell>
          <cell r="BI229"/>
          <cell r="BJ229" t="str">
            <v>-</v>
          </cell>
          <cell r="BK229"/>
          <cell r="BL229" t="str">
            <v>2025753501000104E</v>
          </cell>
          <cell r="BM229">
            <v>7957027</v>
          </cell>
          <cell r="BN229" t="str">
            <v>KHAREM CARABALI MARULANDA</v>
          </cell>
          <cell r="BO229" t="str">
            <v xml:space="preserve">https://community.secop.gov.co/Public/Tendering/ContractNoticePhases/View?PPI=CO1.PPI.41594896&amp;isFromPublicArea=True&amp;isModal=False </v>
          </cell>
          <cell r="BP229" t="str">
            <v>VIGENTE</v>
          </cell>
          <cell r="BQ229"/>
          <cell r="BR229" t="str">
            <v xml:space="preserve">https://community.secop.gov.co/Public/Tendering/ContractDetailView/Index?UniqueIdentifier=CO1.PCCNTR.8221861 </v>
          </cell>
          <cell r="BS229" t="str">
            <v>YOSELIN.SANDOVAL</v>
          </cell>
          <cell r="BT229" t="str">
            <v>parquesnacionales.gov.co</v>
          </cell>
          <cell r="BU229" t="str">
            <v>sandovaljoselin69@gmail.com</v>
          </cell>
          <cell r="BV229" t="str">
            <v>OPERARIO</v>
          </cell>
          <cell r="BW229" t="str">
            <v>#N/A</v>
          </cell>
          <cell r="BX229" t="str">
            <v>#N/A</v>
          </cell>
          <cell r="BY229" t="str">
            <v>#N/A</v>
          </cell>
          <cell r="BZ229"/>
          <cell r="CA229"/>
          <cell r="CB229"/>
          <cell r="CC229"/>
          <cell r="CD229"/>
          <cell r="CE229"/>
          <cell r="CF229"/>
          <cell r="CG229"/>
          <cell r="CH229"/>
          <cell r="CI229">
            <v>612079</v>
          </cell>
          <cell r="CJ229">
            <v>1836237</v>
          </cell>
          <cell r="CK229">
            <v>1836237</v>
          </cell>
          <cell r="CL229">
            <v>1836237</v>
          </cell>
          <cell r="CM229">
            <v>1836237</v>
          </cell>
          <cell r="CN229">
            <v>0</v>
          </cell>
          <cell r="CO229"/>
          <cell r="CP229"/>
        </row>
        <row r="230">
          <cell r="A230" t="str">
            <v>CD-DTPA-229-2025</v>
          </cell>
          <cell r="B230" t="str">
            <v>1 FONAM</v>
          </cell>
          <cell r="C230" t="str">
            <v>CPS-DTPA-229-2025</v>
          </cell>
          <cell r="D230" t="str">
            <v>JAVIER STEVEN ATOY PAZ</v>
          </cell>
          <cell r="E230">
            <v>45884</v>
          </cell>
          <cell r="F230" t="str">
            <v>PA04-3202032-1-011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ell>
          <cell r="G230" t="str">
            <v>APOYO A LA GESTIÓN</v>
          </cell>
          <cell r="H230" t="str">
            <v>2 CONTRATACIÓN DIRECTA</v>
          </cell>
          <cell r="I230" t="str">
            <v>14 PRESTACIÓN DE SERVICIOS</v>
          </cell>
          <cell r="J230" t="str">
            <v>N/A</v>
          </cell>
          <cell r="K230">
            <v>80111600</v>
          </cell>
          <cell r="L230">
            <v>5925</v>
          </cell>
          <cell r="M230">
            <v>41825</v>
          </cell>
          <cell r="N230">
            <v>45888</v>
          </cell>
          <cell r="O230">
            <v>3670920</v>
          </cell>
          <cell r="P230">
            <v>16641504</v>
          </cell>
          <cell r="Q230" t="str">
            <v>DIECISÉIS MILLONES SEISCIENTOS CUARENTA Y UN MIL QUINIENTOS CUATRO</v>
          </cell>
          <cell r="R230" t="str">
            <v>1 PERSONA NATURAL</v>
          </cell>
          <cell r="S230" t="str">
            <v>3 CÉDULA DE CIUDADANÍA</v>
          </cell>
          <cell r="T230">
            <v>1114732646</v>
          </cell>
          <cell r="U230">
            <v>2</v>
          </cell>
          <cell r="V230" t="str">
            <v>N-A</v>
          </cell>
          <cell r="W230" t="str">
            <v>11 NO SE DILIGENCIA INFORMACIÓN PARA ESTE FORMULARIO EN ESTE PERÍODO DE REPORTE</v>
          </cell>
          <cell r="X230" t="str">
            <v>MASCULINO</v>
          </cell>
          <cell r="Y230" t="str">
            <v>Valle del Cauca</v>
          </cell>
          <cell r="Z230" t="str">
            <v>Dagua</v>
          </cell>
          <cell r="AA230" t="str">
            <v>JAVIER</v>
          </cell>
          <cell r="AB230" t="str">
            <v>STIVEN</v>
          </cell>
          <cell r="AC230" t="str">
            <v>ATOY</v>
          </cell>
          <cell r="AD230" t="str">
            <v>PAZ</v>
          </cell>
          <cell r="AE230" t="str">
            <v>NO</v>
          </cell>
          <cell r="AF230" t="str">
            <v>6 NO CONSTITUYÓ GARANTÍAS</v>
          </cell>
          <cell r="AG230" t="str">
            <v>N-A</v>
          </cell>
          <cell r="AH230" t="str">
            <v>N-A</v>
          </cell>
          <cell r="AI230" t="str">
            <v>N-A</v>
          </cell>
          <cell r="AJ230" t="str">
            <v>N-A</v>
          </cell>
          <cell r="AK230" t="str">
            <v>GLORIA TERESITA SERNA ALZATE</v>
          </cell>
          <cell r="AL230" t="str">
            <v>PNN FARALLONES DE CALI</v>
          </cell>
          <cell r="AM230" t="str">
            <v>2 SUPERVISOR</v>
          </cell>
          <cell r="AN230" t="str">
            <v>3 CÉDULA DE CIUDADANÍA</v>
          </cell>
          <cell r="AO230">
            <v>29120620</v>
          </cell>
          <cell r="AP230" t="str">
            <v>MARIA JULIANA CERON</v>
          </cell>
          <cell r="AQ230">
            <v>136</v>
          </cell>
          <cell r="AR230" t="str">
            <v>3 NO PACTADOS</v>
          </cell>
          <cell r="AS230" t="str">
            <v>4 NO SE HA ADICIONADO NI EN VALOR y EN TIEMPO</v>
          </cell>
          <cell r="AT230">
            <v>0</v>
          </cell>
          <cell r="AU230">
            <v>0</v>
          </cell>
          <cell r="AV230" t="str">
            <v>-</v>
          </cell>
          <cell r="AW230">
            <v>0</v>
          </cell>
          <cell r="AX230"/>
          <cell r="AY230" t="str">
            <v>PENDIENTE</v>
          </cell>
          <cell r="AZ230" t="str">
            <v>N/A</v>
          </cell>
          <cell r="BA230">
            <v>45888</v>
          </cell>
          <cell r="BB230">
            <v>46022</v>
          </cell>
          <cell r="BC230"/>
          <cell r="BD230" t="str">
            <v>2. NO</v>
          </cell>
          <cell r="BE230" t="str">
            <v>-</v>
          </cell>
          <cell r="BF230" t="str">
            <v>-</v>
          </cell>
          <cell r="BG230" t="str">
            <v>2. NO</v>
          </cell>
          <cell r="BH230">
            <v>0</v>
          </cell>
          <cell r="BI230"/>
          <cell r="BJ230" t="str">
            <v>-</v>
          </cell>
          <cell r="BK230"/>
          <cell r="BL230" t="str">
            <v>2025753501900121E</v>
          </cell>
          <cell r="BM230">
            <v>16641504</v>
          </cell>
          <cell r="BN230" t="str">
            <v>WENDY ISABEL DAVID</v>
          </cell>
          <cell r="BO230" t="str">
            <v xml:space="preserve">https://community.secop.gov.co/Public/Tendering/ContractNoticePhases/View?PPI=CO1.PPI.41497911&amp;isFromPublicArea=True&amp;isModal=False </v>
          </cell>
          <cell r="BP230" t="str">
            <v>VIGENTE</v>
          </cell>
          <cell r="BQ230"/>
          <cell r="BR230" t="str">
            <v xml:space="preserve">https://community.secop.gov.co/Public/Tendering/ContractDetailView/Index?UniqueIdentifier=CO1.PCCNTR.8207152 </v>
          </cell>
          <cell r="BS230" t="str">
            <v>javier.atoy</v>
          </cell>
          <cell r="BT230" t="str">
            <v>parquesnacionales.gov.co</v>
          </cell>
          <cell r="BU230" t="str">
            <v>stivenatoy20@gmail.com</v>
          </cell>
          <cell r="BV230" t="str">
            <v>TECNOLOGO</v>
          </cell>
          <cell r="BW230" t="str">
            <v>BANCOLOMBIA S.A.</v>
          </cell>
          <cell r="BX230" t="str">
            <v>Ahorro</v>
          </cell>
          <cell r="BY230">
            <v>91237422002</v>
          </cell>
          <cell r="BZ230"/>
          <cell r="CA230"/>
          <cell r="CB230"/>
          <cell r="CC230"/>
          <cell r="CD230"/>
          <cell r="CE230"/>
          <cell r="CF230"/>
          <cell r="CG230"/>
          <cell r="CH230"/>
          <cell r="CI230">
            <v>1957824</v>
          </cell>
          <cell r="CJ230">
            <v>3670920</v>
          </cell>
          <cell r="CK230">
            <v>3670920</v>
          </cell>
          <cell r="CL230">
            <v>3670920</v>
          </cell>
          <cell r="CM230">
            <v>3670920</v>
          </cell>
          <cell r="CN230">
            <v>0</v>
          </cell>
          <cell r="CO230"/>
          <cell r="CP230"/>
        </row>
        <row r="231">
          <cell r="A231" t="str">
            <v>CD-DTPA-230-2025</v>
          </cell>
          <cell r="B231" t="str">
            <v>2 NACION</v>
          </cell>
          <cell r="C231" t="str">
            <v>CPS-DTPA-230-2025</v>
          </cell>
          <cell r="D231" t="str">
            <v>VALENTINA OSORIO MAFLA</v>
          </cell>
          <cell r="E231">
            <v>45895</v>
          </cell>
          <cell r="F231" t="str">
            <v>PA00-3202008-15-083 Prestar servicios profesionales con plena autonomía técnica y administrativa en la Dirección Territorial Pacífico y sus áreas protegidas, para el cumplimiento de las acciones derivadas de la etapa postcontractual (liquidaciones), en el marco de la conservación de la diversidad biológica de las áreas protegidas del SINAP nacional</v>
          </cell>
          <cell r="G231" t="str">
            <v>PROFESIONAL</v>
          </cell>
          <cell r="H231" t="str">
            <v>2 CONTRATACIÓN DIRECTA</v>
          </cell>
          <cell r="I231" t="str">
            <v>14 PRESTACIÓN DE SERVICIOS</v>
          </cell>
          <cell r="J231" t="str">
            <v>N/A</v>
          </cell>
          <cell r="K231">
            <v>80111600</v>
          </cell>
          <cell r="L231">
            <v>23825</v>
          </cell>
          <cell r="M231">
            <v>39525</v>
          </cell>
          <cell r="N231">
            <v>45895</v>
          </cell>
          <cell r="O231">
            <v>3670921</v>
          </cell>
          <cell r="P231">
            <v>15173140</v>
          </cell>
          <cell r="Q231" t="str">
            <v xml:space="preserve">QUINCE MILLONES CIENTO SETENTA Y TRES MIL CIENTO CUARENTA </v>
          </cell>
          <cell r="R231" t="str">
            <v>1 PERSONA NATURAL</v>
          </cell>
          <cell r="S231" t="str">
            <v>3 CÉDULA DE CIUDADANÍA</v>
          </cell>
          <cell r="T231">
            <v>1112496114</v>
          </cell>
          <cell r="U231">
            <v>2</v>
          </cell>
          <cell r="V231" t="str">
            <v>N-A</v>
          </cell>
          <cell r="W231" t="str">
            <v>11 NO SE DILIGENCIA INFORMACIÓN PARA ESTE FORMULARIO EN ESTE PERÍODO DE REPORTE</v>
          </cell>
          <cell r="X231" t="str">
            <v>FEMENINO</v>
          </cell>
          <cell r="Y231" t="str">
            <v>Valle del Cauca</v>
          </cell>
          <cell r="Z231" t="str">
            <v>Jamundí</v>
          </cell>
          <cell r="AA231" t="str">
            <v>VALENTINA</v>
          </cell>
          <cell r="AB231"/>
          <cell r="AC231" t="str">
            <v>OSORIO</v>
          </cell>
          <cell r="AD231" t="str">
            <v>MAFLA</v>
          </cell>
          <cell r="AE231" t="str">
            <v>SI</v>
          </cell>
          <cell r="AF231" t="str">
            <v>1 PÓLIZA</v>
          </cell>
          <cell r="AG231" t="str">
            <v>12 SEGUROS DEL ESTADO</v>
          </cell>
          <cell r="AH231" t="str">
            <v>2 CUMPLIMIENTO</v>
          </cell>
          <cell r="AI231">
            <v>45896</v>
          </cell>
          <cell r="AJ231" t="str">
            <v>45-46-101032415</v>
          </cell>
          <cell r="AK231" t="str">
            <v>GLORIA TERESITA SERNA ALZATE</v>
          </cell>
          <cell r="AL231" t="str">
            <v>DTPA</v>
          </cell>
          <cell r="AM231" t="str">
            <v>2 SUPERVISOR</v>
          </cell>
          <cell r="AN231" t="str">
            <v>3 CÉDULA DE CIUDADANÍA</v>
          </cell>
          <cell r="AO231">
            <v>66859604</v>
          </cell>
          <cell r="AP231" t="str">
            <v>MARGARITA EUGENIA VICTORIA ACOSTA</v>
          </cell>
          <cell r="AQ231">
            <v>124</v>
          </cell>
          <cell r="AR231" t="str">
            <v>3 NO PACTADOS</v>
          </cell>
          <cell r="AS231" t="str">
            <v>4 NO SE HA ADICIONADO NI EN VALOR y EN TIEMPO</v>
          </cell>
          <cell r="AT231">
            <v>0</v>
          </cell>
          <cell r="AU231">
            <v>0</v>
          </cell>
          <cell r="AV231" t="str">
            <v>-</v>
          </cell>
          <cell r="AW231">
            <v>0</v>
          </cell>
          <cell r="AX231"/>
          <cell r="AY231" t="str">
            <v>PENDIENTE</v>
          </cell>
          <cell r="AZ231">
            <v>45896</v>
          </cell>
          <cell r="BA231">
            <v>45896</v>
          </cell>
          <cell r="BB231">
            <v>46022</v>
          </cell>
          <cell r="BC231"/>
          <cell r="BD231" t="str">
            <v>2. NO</v>
          </cell>
          <cell r="BE231" t="str">
            <v>-</v>
          </cell>
          <cell r="BF231" t="str">
            <v>-</v>
          </cell>
          <cell r="BG231" t="str">
            <v>2. NO</v>
          </cell>
          <cell r="BH231">
            <v>0</v>
          </cell>
          <cell r="BI231"/>
          <cell r="BJ231" t="str">
            <v>-</v>
          </cell>
          <cell r="BK231"/>
          <cell r="BL231" t="str">
            <v>2025753501000105E</v>
          </cell>
          <cell r="BM231">
            <v>15173140</v>
          </cell>
          <cell r="BN231" t="str">
            <v>JULIANA ISABEL MONTES ROMERO</v>
          </cell>
          <cell r="BO231" t="str">
            <v xml:space="preserve">https://community.secop.gov.co/Public/Tendering/ContractNoticePhases/View?PPI=CO1.PPI.41666704&amp;isFromPublicArea=True&amp;isModal=False </v>
          </cell>
          <cell r="BP231" t="str">
            <v>VIGENTE</v>
          </cell>
          <cell r="BQ231"/>
          <cell r="BR231" t="str">
            <v xml:space="preserve">https://community.secop.gov.co/Public/Tendering/ContractDetailView/Index?UniqueIdentifier=CO1.PCCNTR.8235434 </v>
          </cell>
          <cell r="BS231" t="str">
            <v>VALENTINA.OSORIO</v>
          </cell>
          <cell r="BT231" t="str">
            <v>parquesnacionales.gov.co</v>
          </cell>
          <cell r="BU231" t="str">
            <v>liquidaciones.dtpa@parquesnacionales.gov.co</v>
          </cell>
          <cell r="BV231" t="str">
            <v>PROFESIONAL</v>
          </cell>
          <cell r="BW231" t="str">
            <v>#N/A</v>
          </cell>
          <cell r="BX231" t="str">
            <v>#N/A</v>
          </cell>
          <cell r="BY231" t="str">
            <v>#N/A</v>
          </cell>
          <cell r="BZ231"/>
          <cell r="CA231"/>
          <cell r="CB231"/>
          <cell r="CC231"/>
          <cell r="CD231"/>
          <cell r="CE231"/>
          <cell r="CF231"/>
          <cell r="CG231"/>
          <cell r="CH231"/>
          <cell r="CI231">
            <v>489456</v>
          </cell>
          <cell r="CJ231">
            <v>3670921</v>
          </cell>
          <cell r="CK231">
            <v>3670921</v>
          </cell>
          <cell r="CL231">
            <v>3670921</v>
          </cell>
          <cell r="CM231">
            <v>3670921</v>
          </cell>
          <cell r="CN231">
            <v>0</v>
          </cell>
          <cell r="CO231"/>
          <cell r="CP231"/>
        </row>
        <row r="232">
          <cell r="A232" t="str">
            <v>CD-DTPA-231-2025</v>
          </cell>
          <cell r="B232" t="str">
            <v>1 FONAM</v>
          </cell>
          <cell r="C232" t="str">
            <v>CPS-DTPA-231-2025</v>
          </cell>
          <cell r="D232" t="str">
            <v>RUBEN ARMANDO HURTADO PALMA</v>
          </cell>
          <cell r="E232">
            <v>45897</v>
          </cell>
          <cell r="F232" t="str">
            <v>PA04-3202008-15-161 Prestar servicios de apoyo a la gestión con plena autonomía técnica y administrativa al PNN Farallones de Cali adscrito a la Dirección Territorial Pacifico, para la organización, control, conservación documental y diligenciamiento de instrumentos y/o herramientas archivísticas relacionadas con el proceso sancionatorio ambiental, especialmente en los ecosistemas andinos y de páramo, en el marco de la conservación de la diversidad biológica de las Áreas Protegidas del SINAP Nacional</v>
          </cell>
          <cell r="G232" t="str">
            <v>APOYO A LA GESTIÓN</v>
          </cell>
          <cell r="H232" t="str">
            <v>2 CONTRATACIÓN DIRECTA</v>
          </cell>
          <cell r="I232" t="str">
            <v>14 PRESTACIÓN DE SERVICIOS</v>
          </cell>
          <cell r="J232" t="str">
            <v>N/A</v>
          </cell>
          <cell r="K232">
            <v>80111600</v>
          </cell>
          <cell r="L232">
            <v>31225</v>
          </cell>
          <cell r="M232">
            <v>47325</v>
          </cell>
          <cell r="N232">
            <v>45897</v>
          </cell>
          <cell r="O232">
            <v>3226850</v>
          </cell>
          <cell r="P232">
            <v>13230085</v>
          </cell>
          <cell r="Q232" t="str">
            <v>TRECE MILLONES DOSCIENTOS TREINTA MIL OCHENTA Y CINCO</v>
          </cell>
          <cell r="R232" t="str">
            <v>1 PERSONA NATURAL</v>
          </cell>
          <cell r="S232" t="str">
            <v>3 CÉDULA DE CIUDADANÍA</v>
          </cell>
          <cell r="T232">
            <v>94070463</v>
          </cell>
          <cell r="U232">
            <v>2</v>
          </cell>
          <cell r="V232" t="str">
            <v>N-A</v>
          </cell>
          <cell r="W232" t="str">
            <v>11 NO SE DILIGENCIA INFORMACIÓN PARA ESTE FORMULARIO EN ESTE PERÍODO DE REPORTE</v>
          </cell>
          <cell r="X232" t="str">
            <v>MASCULINO</v>
          </cell>
          <cell r="Y232" t="str">
            <v>Valle del Cauca</v>
          </cell>
          <cell r="Z232" t="str">
            <v>Santiago de Cali</v>
          </cell>
          <cell r="AA232" t="str">
            <v xml:space="preserve">RUBEN </v>
          </cell>
          <cell r="AB232" t="str">
            <v>ARMANDO</v>
          </cell>
          <cell r="AC232" t="str">
            <v xml:space="preserve">HURTADO </v>
          </cell>
          <cell r="AD232" t="str">
            <v>PALMA</v>
          </cell>
          <cell r="AE232" t="str">
            <v>NO</v>
          </cell>
          <cell r="AF232" t="str">
            <v>6 NO CONSTITUYÓ GARANTÍAS</v>
          </cell>
          <cell r="AG232" t="str">
            <v>N-A</v>
          </cell>
          <cell r="AH232" t="str">
            <v>N-A</v>
          </cell>
          <cell r="AI232" t="str">
            <v>N-A</v>
          </cell>
          <cell r="AJ232" t="str">
            <v>N-A</v>
          </cell>
          <cell r="AK232" t="str">
            <v>GLORIA TERESITA SERNA ALZATE</v>
          </cell>
          <cell r="AL232" t="str">
            <v>PNN FARALLONES DE CALI</v>
          </cell>
          <cell r="AM232" t="str">
            <v>2 SUPERVISOR</v>
          </cell>
          <cell r="AN232" t="str">
            <v>3 CÉDULA DE CIUDADANÍA</v>
          </cell>
          <cell r="AO232">
            <v>25292225</v>
          </cell>
          <cell r="AP232" t="str">
            <v>CAROL JOHANNA ORTEGA SANCHEZ</v>
          </cell>
          <cell r="AQ232">
            <v>123</v>
          </cell>
          <cell r="AR232" t="str">
            <v>3 NO PACTADOS</v>
          </cell>
          <cell r="AS232" t="str">
            <v>4 NO SE HA ADICIONADO NI EN VALOR y EN TIEMPO</v>
          </cell>
          <cell r="AT232">
            <v>0</v>
          </cell>
          <cell r="AU232">
            <v>0</v>
          </cell>
          <cell r="AV232" t="str">
            <v>-</v>
          </cell>
          <cell r="AW232">
            <v>0</v>
          </cell>
          <cell r="AX232"/>
          <cell r="AY232" t="str">
            <v>PENDIENTE</v>
          </cell>
          <cell r="AZ232" t="str">
            <v>N/A</v>
          </cell>
          <cell r="BA232">
            <v>45897</v>
          </cell>
          <cell r="BB232">
            <v>46022</v>
          </cell>
          <cell r="BC232"/>
          <cell r="BD232" t="str">
            <v>2. NO</v>
          </cell>
          <cell r="BE232" t="str">
            <v>-</v>
          </cell>
          <cell r="BF232" t="str">
            <v>-</v>
          </cell>
          <cell r="BG232" t="str">
            <v>2. NO</v>
          </cell>
          <cell r="BH232">
            <v>0</v>
          </cell>
          <cell r="BI232"/>
          <cell r="BJ232" t="str">
            <v>-</v>
          </cell>
          <cell r="BK232"/>
          <cell r="BL232" t="str">
            <v>2025753501900122E</v>
          </cell>
          <cell r="BM232">
            <v>13230085</v>
          </cell>
          <cell r="BN232" t="str">
            <v>KHAREM CARABALI MARULANDA</v>
          </cell>
          <cell r="BO232" t="str">
            <v xml:space="preserve">https://community.secop.gov.co/Public/Tendering/ContractNoticePhases/View?PPI=CO1.PPI.41665015&amp;isFromPublicArea=True&amp;isModal=False </v>
          </cell>
          <cell r="BP232" t="str">
            <v>VIGENTE</v>
          </cell>
          <cell r="BQ232"/>
          <cell r="BR232" t="str">
            <v xml:space="preserve">https://community.secop.gov.co/Public/Tendering/ContractDetailView/Index?UniqueIdentifier=CO1.PCCNTR.8249927 </v>
          </cell>
          <cell r="BS232" t="str">
            <v>RUBEN.HURTADO</v>
          </cell>
          <cell r="BT232" t="str">
            <v>parquesnacionales.gov.co</v>
          </cell>
          <cell r="BU232" t="str">
            <v>archivojuridica.dtpa@parquesnacionales.gov.co</v>
          </cell>
          <cell r="BV232" t="str">
            <v>TECNICO</v>
          </cell>
          <cell r="BW232" t="str">
            <v>#N/A</v>
          </cell>
          <cell r="BX232" t="str">
            <v>#N/A</v>
          </cell>
          <cell r="BY232" t="str">
            <v>#N/A</v>
          </cell>
          <cell r="BZ232"/>
          <cell r="CA232"/>
          <cell r="CB232"/>
          <cell r="CC232"/>
          <cell r="CD232"/>
          <cell r="CE232"/>
          <cell r="CF232"/>
          <cell r="CG232"/>
          <cell r="CH232"/>
          <cell r="CI232">
            <v>322685</v>
          </cell>
          <cell r="CJ232">
            <v>3226850</v>
          </cell>
          <cell r="CK232">
            <v>3226850</v>
          </cell>
          <cell r="CL232">
            <v>3226850</v>
          </cell>
          <cell r="CM232">
            <v>3226850</v>
          </cell>
          <cell r="CN232">
            <v>0</v>
          </cell>
          <cell r="CO232"/>
          <cell r="CP232"/>
        </row>
        <row r="233">
          <cell r="A233" t="str">
            <v>CD-DTPA-232-2025</v>
          </cell>
          <cell r="B233" t="str">
            <v>1 FONAM</v>
          </cell>
          <cell r="C233" t="str">
            <v>CPS-DTPA-232-2025</v>
          </cell>
          <cell r="D233" t="str">
            <v>ANGIE XIMENA AGUIRRE PARRA</v>
          </cell>
          <cell r="E233">
            <v>45922</v>
          </cell>
          <cell r="F233" t="str">
            <v>PA11-3202008-15-009 Prestar servicios profesionales con plena autonomía técnica y administrativa en el SFF Malpelo en el desarrollo de actividades en los procesos de gestión pre y pos contractual, administrativa, financiera, documental y la atención a los requerimientos de ciudadanos del área protegida en el marco de la conservación de la diversidad biológica de las áreas protegidas del SINAP.</v>
          </cell>
          <cell r="G233" t="str">
            <v>PROFESIONAL</v>
          </cell>
          <cell r="H233" t="str">
            <v>2 CONTRATACIÓN DIRECTA</v>
          </cell>
          <cell r="I233" t="str">
            <v>14 PRESTACIÓN DE SERVICIOS</v>
          </cell>
          <cell r="J233" t="str">
            <v>N/A</v>
          </cell>
          <cell r="K233">
            <v>80111600</v>
          </cell>
          <cell r="L233">
            <v>33625</v>
          </cell>
          <cell r="M233">
            <v>55825</v>
          </cell>
          <cell r="N233">
            <v>45922</v>
          </cell>
          <cell r="O233">
            <v>3670921</v>
          </cell>
          <cell r="P233">
            <v>12114039</v>
          </cell>
          <cell r="Q233" t="str">
            <v>DOCE MILLONES CIENTO CATORCE MIL TREINTA Y NUEVE</v>
          </cell>
          <cell r="R233" t="str">
            <v>1 PERSONA NATURAL</v>
          </cell>
          <cell r="S233" t="str">
            <v>3 CÉDULA DE CIUDADANÍA</v>
          </cell>
          <cell r="T233">
            <v>1144080227</v>
          </cell>
          <cell r="U233">
            <v>2</v>
          </cell>
          <cell r="V233" t="str">
            <v>N-A</v>
          </cell>
          <cell r="W233" t="str">
            <v>11 NO SE DILIGENCIA INFORMACIÓN PARA ESTE FORMULARIO EN ESTE PERÍODO DE REPORTE</v>
          </cell>
          <cell r="X233" t="str">
            <v>FEMENINO</v>
          </cell>
          <cell r="Y233" t="str">
            <v>Valle del Cauca</v>
          </cell>
          <cell r="Z233" t="str">
            <v>Santiago de Cali</v>
          </cell>
          <cell r="AA233" t="str">
            <v>ANGIE</v>
          </cell>
          <cell r="AB233" t="str">
            <v>XIMENA</v>
          </cell>
          <cell r="AC233" t="str">
            <v>AGUIRRE</v>
          </cell>
          <cell r="AD233" t="str">
            <v>PARRA</v>
          </cell>
          <cell r="AE233" t="str">
            <v>SI</v>
          </cell>
          <cell r="AF233" t="str">
            <v>1 PÓLIZA</v>
          </cell>
          <cell r="AG233" t="str">
            <v>12 SEGUROS DEL ESTADO</v>
          </cell>
          <cell r="AH233" t="str">
            <v>2 CUMPLIMIENTO</v>
          </cell>
          <cell r="AI233">
            <v>45922</v>
          </cell>
          <cell r="AJ233" t="str">
            <v>45-46-101033069</v>
          </cell>
          <cell r="AK233" t="str">
            <v>GLORIA TERESITA SERNA ALZATE</v>
          </cell>
          <cell r="AL233" t="str">
            <v>SFF MALPELO</v>
          </cell>
          <cell r="AM233" t="str">
            <v>2 SUPERVISOR</v>
          </cell>
          <cell r="AN233" t="str">
            <v>3 CÉDULA DE CIUDADANÍA</v>
          </cell>
          <cell r="AO233">
            <v>52693916</v>
          </cell>
          <cell r="AP233" t="str">
            <v>ADRIANA DAZA SUAREZ</v>
          </cell>
          <cell r="AQ233">
            <v>100</v>
          </cell>
          <cell r="AR233" t="str">
            <v>3 NO PACTADOS</v>
          </cell>
          <cell r="AS233" t="str">
            <v>4 NO SE HA ADICIONADO NI EN VALOR y EN TIEMPO</v>
          </cell>
          <cell r="AT233">
            <v>0</v>
          </cell>
          <cell r="AU233">
            <v>0</v>
          </cell>
          <cell r="AV233" t="str">
            <v>-</v>
          </cell>
          <cell r="AW233">
            <v>0</v>
          </cell>
          <cell r="AX233"/>
          <cell r="AY233" t="str">
            <v>PENDIENTE</v>
          </cell>
          <cell r="AZ233">
            <v>45922</v>
          </cell>
          <cell r="BA233">
            <v>45922</v>
          </cell>
          <cell r="BB233">
            <v>46022</v>
          </cell>
          <cell r="BC233"/>
          <cell r="BD233" t="str">
            <v>2. NO</v>
          </cell>
          <cell r="BE233" t="str">
            <v>-</v>
          </cell>
          <cell r="BF233" t="str">
            <v>-</v>
          </cell>
          <cell r="BG233" t="str">
            <v>2. NO</v>
          </cell>
          <cell r="BH233">
            <v>0</v>
          </cell>
          <cell r="BI233"/>
          <cell r="BJ233" t="str">
            <v>-</v>
          </cell>
          <cell r="BK233"/>
          <cell r="BL233" t="str">
            <v>2025753501900123E</v>
          </cell>
          <cell r="BM233">
            <v>12114039</v>
          </cell>
          <cell r="BN233" t="str">
            <v>KHAREM CARABALI MARULANDA</v>
          </cell>
          <cell r="BO233" t="str">
            <v xml:space="preserve">https://community.secop.gov.co/Public/Tendering/ContractNoticePhases/View?PPI=CO1.PPI.42296224&amp;isFromPublicArea=True&amp;isModal=False </v>
          </cell>
          <cell r="BP233" t="str">
            <v>VIGENTE</v>
          </cell>
          <cell r="BQ233"/>
          <cell r="BR233" t="str">
            <v xml:space="preserve">https://community.secop.gov.co/Public/Tendering/ContractDetailView/Index?UniqueIdentifier=CO1.PCCNTR.8354103 </v>
          </cell>
          <cell r="BS233" t="str">
            <v>ANGIE.AGUIRRE</v>
          </cell>
          <cell r="BT233" t="str">
            <v>parquesnacionales.gov.co</v>
          </cell>
          <cell r="BU233" t="str">
            <v>malpelo@parquesnacionales.gov.co</v>
          </cell>
          <cell r="BV233" t="str">
            <v>PROFESIONAL</v>
          </cell>
          <cell r="BW233" t="str">
            <v>#N/A</v>
          </cell>
          <cell r="BX233" t="str">
            <v>#N/A</v>
          </cell>
          <cell r="BY233" t="str">
            <v>#N/A</v>
          </cell>
          <cell r="BZ233"/>
          <cell r="CA233"/>
          <cell r="CB233"/>
          <cell r="CC233"/>
          <cell r="CD233"/>
          <cell r="CE233"/>
          <cell r="CF233"/>
          <cell r="CG233"/>
          <cell r="CH233"/>
          <cell r="CI233"/>
          <cell r="CJ233">
            <v>1101276</v>
          </cell>
          <cell r="CK233">
            <v>3670921</v>
          </cell>
          <cell r="CL233">
            <v>3670921</v>
          </cell>
          <cell r="CM233">
            <v>3670921</v>
          </cell>
          <cell r="CN233">
            <v>0</v>
          </cell>
          <cell r="CO233"/>
          <cell r="CP233"/>
        </row>
        <row r="234">
          <cell r="A234" t="str">
            <v>CD-DTPA-233-2025</v>
          </cell>
          <cell r="B234" t="str">
            <v>1 FONAM</v>
          </cell>
          <cell r="C234" t="str">
            <v>CPS-DTPA-233-2025</v>
          </cell>
          <cell r="D234" t="str">
            <v>MARÍA PATRICIA ANGULO GARCÍA</v>
          </cell>
          <cell r="E234">
            <v>45926</v>
          </cell>
          <cell r="F234" t="str">
            <v>PA00-3202008-15-087 Prestar servicios profesionales con plena autonomía técnica y administrativa para el desarrollo de actividades educativas y comunicativas de Parques Nacionales Naturales en las áreas protegidas de la Dirección Territorial Pacífico, en el marco de la conservación de la diversidad biológica las áreas protegidas del SINAP nacional</v>
          </cell>
          <cell r="G234" t="str">
            <v>PROFESIONAL</v>
          </cell>
          <cell r="H234" t="str">
            <v>2 CONTRATACIÓN DIRECTA</v>
          </cell>
          <cell r="I234" t="str">
            <v>14 PRESTACIÓN DE SERVICIOS</v>
          </cell>
          <cell r="J234" t="str">
            <v>N/A</v>
          </cell>
          <cell r="K234">
            <v>80111600</v>
          </cell>
          <cell r="L234">
            <v>33725</v>
          </cell>
          <cell r="M234">
            <v>58425</v>
          </cell>
          <cell r="N234">
            <v>45926</v>
          </cell>
          <cell r="O234">
            <v>4200744</v>
          </cell>
          <cell r="P234">
            <v>13302356</v>
          </cell>
          <cell r="Q234" t="str">
            <v xml:space="preserve">TRECE MILLONES TRESCIENTOS DOS MIL TRESCIENTOS CINCUENTA Y SEIS </v>
          </cell>
          <cell r="R234" t="str">
            <v>1 PERSONA NATURAL</v>
          </cell>
          <cell r="S234" t="str">
            <v>3 CÉDULA DE CIUDADANÍA</v>
          </cell>
          <cell r="T234">
            <v>1111757596</v>
          </cell>
          <cell r="U234">
            <v>2</v>
          </cell>
          <cell r="V234" t="str">
            <v>N-A</v>
          </cell>
          <cell r="W234" t="str">
            <v>11 NO SE DILIGENCIA INFORMACIÓN PARA ESTE FORMULARIO EN ESTE PERÍODO DE REPORTE</v>
          </cell>
          <cell r="X234" t="str">
            <v>FEMENINO</v>
          </cell>
          <cell r="Y234" t="str">
            <v>Valle del Cauca</v>
          </cell>
          <cell r="Z234" t="str">
            <v>Buenaventura</v>
          </cell>
          <cell r="AA234" t="str">
            <v xml:space="preserve">MARÍA </v>
          </cell>
          <cell r="AB234" t="str">
            <v>PATRICIA</v>
          </cell>
          <cell r="AC234" t="str">
            <v>ANGULO</v>
          </cell>
          <cell r="AD234" t="str">
            <v>GARCÍA</v>
          </cell>
          <cell r="AE234" t="str">
            <v>SI</v>
          </cell>
          <cell r="AF234" t="str">
            <v>1 PÓLIZA</v>
          </cell>
          <cell r="AG234" t="str">
            <v>12 SEGUROS DEL ESTADO</v>
          </cell>
          <cell r="AH234" t="str">
            <v>2 CUMPLIMIENTO</v>
          </cell>
          <cell r="AI234">
            <v>45926</v>
          </cell>
          <cell r="AJ234" t="str">
            <v>45-46-101033141</v>
          </cell>
          <cell r="AK234" t="str">
            <v>GLORIA TERESITA SERNA ALZATE</v>
          </cell>
          <cell r="AL234" t="str">
            <v>DTPA</v>
          </cell>
          <cell r="AM234" t="str">
            <v>2 SUPERVISOR</v>
          </cell>
          <cell r="AN234" t="str">
            <v>3 CÉDULA DE CIUDADANÍA</v>
          </cell>
          <cell r="AO234">
            <v>7178273</v>
          </cell>
          <cell r="AP234" t="str">
            <v>CARLOS ANDRÉS GÚZMAN AVILA</v>
          </cell>
          <cell r="AQ234">
            <v>96</v>
          </cell>
          <cell r="AR234" t="str">
            <v>3 NO PACTADOS</v>
          </cell>
          <cell r="AS234" t="str">
            <v>4 NO SE HA ADICIONADO NI EN VALOR y EN TIEMPO</v>
          </cell>
          <cell r="AT234">
            <v>0</v>
          </cell>
          <cell r="AU234">
            <v>0</v>
          </cell>
          <cell r="AV234" t="str">
            <v>-</v>
          </cell>
          <cell r="AW234">
            <v>0</v>
          </cell>
          <cell r="AX234"/>
          <cell r="AY234"/>
          <cell r="AZ234">
            <v>45926</v>
          </cell>
          <cell r="BA234">
            <v>45926</v>
          </cell>
          <cell r="BB234">
            <v>46022</v>
          </cell>
          <cell r="BC234"/>
          <cell r="BD234" t="str">
            <v>2. NO</v>
          </cell>
          <cell r="BE234" t="str">
            <v>-</v>
          </cell>
          <cell r="BF234" t="str">
            <v>-</v>
          </cell>
          <cell r="BG234" t="str">
            <v>2. NO</v>
          </cell>
          <cell r="BH234">
            <v>0</v>
          </cell>
          <cell r="BI234"/>
          <cell r="BJ234" t="str">
            <v>-</v>
          </cell>
          <cell r="BK234"/>
          <cell r="BL234" t="str">
            <v>2025753501900124E</v>
          </cell>
          <cell r="BM234">
            <v>13302356</v>
          </cell>
          <cell r="BN234" t="str">
            <v>KHAREM CARABALI MARULANDA</v>
          </cell>
          <cell r="BO234" t="str">
            <v xml:space="preserve">https://community.secop.gov.co/Public/Tendering/ContractNoticePhases/View?PPI=CO1.PPI.42458646&amp;isFromPublicArea=True&amp;isModal=False </v>
          </cell>
          <cell r="BP234" t="str">
            <v>VIGENTE</v>
          </cell>
          <cell r="BQ234"/>
          <cell r="BR234" t="str">
            <v xml:space="preserve">https://community.secop.gov.co/Public/Tendering/ContractDetailView/Index?UniqueIdentifier=CO1.PCCNTR.8378401 </v>
          </cell>
          <cell r="BS234" t="str">
            <v>MARIA.ANGULO</v>
          </cell>
          <cell r="BT234" t="str">
            <v>parquesnacionales.gov.co</v>
          </cell>
          <cell r="BU234" t="str">
            <v>mariajal1820@hotmail.com</v>
          </cell>
          <cell r="BV234" t="str">
            <v>PROFESIONAL</v>
          </cell>
          <cell r="BW234" t="str">
            <v>#N/A</v>
          </cell>
          <cell r="BX234" t="str">
            <v>#N/A</v>
          </cell>
          <cell r="BY234" t="str">
            <v>#N/A</v>
          </cell>
          <cell r="BZ234"/>
          <cell r="CA234"/>
          <cell r="CB234"/>
          <cell r="CC234"/>
          <cell r="CD234"/>
          <cell r="CE234"/>
          <cell r="CF234"/>
          <cell r="CG234"/>
          <cell r="CH234"/>
          <cell r="CI234"/>
          <cell r="CJ234">
            <v>700124</v>
          </cell>
          <cell r="CK234">
            <v>4200744</v>
          </cell>
          <cell r="CL234">
            <v>4200744</v>
          </cell>
          <cell r="CM234">
            <v>4200744</v>
          </cell>
          <cell r="CN234">
            <v>0</v>
          </cell>
          <cell r="CO234"/>
          <cell r="CP234"/>
        </row>
        <row r="235">
          <cell r="A235" t="str">
            <v>CD-DTPA-234-2025</v>
          </cell>
          <cell r="B235" t="str">
            <v>2 NACION</v>
          </cell>
          <cell r="C235" t="str">
            <v>CPS-DTPA-234-2025</v>
          </cell>
          <cell r="D235" t="str">
            <v>DIDIMO ALVEIRO MORENO MORENO</v>
          </cell>
          <cell r="E235">
            <v>45944</v>
          </cell>
          <cell r="F235" t="str">
            <v>PA00-3202008-15-076 PA00-3202032-1-077 Prestar servicios de apoyo a la gestión con plena autonomía técnica y administrativa para la ejecución de actividades asistenciales en la DTPA en el marco de la conservación de la diversidad biológica de las áreas protegidas del SINAP Nacional.</v>
          </cell>
          <cell r="G235" t="str">
            <v>APOYO A LA GESTIÓN</v>
          </cell>
          <cell r="H235" t="str">
            <v>2 CONTRATACIÓN DIRECTA</v>
          </cell>
          <cell r="I235" t="str">
            <v>14 PRESTACIÓN DE SERVICIOS</v>
          </cell>
          <cell r="J235" t="str">
            <v>N/A</v>
          </cell>
          <cell r="K235">
            <v>80111600</v>
          </cell>
          <cell r="L235">
            <v>24925</v>
          </cell>
          <cell r="M235">
            <v>44225</v>
          </cell>
          <cell r="N235">
            <v>45944</v>
          </cell>
          <cell r="O235">
            <v>2084129</v>
          </cell>
          <cell r="P235">
            <v>5349264</v>
          </cell>
          <cell r="Q235" t="str">
            <v xml:space="preserve">CINCO MILLONES TRESCIENTOS CUARENTA Y NUEVE MIL DOSCIENTOS SESENTA Y CUATRO </v>
          </cell>
          <cell r="R235" t="str">
            <v>1 PERSONA NATURAL</v>
          </cell>
          <cell r="S235" t="str">
            <v>3 CÉDULA DE CIUDADANÍA</v>
          </cell>
          <cell r="T235">
            <v>5337568</v>
          </cell>
          <cell r="U235">
            <v>7</v>
          </cell>
          <cell r="V235" t="str">
            <v>N-A</v>
          </cell>
          <cell r="W235" t="str">
            <v>11 NO SE DILIGENCIA INFORMACIÓN PARA ESTE FORMULARIO EN ESTE PERÍODO DE REPORTE</v>
          </cell>
          <cell r="X235" t="str">
            <v>MASCULINO</v>
          </cell>
          <cell r="Y235" t="str">
            <v>Valle del Cauca</v>
          </cell>
          <cell r="Z235" t="str">
            <v>Santiago de Cali</v>
          </cell>
          <cell r="AA235" t="str">
            <v>DIDIMO</v>
          </cell>
          <cell r="AB235" t="str">
            <v>ALVEIRO</v>
          </cell>
          <cell r="AC235" t="str">
            <v>MOREMO</v>
          </cell>
          <cell r="AD235" t="str">
            <v>MORENO</v>
          </cell>
          <cell r="AE235" t="str">
            <v>NO</v>
          </cell>
          <cell r="AF235" t="str">
            <v>6 NO CONSTITUYÓ GARANTÍAS</v>
          </cell>
          <cell r="AG235" t="str">
            <v>N-A</v>
          </cell>
          <cell r="AH235" t="str">
            <v>99999998 NO SE DILIGENCIA INFORMACIÓN PARA ESTE FORMULARIO EN ESTE PERÍODO DE REPORTE</v>
          </cell>
          <cell r="AI235" t="str">
            <v>N-A</v>
          </cell>
          <cell r="AJ235" t="str">
            <v>N-A</v>
          </cell>
          <cell r="AK235" t="str">
            <v>GLORIA TERESITA SERNA ALZATE</v>
          </cell>
          <cell r="AL235" t="str">
            <v>DTPA</v>
          </cell>
          <cell r="AM235" t="str">
            <v>2 SUPERVISOR</v>
          </cell>
          <cell r="AN235" t="str">
            <v>3 CÉDULA DE CIUDADANÍA</v>
          </cell>
          <cell r="AO235">
            <v>24344682</v>
          </cell>
          <cell r="AP235" t="str">
            <v>DIANA CAROLINA GOMEZ</v>
          </cell>
          <cell r="AQ235">
            <v>77</v>
          </cell>
          <cell r="AR235" t="str">
            <v>3 NO PACTADOS</v>
          </cell>
          <cell r="AS235" t="str">
            <v>4 NO SE HA ADICIONADO NI EN VALOR y EN TIEMPO</v>
          </cell>
          <cell r="AT235">
            <v>0</v>
          </cell>
          <cell r="AU235">
            <v>0</v>
          </cell>
          <cell r="AV235" t="str">
            <v>-</v>
          </cell>
          <cell r="AW235">
            <v>0</v>
          </cell>
          <cell r="AX235"/>
          <cell r="AY235">
            <v>45944</v>
          </cell>
          <cell r="AZ235" t="str">
            <v>N/A</v>
          </cell>
          <cell r="BA235">
            <v>45944</v>
          </cell>
          <cell r="BB235">
            <v>46022</v>
          </cell>
          <cell r="BC235"/>
          <cell r="BD235" t="str">
            <v>2. NO</v>
          </cell>
          <cell r="BE235" t="str">
            <v>-</v>
          </cell>
          <cell r="BF235" t="str">
            <v>-</v>
          </cell>
          <cell r="BG235" t="str">
            <v>2. NO</v>
          </cell>
          <cell r="BH235">
            <v>0</v>
          </cell>
          <cell r="BI235"/>
          <cell r="BJ235" t="str">
            <v>-</v>
          </cell>
          <cell r="BK235"/>
          <cell r="BL235" t="str">
            <v>2025753501000106E</v>
          </cell>
          <cell r="BM235">
            <v>5349264</v>
          </cell>
          <cell r="BN235" t="str">
            <v>STEPHANIE ANDREA RODRÍGUEZ VALENCIA</v>
          </cell>
          <cell r="BO235" t="str">
            <v xml:space="preserve">https://community.secop.gov.co/Public/Tendering/ContractNoticePhases/View?PPI=CO1.PPI.42772135&amp;isFromPublicArea=True&amp;isModal=False </v>
          </cell>
          <cell r="BP235" t="str">
            <v>VIGENTE</v>
          </cell>
          <cell r="BQ235"/>
          <cell r="BR235" t="str">
            <v xml:space="preserve">https://community.secop.gov.co/Public/Tendering/ContractDetailView/Index?UniqueIdentifier=CO1.PCCNTR.8439443 </v>
          </cell>
          <cell r="BS235" t="str">
            <v>DIDIMO.MORENO</v>
          </cell>
          <cell r="BT235" t="str">
            <v>parquesnacionales.gov.co</v>
          </cell>
          <cell r="BU235" t="str">
            <v>damm4916@gmail.com</v>
          </cell>
          <cell r="BV235"/>
          <cell r="BW235" t="str">
            <v>#N/A</v>
          </cell>
          <cell r="BX235" t="str">
            <v>#N/A</v>
          </cell>
          <cell r="BY235" t="str">
            <v>#N/A</v>
          </cell>
          <cell r="BZ235"/>
          <cell r="CA235"/>
          <cell r="CB235"/>
          <cell r="CC235"/>
          <cell r="CD235"/>
          <cell r="CE235"/>
          <cell r="CF235"/>
          <cell r="CG235"/>
          <cell r="CH235"/>
          <cell r="CI235"/>
          <cell r="CJ235"/>
          <cell r="CK235">
            <v>1181006</v>
          </cell>
          <cell r="CL235">
            <v>2084129</v>
          </cell>
          <cell r="CM235">
            <v>2084129</v>
          </cell>
          <cell r="CN235">
            <v>0</v>
          </cell>
          <cell r="CO235"/>
          <cell r="CP235"/>
        </row>
        <row r="236">
          <cell r="A236" t="str">
            <v>CD-DTPA-235-2025</v>
          </cell>
          <cell r="B236" t="str">
            <v>1 FONAM</v>
          </cell>
          <cell r="C236" t="str">
            <v>CPS-DTPA-235-2025</v>
          </cell>
          <cell r="D236" t="str">
            <v>CARLOS HERNÁN LUCERO RINCON</v>
          </cell>
          <cell r="E236">
            <v>45940</v>
          </cell>
          <cell r="F236" t="str">
            <v>PA00-3202008-15-085 Prestar servicios profesionales con plena autonomía técnica y acciones administrativas para acompañar y aportar técnicamente en las del proceso de ordenamiento de los recursos hidrobiológicos y pesqueros asociados a los ecosistemas acuáticos en las áreas protegidas de la DTPA con los diferentes actores comunitarios, institucionales e intersectoriales de la región Pacífico, en el marco de la conservación de la diversidad biocultural de las Áreas Protegidas del SINAP a nivel nacional.</v>
          </cell>
          <cell r="G236" t="str">
            <v>PROFESIONAL</v>
          </cell>
          <cell r="H236" t="str">
            <v>2 CONTRATACIÓN DIRECTA</v>
          </cell>
          <cell r="I236" t="str">
            <v>14 PRESTACIÓN DE SERVICIOS</v>
          </cell>
          <cell r="J236" t="str">
            <v>N/A</v>
          </cell>
          <cell r="K236">
            <v>80111600</v>
          </cell>
          <cell r="L236">
            <v>34625</v>
          </cell>
          <cell r="M236">
            <v>63325</v>
          </cell>
          <cell r="N236">
            <v>45940</v>
          </cell>
          <cell r="O236">
            <v>7881428</v>
          </cell>
          <cell r="P236">
            <v>21279855.600000001</v>
          </cell>
          <cell r="Q236" t="str">
            <v>VEINTIÚN MILLONES DOSCIENTOS SETENTA Y NUEVE MIL OCHOCIENTOS CINCUENTA Y CINCO CON SESENTA (CENTAVOS O CENTÉSIMOS)</v>
          </cell>
          <cell r="R236" t="str">
            <v>1 PERSONA NATURAL</v>
          </cell>
          <cell r="S236" t="str">
            <v>3 CÉDULA DE CIUDADANÍA</v>
          </cell>
          <cell r="T236">
            <v>12916484</v>
          </cell>
          <cell r="U236">
            <v>2</v>
          </cell>
          <cell r="V236" t="str">
            <v>N-A</v>
          </cell>
          <cell r="W236" t="str">
            <v>11 NO SE DILIGENCIA INFORMACIÓN PARA ESTE FORMULARIO EN ESTE PERÍODO DE REPORTE</v>
          </cell>
          <cell r="X236" t="str">
            <v>MASCULINO</v>
          </cell>
          <cell r="Y236" t="str">
            <v>Nariño</v>
          </cell>
          <cell r="Z236" t="str">
            <v>Tumaco</v>
          </cell>
          <cell r="AA236" t="str">
            <v>CARLOS</v>
          </cell>
          <cell r="AB236" t="str">
            <v>HERNAN</v>
          </cell>
          <cell r="AC236" t="str">
            <v>LUCERO</v>
          </cell>
          <cell r="AD236" t="str">
            <v>RINCON</v>
          </cell>
          <cell r="AE236" t="str">
            <v>SI</v>
          </cell>
          <cell r="AF236" t="str">
            <v>1 PÓLIZA</v>
          </cell>
          <cell r="AG236" t="str">
            <v>12 SEGUROS DEL ESTADO</v>
          </cell>
          <cell r="AH236" t="str">
            <v>2 CUMPLIMIENTO</v>
          </cell>
          <cell r="AI236">
            <v>45940</v>
          </cell>
          <cell r="AJ236" t="str">
            <v>45-46-101033345</v>
          </cell>
          <cell r="AK236" t="str">
            <v>GLORIA TERESITA SERNA ALZATE</v>
          </cell>
          <cell r="AL236" t="str">
            <v>DTPA</v>
          </cell>
          <cell r="AM236" t="str">
            <v>2 SUPERVISOR</v>
          </cell>
          <cell r="AN236" t="str">
            <v>3 CÉDULA DE CIUDADANÍA</v>
          </cell>
          <cell r="AO236">
            <v>79307788</v>
          </cell>
          <cell r="AP236" t="str">
            <v>JUAN IVAN SANCHEZ BERNAL</v>
          </cell>
          <cell r="AQ236">
            <v>81</v>
          </cell>
          <cell r="AR236" t="str">
            <v>3 NO PACTADOS</v>
          </cell>
          <cell r="AS236" t="str">
            <v>4 NO SE HA ADICIONADO NI EN VALOR y EN TIEMPO</v>
          </cell>
          <cell r="AT236">
            <v>0</v>
          </cell>
          <cell r="AU236">
            <v>0</v>
          </cell>
          <cell r="AV236" t="str">
            <v>-</v>
          </cell>
          <cell r="AW236">
            <v>0</v>
          </cell>
          <cell r="AX236"/>
          <cell r="AY236">
            <v>45941</v>
          </cell>
          <cell r="AZ236">
            <v>45940</v>
          </cell>
          <cell r="BA236">
            <v>45940</v>
          </cell>
          <cell r="BB236">
            <v>46022</v>
          </cell>
          <cell r="BC236"/>
          <cell r="BD236" t="str">
            <v>2. NO</v>
          </cell>
          <cell r="BE236" t="str">
            <v>-</v>
          </cell>
          <cell r="BF236" t="str">
            <v>-</v>
          </cell>
          <cell r="BG236" t="str">
            <v>2. NO</v>
          </cell>
          <cell r="BH236">
            <v>0</v>
          </cell>
          <cell r="BI236"/>
          <cell r="BJ236" t="str">
            <v>-</v>
          </cell>
          <cell r="BK236"/>
          <cell r="BL236" t="str">
            <v>2025753501900125E</v>
          </cell>
          <cell r="BM236">
            <v>21279855.600000001</v>
          </cell>
          <cell r="BN236" t="str">
            <v>KHAREM CARABALI MARULANDA</v>
          </cell>
          <cell r="BO236" t="str">
            <v xml:space="preserve">https://community.secop.gov.co/Public/Tendering/ContractNoticePhases/View?PPI=CO1.PPI.42783728&amp;isFromPublicArea=True&amp;isModal=False </v>
          </cell>
          <cell r="BP236" t="str">
            <v>VIGENTE</v>
          </cell>
          <cell r="BQ236"/>
          <cell r="BR236" t="str">
            <v xml:space="preserve">https://community.secop.gov.co/Public/Tendering/ContractDetailView/Index?UniqueIdentifier=CO1.PCCNTR.8439454 </v>
          </cell>
          <cell r="BS236" t="str">
            <v>CARLOS.LUCERO</v>
          </cell>
          <cell r="BT236" t="str">
            <v>parquesnacionales.gov.co</v>
          </cell>
          <cell r="BU236" t="str">
            <v>rhb.dtpa@parquesnacionales.gov.co</v>
          </cell>
          <cell r="BV236"/>
          <cell r="BW236" t="str">
            <v>#N/A</v>
          </cell>
          <cell r="BX236" t="str">
            <v>#N/A</v>
          </cell>
          <cell r="BY236" t="str">
            <v>#N/A</v>
          </cell>
          <cell r="BZ236"/>
          <cell r="CA236"/>
          <cell r="CB236"/>
          <cell r="CC236"/>
          <cell r="CD236"/>
          <cell r="CE236"/>
          <cell r="CF236"/>
          <cell r="CG236"/>
          <cell r="CH236"/>
          <cell r="CI236"/>
          <cell r="CJ236"/>
          <cell r="CK236">
            <v>5516999.5999999996</v>
          </cell>
          <cell r="CL236">
            <v>7881428</v>
          </cell>
          <cell r="CM236">
            <v>7881428</v>
          </cell>
          <cell r="CN236">
            <v>1.8626451489999999E-9</v>
          </cell>
          <cell r="CO236"/>
          <cell r="CP236"/>
        </row>
        <row r="237">
          <cell r="A237" t="str">
            <v>CD-DTPA-236-2025</v>
          </cell>
          <cell r="B237" t="str">
            <v>1 FONAM</v>
          </cell>
          <cell r="C237" t="str">
            <v>CPS-DTPA-236-2025</v>
          </cell>
          <cell r="D237" t="str">
            <v>DANNYTHZA STEPHANY MONÁ VELASCO</v>
          </cell>
          <cell r="E237">
            <v>45947</v>
          </cell>
          <cell r="F237" t="str">
            <v>PA04-3202032-1-028 Prestar servicios profesionales con plena autonomía técnica y administrativa en el PNN Farallones de Cali para realizar las actividades necesarias en la planeación e implementación de las acciones de prevención, vigilancia y control en las áreas protegidas administradas por PNNC, especialmente en los ecosistemas andinos y de páramo, en el marco de la conservación de la diversidad biológica de las Áreas Protegidas del SINAP Nacional</v>
          </cell>
          <cell r="G237" t="str">
            <v>PROFESIONAL</v>
          </cell>
          <cell r="H237" t="str">
            <v>2 CONTRATACIÓN DIRECTA</v>
          </cell>
          <cell r="I237" t="str">
            <v>14 PRESTACIÓN DE SERVICIOS</v>
          </cell>
          <cell r="J237" t="str">
            <v>N/A</v>
          </cell>
          <cell r="K237">
            <v>80111600</v>
          </cell>
          <cell r="L237">
            <v>35125</v>
          </cell>
          <cell r="M237">
            <v>64325</v>
          </cell>
          <cell r="N237">
            <v>45947</v>
          </cell>
          <cell r="O237">
            <v>3670921</v>
          </cell>
          <cell r="P237">
            <v>9054938</v>
          </cell>
          <cell r="Q237" t="str">
            <v xml:space="preserve">NUEVE MILLONES CINCUENTA Y CUATRO MIL NOVECIENTOS TREINTA Y OCHO </v>
          </cell>
          <cell r="R237" t="str">
            <v>1 PERSONA NATURAL</v>
          </cell>
          <cell r="S237" t="str">
            <v>3 CÉDULA DE CIUDADANÍA</v>
          </cell>
          <cell r="T237">
            <v>1144202197</v>
          </cell>
          <cell r="U237"/>
          <cell r="V237" t="str">
            <v>N-A</v>
          </cell>
          <cell r="W237" t="str">
            <v>11 NO SE DILIGENCIA INFORMACIÓN PARA ESTE FORMULARIO EN ESTE PERÍODO DE REPORTE</v>
          </cell>
          <cell r="X237" t="str">
            <v>FEMENINO</v>
          </cell>
          <cell r="Y237" t="str">
            <v>Valle del Cauca</v>
          </cell>
          <cell r="Z237" t="str">
            <v>Santiago de Cali</v>
          </cell>
          <cell r="AA237" t="str">
            <v>DANNYTHZA</v>
          </cell>
          <cell r="AB237" t="str">
            <v>STEPHANY</v>
          </cell>
          <cell r="AC237" t="str">
            <v>MONÁ</v>
          </cell>
          <cell r="AD237" t="str">
            <v>VELASCO</v>
          </cell>
          <cell r="AE237" t="str">
            <v>NO</v>
          </cell>
          <cell r="AF237" t="str">
            <v>6 NO CONSTITUYÓ GARANTÍAS</v>
          </cell>
          <cell r="AG237" t="str">
            <v>N-A</v>
          </cell>
          <cell r="AH237" t="str">
            <v>99999998 NO SE DILIGENCIA INFORMACIÓN PARA ESTE FORMULARIO EN ESTE PERÍODO DE REPORTE</v>
          </cell>
          <cell r="AI237" t="str">
            <v>N-A</v>
          </cell>
          <cell r="AJ237" t="str">
            <v>N-A</v>
          </cell>
          <cell r="AK237" t="str">
            <v>GLORIA TERESITA SERNA ALZATE</v>
          </cell>
          <cell r="AL237" t="str">
            <v>PNN FARALLONES DE CALI</v>
          </cell>
          <cell r="AM237" t="str">
            <v>2 SUPERVISOR</v>
          </cell>
          <cell r="AN237" t="str">
            <v>3 CÉDULA DE CIUDADANÍA</v>
          </cell>
          <cell r="AO237">
            <v>29120620</v>
          </cell>
          <cell r="AP237" t="str">
            <v>MARIA JULIANA CERON</v>
          </cell>
          <cell r="AQ237">
            <v>74</v>
          </cell>
          <cell r="AR237" t="str">
            <v>3 NO PACTADOS</v>
          </cell>
          <cell r="AS237" t="str">
            <v>4 NO SE HA ADICIONADO NI EN VALOR y EN TIEMPO</v>
          </cell>
          <cell r="AT237">
            <v>0</v>
          </cell>
          <cell r="AU237">
            <v>0</v>
          </cell>
          <cell r="AV237" t="str">
            <v>-</v>
          </cell>
          <cell r="AW237">
            <v>0</v>
          </cell>
          <cell r="AX237"/>
          <cell r="AY237"/>
          <cell r="AZ237" t="str">
            <v>N/A</v>
          </cell>
          <cell r="BA237">
            <v>45947</v>
          </cell>
          <cell r="BB237">
            <v>46022</v>
          </cell>
          <cell r="BC237"/>
          <cell r="BD237" t="str">
            <v>2. NO</v>
          </cell>
          <cell r="BE237" t="str">
            <v>-</v>
          </cell>
          <cell r="BF237" t="str">
            <v>-</v>
          </cell>
          <cell r="BG237" t="str">
            <v>2. NO</v>
          </cell>
          <cell r="BH237">
            <v>0</v>
          </cell>
          <cell r="BI237"/>
          <cell r="BJ237" t="str">
            <v>-</v>
          </cell>
          <cell r="BK237"/>
          <cell r="BL237" t="str">
            <v>2025753501900126E</v>
          </cell>
          <cell r="BM237">
            <v>9054938</v>
          </cell>
          <cell r="BN237" t="str">
            <v>WENDY ISABEL DAVID</v>
          </cell>
          <cell r="BO237"/>
          <cell r="BP237" t="str">
            <v>VIGENTE</v>
          </cell>
          <cell r="BQ237"/>
          <cell r="BR237" t="str">
            <v>https://community.secop.gov.co/Public/Tendering/ContractDetailView/Index?UniqueIdentifier=CO1.PCCNTR.8464678</v>
          </cell>
          <cell r="BS237" t="str">
            <v>DANNY.MONA</v>
          </cell>
          <cell r="BT237" t="str">
            <v>parquesnacionales.gov.co</v>
          </cell>
          <cell r="BU237" t="str">
            <v>dannythzastephany@gmail.com</v>
          </cell>
          <cell r="BV237"/>
          <cell r="BW237" t="str">
            <v>BANCO CAJA SOCIAL S.A.</v>
          </cell>
          <cell r="BX237" t="str">
            <v>Ahorro</v>
          </cell>
          <cell r="BY237">
            <v>24091521011</v>
          </cell>
          <cell r="BZ237"/>
          <cell r="CA237"/>
          <cell r="CB237"/>
          <cell r="CC237"/>
          <cell r="CD237"/>
          <cell r="CE237"/>
          <cell r="CF237"/>
          <cell r="CG237"/>
          <cell r="CH237"/>
          <cell r="CI237"/>
          <cell r="CJ237"/>
          <cell r="CK237">
            <v>1713096</v>
          </cell>
          <cell r="CL237">
            <v>3670921</v>
          </cell>
          <cell r="CM237">
            <v>3670921</v>
          </cell>
          <cell r="CN237">
            <v>0</v>
          </cell>
          <cell r="CO237"/>
          <cell r="CP237"/>
        </row>
        <row r="238">
          <cell r="A238" t="str">
            <v>CD-DTPA-237-2025</v>
          </cell>
          <cell r="B238" t="str">
            <v>1 FONAM</v>
          </cell>
          <cell r="C238" t="str">
            <v>CPS-DTPA-237-2025</v>
          </cell>
          <cell r="D238" t="str">
            <v>VIVIANA ANDREA MEDINA PEÑA</v>
          </cell>
          <cell r="E238">
            <v>45951</v>
          </cell>
          <cell r="F238" t="str">
            <v>PA00-3202008-15-020 Prestar servicios de apoyo a la gestion con plena autonomia tecnica y administrativa a la Direccion Territorial Pacifico para realizar actividades administrativas asistenciales en el marco de la conservación de la diversidad biológica de las áreas protegidas del SINAP nacional</v>
          </cell>
          <cell r="G238" t="str">
            <v>APOYO A LA GESTIÓN</v>
          </cell>
          <cell r="H238" t="str">
            <v>2 CONTRATACIÓN DIRECTA</v>
          </cell>
          <cell r="I238" t="str">
            <v>14 PRESTACIÓN DE SERVICIOS</v>
          </cell>
          <cell r="J238" t="str">
            <v>N/A</v>
          </cell>
          <cell r="K238">
            <v>80111600</v>
          </cell>
          <cell r="L238">
            <v>35525</v>
          </cell>
          <cell r="M238">
            <v>64625</v>
          </cell>
          <cell r="N238">
            <v>45951</v>
          </cell>
          <cell r="O238">
            <v>3670920</v>
          </cell>
          <cell r="P238">
            <v>8565480</v>
          </cell>
          <cell r="Q238" t="str">
            <v xml:space="preserve">OCHO MILLONES QUINIENTOS SESENTA Y CINCO MIL CUATROCIENTOS OCHENTA </v>
          </cell>
          <cell r="R238" t="str">
            <v>1 PERSONA NATURAL</v>
          </cell>
          <cell r="S238" t="str">
            <v>3 CÉDULA DE CIUDADANÍA</v>
          </cell>
          <cell r="T238">
            <v>31434389</v>
          </cell>
          <cell r="U238">
            <v>5</v>
          </cell>
          <cell r="V238" t="str">
            <v>N-A</v>
          </cell>
          <cell r="W238" t="str">
            <v>11 NO SE DILIGENCIA INFORMACIÓN PARA ESTE FORMULARIO EN ESTE PERÍODO DE REPORTE</v>
          </cell>
          <cell r="X238" t="str">
            <v>FEMENINO</v>
          </cell>
          <cell r="Y238" t="str">
            <v>Valle del Cauca</v>
          </cell>
          <cell r="Z238" t="str">
            <v>Santiago de Cali</v>
          </cell>
          <cell r="AA238" t="str">
            <v xml:space="preserve">VIVIANA </v>
          </cell>
          <cell r="AB238" t="str">
            <v>ANDREA</v>
          </cell>
          <cell r="AC238" t="str">
            <v>MEDINA</v>
          </cell>
          <cell r="AD238" t="str">
            <v>PEÑA</v>
          </cell>
          <cell r="AE238" t="str">
            <v>NO</v>
          </cell>
          <cell r="AF238" t="str">
            <v>6 NO CONSTITUYÓ GARANTÍAS</v>
          </cell>
          <cell r="AG238" t="str">
            <v>N-A</v>
          </cell>
          <cell r="AH238" t="str">
            <v>99999998 NO SE DILIGENCIA INFORMACIÓN PARA ESTE FORMULARIO EN ESTE PERÍODO DE REPORTE</v>
          </cell>
          <cell r="AI238" t="str">
            <v>N-A</v>
          </cell>
          <cell r="AJ238" t="str">
            <v>N-A</v>
          </cell>
          <cell r="AK238" t="str">
            <v>GLORIA TERESITA SERNA ALZATE</v>
          </cell>
          <cell r="AL238" t="str">
            <v>DTPA</v>
          </cell>
          <cell r="AM238" t="str">
            <v>2 SUPERVISOR</v>
          </cell>
          <cell r="AN238" t="str">
            <v>3 CÉDULA DE CIUDADANÍA</v>
          </cell>
          <cell r="AO238">
            <v>24344682</v>
          </cell>
          <cell r="AP238" t="str">
            <v>DIANA CAROLINA GOMEZ</v>
          </cell>
          <cell r="AQ238">
            <v>70</v>
          </cell>
          <cell r="AR238" t="str">
            <v>3 NO PACTADOS</v>
          </cell>
          <cell r="AS238" t="str">
            <v>4 NO SE HA ADICIONADO NI EN VALOR y EN TIEMPO</v>
          </cell>
          <cell r="AT238">
            <v>0</v>
          </cell>
          <cell r="AU238">
            <v>0</v>
          </cell>
          <cell r="AV238" t="str">
            <v>-</v>
          </cell>
          <cell r="AW238">
            <v>0</v>
          </cell>
          <cell r="AX238"/>
          <cell r="AY238" t="str">
            <v>PENDIENTE</v>
          </cell>
          <cell r="AZ238" t="str">
            <v>N/A</v>
          </cell>
          <cell r="BA238">
            <v>45951</v>
          </cell>
          <cell r="BB238">
            <v>46022</v>
          </cell>
          <cell r="BC238"/>
          <cell r="BD238" t="str">
            <v>2. NO</v>
          </cell>
          <cell r="BE238" t="str">
            <v>-</v>
          </cell>
          <cell r="BF238" t="str">
            <v>-</v>
          </cell>
          <cell r="BG238" t="str">
            <v>2. NO</v>
          </cell>
          <cell r="BH238">
            <v>0</v>
          </cell>
          <cell r="BI238"/>
          <cell r="BJ238" t="str">
            <v>-</v>
          </cell>
          <cell r="BK238"/>
          <cell r="BL238" t="str">
            <v>2025753501900127E</v>
          </cell>
          <cell r="BM238">
            <v>8565480</v>
          </cell>
          <cell r="BN238" t="str">
            <v>KHAREM CARABALI MARULANDA</v>
          </cell>
          <cell r="BO238" t="str">
            <v xml:space="preserve">https://community.secop.gov.co/Public/Tendering/ContractNoticePhases/View?PPI=CO1.PPI.43005631&amp;isFromPublicArea=True&amp;isModal=False </v>
          </cell>
          <cell r="BP238" t="str">
            <v>VIGENTE</v>
          </cell>
          <cell r="BQ238"/>
          <cell r="BR238" t="str">
            <v xml:space="preserve">https://community.secop.gov.co/Public/Tendering/ContractDetailView/Index?UniqueIdentifier=CO1.PCCNTR.8478331 </v>
          </cell>
          <cell r="BS238" t="str">
            <v>BIBIANA.MEDINA</v>
          </cell>
          <cell r="BT238" t="str">
            <v>parquesnacionales.gov.co</v>
          </cell>
          <cell r="BU238" t="str">
            <v>soleirosa@gmail.com</v>
          </cell>
          <cell r="BV238" t="str">
            <v>TECNOLOGO</v>
          </cell>
          <cell r="BW238" t="str">
            <v>#N/A</v>
          </cell>
          <cell r="BX238" t="str">
            <v>#N/A</v>
          </cell>
          <cell r="BY238" t="str">
            <v>#N/A</v>
          </cell>
          <cell r="BZ238"/>
          <cell r="CA238"/>
          <cell r="CB238"/>
          <cell r="CC238"/>
          <cell r="CD238"/>
          <cell r="CE238"/>
          <cell r="CF238"/>
          <cell r="CG238"/>
          <cell r="CH238"/>
          <cell r="CI238"/>
          <cell r="CJ238"/>
          <cell r="CK238">
            <v>1223640</v>
          </cell>
          <cell r="CL238">
            <v>3670920</v>
          </cell>
          <cell r="CM238">
            <v>3670920</v>
          </cell>
          <cell r="CN238">
            <v>0</v>
          </cell>
          <cell r="CO238"/>
          <cell r="CP238"/>
        </row>
        <row r="239">
          <cell r="A239" t="str">
            <v>CD-DTPA-238-2025</v>
          </cell>
          <cell r="B239" t="str">
            <v>2 NACION</v>
          </cell>
          <cell r="C239" t="str">
            <v>CPS-DTPA-238-2025</v>
          </cell>
          <cell r="D239" t="str">
            <v xml:space="preserve">ANGELICA MARÍA FRANCO CAÑAS </v>
          </cell>
          <cell r="E239">
            <v>45957</v>
          </cell>
          <cell r="F239" t="str">
            <v>PA00-3202008-15-088 Prestar servicios profesionales con plena autonomía técnica y administrativa en Dirección Territorial Pacífico en la formulación, presentación, ajuste y seguimiento a proyectos de la Dirección Territorial Pacífico, en el marco de la conservación de la diversidad biológica de las áreas protegidas del SINAP nacional.</v>
          </cell>
          <cell r="G239" t="str">
            <v>PROFESIONAL</v>
          </cell>
          <cell r="H239" t="str">
            <v>2 CONTRATACIÓN DIRECTA</v>
          </cell>
          <cell r="I239" t="str">
            <v>14 PRESTACIÓN DE SERVICIOS</v>
          </cell>
          <cell r="J239" t="str">
            <v>N/A</v>
          </cell>
          <cell r="K239">
            <v>80111600</v>
          </cell>
          <cell r="L239">
            <v>26825</v>
          </cell>
          <cell r="M239">
            <v>44825</v>
          </cell>
          <cell r="N239">
            <v>45958</v>
          </cell>
          <cell r="O239">
            <v>7435309</v>
          </cell>
          <cell r="P239">
            <v>15861993</v>
          </cell>
          <cell r="Q239" t="str">
            <v>QUINCE MILLONES OCHOCIENTOS SESENTA Y UN MIL NOVECIENTOS NOVENTA Y TRES</v>
          </cell>
          <cell r="R239" t="str">
            <v>1 PERSONA NATURAL</v>
          </cell>
          <cell r="S239" t="str">
            <v>3 CÉDULA DE CIUDADANÍA</v>
          </cell>
          <cell r="T239">
            <v>33967598</v>
          </cell>
          <cell r="U239">
            <v>2</v>
          </cell>
          <cell r="V239" t="str">
            <v>N-A</v>
          </cell>
          <cell r="W239" t="str">
            <v>11 NO SE DILIGENCIA INFORMACIÓN PARA ESTE FORMULARIO EN ESTE PERÍODO DE REPORTE</v>
          </cell>
          <cell r="X239" t="str">
            <v>FEMENINO</v>
          </cell>
          <cell r="Y239" t="str">
            <v>Cauca</v>
          </cell>
          <cell r="Z239" t="str">
            <v>Caloto</v>
          </cell>
          <cell r="AA239" t="str">
            <v xml:space="preserve">ANGELICA </v>
          </cell>
          <cell r="AB239" t="str">
            <v>MARÍA</v>
          </cell>
          <cell r="AC239" t="str">
            <v>FRANCO</v>
          </cell>
          <cell r="AD239" t="str">
            <v>CAÑAS</v>
          </cell>
          <cell r="AE239" t="str">
            <v>SI</v>
          </cell>
          <cell r="AF239" t="str">
            <v>1 PÓLIZA</v>
          </cell>
          <cell r="AG239" t="str">
            <v>12 SEGUROS DEL ESTADO</v>
          </cell>
          <cell r="AH239" t="str">
            <v>2 CUMPLIMIENTO</v>
          </cell>
          <cell r="AI239" t="str">
            <v>27/10/2025</v>
          </cell>
          <cell r="AJ239" t="str">
            <v xml:space="preserve">11-46-101089998 </v>
          </cell>
          <cell r="AK239" t="str">
            <v>GLORIA TERESITA SERNA ALZATE</v>
          </cell>
          <cell r="AL239" t="str">
            <v>DTPA</v>
          </cell>
          <cell r="AM239" t="str">
            <v>2 SUPERVISOR</v>
          </cell>
          <cell r="AN239" t="str">
            <v>3 CÉDULA DE CIUDADANÍA</v>
          </cell>
          <cell r="AO239">
            <v>79307788</v>
          </cell>
          <cell r="AP239" t="str">
            <v>JUAN IVAN SANCHEZ BERNAL</v>
          </cell>
          <cell r="AQ239">
            <v>63</v>
          </cell>
          <cell r="AR239" t="str">
            <v>3 NO PACTADOS</v>
          </cell>
          <cell r="AS239" t="str">
            <v>4 NO SE HA ADICIONADO NI EN VALOR y EN TIEMPO</v>
          </cell>
          <cell r="AT239">
            <v>0</v>
          </cell>
          <cell r="AU239">
            <v>0</v>
          </cell>
          <cell r="AV239" t="str">
            <v>-</v>
          </cell>
          <cell r="AW239">
            <v>0</v>
          </cell>
          <cell r="AX239"/>
          <cell r="AY239" t="str">
            <v>PENDIENTE</v>
          </cell>
          <cell r="AZ239" t="str">
            <v>27/10/2025</v>
          </cell>
          <cell r="BA239">
            <v>45958</v>
          </cell>
          <cell r="BB239">
            <v>46022</v>
          </cell>
          <cell r="BC239"/>
          <cell r="BD239" t="str">
            <v>2. NO</v>
          </cell>
          <cell r="BE239" t="str">
            <v>-</v>
          </cell>
          <cell r="BF239" t="str">
            <v>-</v>
          </cell>
          <cell r="BG239" t="str">
            <v>2. NO</v>
          </cell>
          <cell r="BH239">
            <v>0</v>
          </cell>
          <cell r="BI239"/>
          <cell r="BJ239" t="str">
            <v>-</v>
          </cell>
          <cell r="BK239"/>
          <cell r="BL239" t="str">
            <v>2025753501000107E</v>
          </cell>
          <cell r="BM239">
            <v>15861993</v>
          </cell>
          <cell r="BN239" t="str">
            <v>JULIANA ISABEL MONTES ROMERO</v>
          </cell>
          <cell r="BO239" t="str">
            <v xml:space="preserve">https://community.secop.gov.co/Public/Tendering/ContractNoticePhases/View?PPI=CO1.PPI.43134374&amp;isFromPublicArea=True&amp;isModal=False </v>
          </cell>
          <cell r="BP239" t="str">
            <v>VIGENTE</v>
          </cell>
          <cell r="BQ239"/>
          <cell r="BR239" t="str">
            <v xml:space="preserve">https://community.secop.gov.co/Public/Tendering/ContractDetailView/Index?UniqueIdentifier=CO1.PCCNTR.8500709 </v>
          </cell>
          <cell r="BS239" t="str">
            <v>ANGELICA.FRANCO</v>
          </cell>
          <cell r="BT239" t="str">
            <v>parquesnacionales.gov.co</v>
          </cell>
          <cell r="BU239" t="str">
            <v>proyectos.dtpa@parquesnacionales.gov.co</v>
          </cell>
          <cell r="BV239"/>
          <cell r="BW239" t="str">
            <v>#N/A</v>
          </cell>
          <cell r="BX239" t="str">
            <v>#N/A</v>
          </cell>
          <cell r="BY239" t="str">
            <v>#N/A</v>
          </cell>
          <cell r="BZ239"/>
          <cell r="CA239"/>
          <cell r="CB239"/>
          <cell r="CC239"/>
          <cell r="CD239"/>
          <cell r="CE239"/>
          <cell r="CF239"/>
          <cell r="CG239"/>
          <cell r="CH239"/>
          <cell r="CI239"/>
          <cell r="CJ239"/>
          <cell r="CK239">
            <v>743531</v>
          </cell>
          <cell r="CL239">
            <v>7435309</v>
          </cell>
          <cell r="CM239">
            <v>7435309</v>
          </cell>
          <cell r="CN239">
            <v>247844</v>
          </cell>
          <cell r="CO239"/>
          <cell r="CP239"/>
        </row>
        <row r="240">
          <cell r="A240" t="str">
            <v>CD-DTPA-239-2025</v>
          </cell>
          <cell r="B240" t="str">
            <v>2 NACION</v>
          </cell>
          <cell r="C240" t="str">
            <v>CPS-DTPA-239-2025</v>
          </cell>
          <cell r="D240" t="str">
            <v>MARÍA CAMILA CASTAÑEDA VELASQUEZ</v>
          </cell>
          <cell r="E240">
            <v>45967</v>
          </cell>
          <cell r="F240" t="str">
            <v>PA01-3202008-15-043 Prestar servicios profesionales con plena autonomía técnica y administrativa en DNMI Cabo Manglares en el desarrollo de actividades para fortalecer los procesos de gestión contractual, administrativa, financiera, documental y la atención a derechos de petición y requerimientos de ciudadanos del área protegida en el marco de la conservación de la diversidad biológica de las áreas protegidas del SINAP</v>
          </cell>
          <cell r="G240" t="str">
            <v>PROFESIONAL</v>
          </cell>
          <cell r="H240" t="str">
            <v>2 CONTRATACIÓN DIRECTA</v>
          </cell>
          <cell r="I240" t="str">
            <v>14 PRESTACIÓN DE SERVICIOS</v>
          </cell>
          <cell r="J240" t="str">
            <v>N/A</v>
          </cell>
          <cell r="K240">
            <v>80111600</v>
          </cell>
          <cell r="L240">
            <v>26625</v>
          </cell>
          <cell r="M240">
            <v>45425</v>
          </cell>
          <cell r="N240">
            <v>45967</v>
          </cell>
          <cell r="O240">
            <v>3818858</v>
          </cell>
          <cell r="P240">
            <v>7001240</v>
          </cell>
          <cell r="Q240" t="str">
            <v xml:space="preserve">SIETE MILLONES MIL DOSCIENTOS CUARENTA </v>
          </cell>
          <cell r="R240" t="str">
            <v>1 PERSONA NATURAL</v>
          </cell>
          <cell r="S240" t="str">
            <v>3 CÉDULA DE CIUDADANÍA</v>
          </cell>
          <cell r="T240">
            <v>1006106067</v>
          </cell>
          <cell r="U240">
            <v>2</v>
          </cell>
          <cell r="V240" t="str">
            <v>N-A</v>
          </cell>
          <cell r="W240" t="str">
            <v>11 NO SE DILIGENCIA INFORMACIÓN PARA ESTE FORMULARIO EN ESTE PERÍODO DE REPORTE</v>
          </cell>
          <cell r="X240" t="str">
            <v>FEMENINO</v>
          </cell>
          <cell r="Y240" t="str">
            <v>Valle del Cauca</v>
          </cell>
          <cell r="Z240" t="str">
            <v>Santiago de Cali</v>
          </cell>
          <cell r="AA240" t="str">
            <v xml:space="preserve">MARÍA </v>
          </cell>
          <cell r="AB240" t="str">
            <v>CAMILA</v>
          </cell>
          <cell r="AC240" t="str">
            <v>CASTAÑEDA</v>
          </cell>
          <cell r="AD240" t="str">
            <v>VELASQUEZ</v>
          </cell>
          <cell r="AE240" t="str">
            <v>SI</v>
          </cell>
          <cell r="AF240" t="str">
            <v>1 PÓLIZA</v>
          </cell>
          <cell r="AG240" t="str">
            <v>12 SEGUROS DEL ESTADO</v>
          </cell>
          <cell r="AH240" t="str">
            <v>2 CUMPLIMIENTO</v>
          </cell>
          <cell r="AI240">
            <v>45967</v>
          </cell>
          <cell r="AJ240" t="str">
            <v>45-46-101033834</v>
          </cell>
          <cell r="AK240" t="str">
            <v>GLORIA TERESITA SERNA ALZATE</v>
          </cell>
          <cell r="AL240" t="str">
            <v>DNMI CABO MANGLARES</v>
          </cell>
          <cell r="AM240" t="str">
            <v>2 SUPERVISOR</v>
          </cell>
          <cell r="AN240" t="str">
            <v>3 CÉDULA DE CIUDADANÍA</v>
          </cell>
          <cell r="AO240">
            <v>1085903464</v>
          </cell>
          <cell r="AP240" t="str">
            <v>MARÍA FERNANDA VILLAREAL MONSALVE</v>
          </cell>
          <cell r="AQ240">
            <v>55</v>
          </cell>
          <cell r="AR240" t="str">
            <v>3 NO PACTADOS</v>
          </cell>
          <cell r="AS240" t="str">
            <v>4 NO SE HA ADICIONADO NI EN VALOR y EN TIEMPO</v>
          </cell>
          <cell r="AT240">
            <v>0</v>
          </cell>
          <cell r="AU240">
            <v>0</v>
          </cell>
          <cell r="AV240" t="str">
            <v>-</v>
          </cell>
          <cell r="AW240">
            <v>0</v>
          </cell>
          <cell r="AX240"/>
          <cell r="AY240" t="str">
            <v>PENDIENTE</v>
          </cell>
          <cell r="AZ240">
            <v>45967</v>
          </cell>
          <cell r="BA240">
            <v>45967</v>
          </cell>
          <cell r="BB240">
            <v>46021</v>
          </cell>
          <cell r="BC240"/>
          <cell r="BD240" t="str">
            <v>2. NO</v>
          </cell>
          <cell r="BE240" t="str">
            <v>-</v>
          </cell>
          <cell r="BF240" t="str">
            <v>-</v>
          </cell>
          <cell r="BG240" t="str">
            <v>2. NO</v>
          </cell>
          <cell r="BH240">
            <v>0</v>
          </cell>
          <cell r="BI240"/>
          <cell r="BJ240" t="str">
            <v>-</v>
          </cell>
          <cell r="BK240"/>
          <cell r="BL240" t="str">
            <v>2025753501000108E</v>
          </cell>
          <cell r="BM240">
            <v>7001240</v>
          </cell>
          <cell r="BN240" t="str">
            <v>KHAREM CARABALI MARULANDA</v>
          </cell>
          <cell r="BO240" t="str">
            <v xml:space="preserve">https://community.secop.gov.co/Public/Tendering/ContractNoticePhases/View?PPI=CO1.PPI.43370684&amp;isFromPublicArea=True&amp;isModal=False </v>
          </cell>
          <cell r="BP240" t="str">
            <v>VIGENTE</v>
          </cell>
          <cell r="BQ240"/>
          <cell r="BR240" t="str">
            <v xml:space="preserve">https://community.secop.gov.co/Public/Tendering/ContractDetailView/Index?UniqueIdentifier=CO1.PCCNTR.8549074 </v>
          </cell>
          <cell r="BS240"/>
          <cell r="BT240"/>
          <cell r="BU240"/>
          <cell r="BV240"/>
          <cell r="BW240" t="str">
            <v>BANCOLOMBIA S.A.</v>
          </cell>
          <cell r="BX240" t="str">
            <v>Ahorro</v>
          </cell>
          <cell r="BY240">
            <v>82947624101</v>
          </cell>
          <cell r="BZ240"/>
          <cell r="CA240"/>
          <cell r="CB240"/>
          <cell r="CC240"/>
          <cell r="CD240"/>
          <cell r="CE240"/>
          <cell r="CF240"/>
          <cell r="CG240"/>
          <cell r="CH240"/>
          <cell r="CI240"/>
          <cell r="CJ240"/>
          <cell r="CK240"/>
          <cell r="CL240"/>
          <cell r="CM240"/>
          <cell r="CN240">
            <v>7001240</v>
          </cell>
          <cell r="CO240"/>
          <cell r="CP240"/>
        </row>
        <row r="241">
          <cell r="A241" t="str">
            <v>CD-DTPA-240-2025</v>
          </cell>
          <cell r="B241"/>
          <cell r="C241" t="str">
            <v>CPS-DTPA-240-2025</v>
          </cell>
          <cell r="D241"/>
          <cell r="E241"/>
          <cell r="F241"/>
          <cell r="G241"/>
          <cell r="H241"/>
          <cell r="I241"/>
          <cell r="J241" t="str">
            <v>N/A</v>
          </cell>
          <cell r="K241"/>
          <cell r="L241"/>
          <cell r="M241"/>
          <cell r="N241"/>
          <cell r="O241"/>
          <cell r="P241"/>
          <cell r="Q241"/>
          <cell r="R241"/>
          <cell r="S241"/>
          <cell r="T241"/>
          <cell r="U241"/>
          <cell r="V241"/>
          <cell r="W241"/>
          <cell r="X241"/>
          <cell r="Y241"/>
          <cell r="Z241"/>
          <cell r="AA241"/>
          <cell r="AB241"/>
          <cell r="AC241"/>
          <cell r="AD241"/>
          <cell r="AE241"/>
          <cell r="AF241"/>
          <cell r="AG241"/>
          <cell r="AH241"/>
          <cell r="AI241"/>
          <cell r="AJ241"/>
          <cell r="AK241"/>
          <cell r="AL241"/>
          <cell r="AM241"/>
          <cell r="AN241"/>
          <cell r="AO241" t="str">
            <v>#N/A</v>
          </cell>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v>0</v>
          </cell>
          <cell r="BN241"/>
          <cell r="BO241"/>
          <cell r="BP241"/>
          <cell r="BQ241"/>
          <cell r="BR241"/>
          <cell r="BS241"/>
          <cell r="BT241"/>
          <cell r="BU241"/>
          <cell r="BV241"/>
          <cell r="BW241" t="str">
            <v>#N/A</v>
          </cell>
          <cell r="BX241" t="str">
            <v>#N/A</v>
          </cell>
          <cell r="BY241" t="str">
            <v>#N/A</v>
          </cell>
          <cell r="BZ241"/>
          <cell r="CA241"/>
          <cell r="CB241"/>
          <cell r="CC241"/>
          <cell r="CD241"/>
          <cell r="CE241"/>
          <cell r="CF241"/>
          <cell r="CG241"/>
          <cell r="CH241"/>
          <cell r="CI241"/>
          <cell r="CJ241"/>
          <cell r="CK241"/>
          <cell r="CL241"/>
          <cell r="CM241"/>
          <cell r="CN241">
            <v>0</v>
          </cell>
          <cell r="CO241"/>
          <cell r="CP241"/>
        </row>
        <row r="242">
          <cell r="A242" t="str">
            <v>CD-DTPA-241-2025</v>
          </cell>
          <cell r="B242"/>
          <cell r="C242" t="str">
            <v>CPS-DTPA-241-2025</v>
          </cell>
          <cell r="D242"/>
          <cell r="E242"/>
          <cell r="F242"/>
          <cell r="G242"/>
          <cell r="H242"/>
          <cell r="I242"/>
          <cell r="J242" t="str">
            <v>N/A</v>
          </cell>
          <cell r="K242"/>
          <cell r="L242"/>
          <cell r="M242"/>
          <cell r="N242"/>
          <cell r="O242"/>
          <cell r="P242"/>
          <cell r="Q242"/>
          <cell r="R242"/>
          <cell r="S242"/>
          <cell r="T242"/>
          <cell r="U242"/>
          <cell r="V242"/>
          <cell r="W242"/>
          <cell r="X242"/>
          <cell r="Y242"/>
          <cell r="Z242"/>
          <cell r="AA242"/>
          <cell r="AB242"/>
          <cell r="AC242"/>
          <cell r="AD242"/>
          <cell r="AE242"/>
          <cell r="AF242"/>
          <cell r="AG242"/>
          <cell r="AH242"/>
          <cell r="AI242"/>
          <cell r="AJ242"/>
          <cell r="AK242"/>
          <cell r="AL242"/>
          <cell r="AM242"/>
          <cell r="AN242"/>
          <cell r="AO242" t="str">
            <v>#N/A</v>
          </cell>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v>0</v>
          </cell>
          <cell r="BN242"/>
          <cell r="BO242"/>
          <cell r="BP242"/>
          <cell r="BQ242"/>
          <cell r="BR242"/>
          <cell r="BS242"/>
          <cell r="BT242"/>
          <cell r="BU242"/>
          <cell r="BV242"/>
          <cell r="BW242" t="str">
            <v>#N/A</v>
          </cell>
          <cell r="BX242" t="str">
            <v>#N/A</v>
          </cell>
          <cell r="BY242" t="str">
            <v>#N/A</v>
          </cell>
          <cell r="BZ242"/>
          <cell r="CA242"/>
          <cell r="CB242"/>
          <cell r="CC242"/>
          <cell r="CD242"/>
          <cell r="CE242"/>
          <cell r="CF242"/>
          <cell r="CG242"/>
          <cell r="CH242"/>
          <cell r="CI242"/>
          <cell r="CJ242"/>
          <cell r="CK242"/>
          <cell r="CL242"/>
          <cell r="CM242"/>
          <cell r="CN242">
            <v>0</v>
          </cell>
          <cell r="CO242"/>
          <cell r="CP242"/>
        </row>
        <row r="243">
          <cell r="A243" t="str">
            <v>CD-DTPA-242-2025</v>
          </cell>
          <cell r="B243"/>
          <cell r="C243" t="str">
            <v>CPS-DTPA-242-2025</v>
          </cell>
          <cell r="D243"/>
          <cell r="E243"/>
          <cell r="F243"/>
          <cell r="G243"/>
          <cell r="H243"/>
          <cell r="I243"/>
          <cell r="J243" t="str">
            <v>N/A</v>
          </cell>
          <cell r="K243"/>
          <cell r="L243"/>
          <cell r="M243"/>
          <cell r="N243"/>
          <cell r="O243"/>
          <cell r="P243"/>
          <cell r="Q243"/>
          <cell r="R243"/>
          <cell r="S243"/>
          <cell r="T243"/>
          <cell r="U243"/>
          <cell r="V243"/>
          <cell r="W243"/>
          <cell r="X243"/>
          <cell r="Y243"/>
          <cell r="Z243"/>
          <cell r="AA243"/>
          <cell r="AB243"/>
          <cell r="AC243"/>
          <cell r="AD243"/>
          <cell r="AE243"/>
          <cell r="AF243"/>
          <cell r="AG243"/>
          <cell r="AH243"/>
          <cell r="AI243"/>
          <cell r="AJ243"/>
          <cell r="AK243"/>
          <cell r="AL243"/>
          <cell r="AM243"/>
          <cell r="AN243"/>
          <cell r="AO243" t="str">
            <v>#N/A</v>
          </cell>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v>0</v>
          </cell>
          <cell r="BN243"/>
          <cell r="BO243"/>
          <cell r="BP243"/>
          <cell r="BQ243"/>
          <cell r="BR243"/>
          <cell r="BS243"/>
          <cell r="BT243"/>
          <cell r="BU243"/>
          <cell r="BV243"/>
          <cell r="BW243" t="str">
            <v>#N/A</v>
          </cell>
          <cell r="BX243" t="str">
            <v>#N/A</v>
          </cell>
          <cell r="BY243" t="str">
            <v>#N/A</v>
          </cell>
          <cell r="BZ243"/>
          <cell r="CA243"/>
          <cell r="CB243"/>
          <cell r="CC243"/>
          <cell r="CD243"/>
          <cell r="CE243"/>
          <cell r="CF243"/>
          <cell r="CG243"/>
          <cell r="CH243"/>
          <cell r="CI243"/>
          <cell r="CJ243"/>
          <cell r="CK243"/>
          <cell r="CL243"/>
          <cell r="CM243"/>
          <cell r="CN243">
            <v>0</v>
          </cell>
          <cell r="CO243"/>
          <cell r="CP243"/>
        </row>
        <row r="244">
          <cell r="A244" t="str">
            <v>CD-DTPA-243-2025</v>
          </cell>
          <cell r="B244"/>
          <cell r="C244" t="str">
            <v>CPS-DTPA-243-2025</v>
          </cell>
          <cell r="D244"/>
          <cell r="E244"/>
          <cell r="F244"/>
          <cell r="G244"/>
          <cell r="H244"/>
          <cell r="I244"/>
          <cell r="J244" t="str">
            <v>N/A</v>
          </cell>
          <cell r="K244"/>
          <cell r="L244"/>
          <cell r="M244"/>
          <cell r="N244"/>
          <cell r="O244"/>
          <cell r="P244"/>
          <cell r="Q244"/>
          <cell r="R244"/>
          <cell r="S244"/>
          <cell r="T244"/>
          <cell r="U244"/>
          <cell r="V244"/>
          <cell r="W244"/>
          <cell r="X244"/>
          <cell r="Y244"/>
          <cell r="Z244"/>
          <cell r="AA244"/>
          <cell r="AB244"/>
          <cell r="AC244"/>
          <cell r="AD244"/>
          <cell r="AE244"/>
          <cell r="AF244"/>
          <cell r="AG244"/>
          <cell r="AH244"/>
          <cell r="AI244"/>
          <cell r="AJ244"/>
          <cell r="AK244"/>
          <cell r="AL244"/>
          <cell r="AM244"/>
          <cell r="AN244"/>
          <cell r="AO244" t="str">
            <v>#N/A</v>
          </cell>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v>0</v>
          </cell>
          <cell r="BN244"/>
          <cell r="BO244"/>
          <cell r="BP244"/>
          <cell r="BQ244"/>
          <cell r="BR244"/>
          <cell r="BS244"/>
          <cell r="BT244"/>
          <cell r="BU244"/>
          <cell r="BV244"/>
          <cell r="BW244" t="str">
            <v>#N/A</v>
          </cell>
          <cell r="BX244" t="str">
            <v>#N/A</v>
          </cell>
          <cell r="BY244" t="str">
            <v>#N/A</v>
          </cell>
          <cell r="BZ244"/>
          <cell r="CA244"/>
          <cell r="CB244"/>
          <cell r="CC244"/>
          <cell r="CD244"/>
          <cell r="CE244"/>
          <cell r="CF244"/>
          <cell r="CG244"/>
          <cell r="CH244"/>
          <cell r="CI244"/>
          <cell r="CJ244"/>
          <cell r="CK244"/>
          <cell r="CL244"/>
          <cell r="CM244"/>
          <cell r="CN244">
            <v>0</v>
          </cell>
          <cell r="CO244"/>
          <cell r="CP244"/>
        </row>
        <row r="245">
          <cell r="A245" t="str">
            <v>CD-DTPA-244-2025</v>
          </cell>
          <cell r="B245"/>
          <cell r="C245" t="str">
            <v>CPS-DTPA-244-2025</v>
          </cell>
          <cell r="D245"/>
          <cell r="E245"/>
          <cell r="F245"/>
          <cell r="G245"/>
          <cell r="H245"/>
          <cell r="I245"/>
          <cell r="J245" t="str">
            <v>N/A</v>
          </cell>
          <cell r="K245"/>
          <cell r="L245"/>
          <cell r="M245"/>
          <cell r="N245"/>
          <cell r="O245"/>
          <cell r="P245"/>
          <cell r="Q245"/>
          <cell r="R245"/>
          <cell r="S245"/>
          <cell r="T245"/>
          <cell r="U245"/>
          <cell r="V245"/>
          <cell r="W245"/>
          <cell r="X245"/>
          <cell r="Y245"/>
          <cell r="Z245"/>
          <cell r="AA245"/>
          <cell r="AB245"/>
          <cell r="AC245"/>
          <cell r="AD245"/>
          <cell r="AE245"/>
          <cell r="AF245"/>
          <cell r="AG245"/>
          <cell r="AH245"/>
          <cell r="AI245"/>
          <cell r="AJ245"/>
          <cell r="AK245"/>
          <cell r="AL245"/>
          <cell r="AM245"/>
          <cell r="AN245"/>
          <cell r="AO245" t="str">
            <v>#N/A</v>
          </cell>
          <cell r="AP245"/>
          <cell r="AQ245"/>
          <cell r="AR245"/>
          <cell r="AS245"/>
          <cell r="AT245"/>
          <cell r="AU245"/>
          <cell r="AV245"/>
          <cell r="AW245"/>
          <cell r="AX245"/>
          <cell r="AY245"/>
          <cell r="AZ245"/>
          <cell r="BA245"/>
          <cell r="BB245"/>
          <cell r="BC245"/>
          <cell r="BD245"/>
          <cell r="BE245"/>
          <cell r="BF245"/>
          <cell r="BG245"/>
          <cell r="BH245"/>
          <cell r="BI245"/>
          <cell r="BJ245"/>
          <cell r="BK245"/>
          <cell r="BL245"/>
          <cell r="BM245">
            <v>0</v>
          </cell>
          <cell r="BN245"/>
          <cell r="BO245"/>
          <cell r="BP245"/>
          <cell r="BQ245"/>
          <cell r="BR245"/>
          <cell r="BS245"/>
          <cell r="BT245"/>
          <cell r="BU245"/>
          <cell r="BV245"/>
          <cell r="BW245" t="str">
            <v>#N/A</v>
          </cell>
          <cell r="BX245" t="str">
            <v>#N/A</v>
          </cell>
          <cell r="BY245" t="str">
            <v>#N/A</v>
          </cell>
          <cell r="BZ245"/>
          <cell r="CA245"/>
          <cell r="CB245"/>
          <cell r="CC245"/>
          <cell r="CD245"/>
          <cell r="CE245"/>
          <cell r="CF245"/>
          <cell r="CG245"/>
          <cell r="CH245"/>
          <cell r="CI245"/>
          <cell r="CJ245"/>
          <cell r="CK245"/>
          <cell r="CL245"/>
          <cell r="CM245"/>
          <cell r="CN245">
            <v>0</v>
          </cell>
          <cell r="CO245"/>
          <cell r="CP245"/>
        </row>
        <row r="246">
          <cell r="A246" t="str">
            <v>CD-DTPA-245-2025</v>
          </cell>
          <cell r="B246"/>
          <cell r="C246" t="str">
            <v>CPS-DTPA-245-2025</v>
          </cell>
          <cell r="D246"/>
          <cell r="E246"/>
          <cell r="F246"/>
          <cell r="G246"/>
          <cell r="H246"/>
          <cell r="I246"/>
          <cell r="J246" t="str">
            <v>N/A</v>
          </cell>
          <cell r="K246"/>
          <cell r="L246"/>
          <cell r="M246"/>
          <cell r="N246"/>
          <cell r="O246"/>
          <cell r="P246"/>
          <cell r="Q246"/>
          <cell r="R246"/>
          <cell r="S246"/>
          <cell r="T246"/>
          <cell r="U246"/>
          <cell r="V246"/>
          <cell r="W246"/>
          <cell r="X246"/>
          <cell r="Y246"/>
          <cell r="Z246"/>
          <cell r="AA246"/>
          <cell r="AB246"/>
          <cell r="AC246"/>
          <cell r="AD246"/>
          <cell r="AE246"/>
          <cell r="AF246"/>
          <cell r="AG246"/>
          <cell r="AH246"/>
          <cell r="AI246"/>
          <cell r="AJ246"/>
          <cell r="AK246"/>
          <cell r="AL246"/>
          <cell r="AM246"/>
          <cell r="AN246"/>
          <cell r="AO246" t="str">
            <v>#N/A</v>
          </cell>
          <cell r="AP246"/>
          <cell r="AQ246"/>
          <cell r="AR246"/>
          <cell r="AS246"/>
          <cell r="AT246"/>
          <cell r="AU246"/>
          <cell r="AV246"/>
          <cell r="AW246"/>
          <cell r="AX246"/>
          <cell r="AY246"/>
          <cell r="AZ246"/>
          <cell r="BA246"/>
          <cell r="BB246"/>
          <cell r="BC246"/>
          <cell r="BD246"/>
          <cell r="BE246"/>
          <cell r="BF246"/>
          <cell r="BG246"/>
          <cell r="BH246"/>
          <cell r="BI246"/>
          <cell r="BJ246"/>
          <cell r="BK246"/>
          <cell r="BL246"/>
          <cell r="BM246">
            <v>0</v>
          </cell>
          <cell r="BN246"/>
          <cell r="BO246"/>
          <cell r="BP246"/>
          <cell r="BQ246"/>
          <cell r="BR246"/>
          <cell r="BS246"/>
          <cell r="BT246"/>
          <cell r="BU246"/>
          <cell r="BV246"/>
          <cell r="BW246" t="str">
            <v>#N/A</v>
          </cell>
          <cell r="BX246" t="str">
            <v>#N/A</v>
          </cell>
          <cell r="BY246" t="str">
            <v>#N/A</v>
          </cell>
          <cell r="BZ246"/>
          <cell r="CA246"/>
          <cell r="CB246"/>
          <cell r="CC246"/>
          <cell r="CD246"/>
          <cell r="CE246"/>
          <cell r="CF246"/>
          <cell r="CG246"/>
          <cell r="CH246"/>
          <cell r="CI246"/>
          <cell r="CJ246"/>
          <cell r="CK246"/>
          <cell r="CL246"/>
          <cell r="CM246"/>
          <cell r="CN246">
            <v>0</v>
          </cell>
          <cell r="CO246"/>
          <cell r="CP246"/>
        </row>
        <row r="247">
          <cell r="A247" t="str">
            <v>CD-DTPA-246-2025</v>
          </cell>
          <cell r="B247"/>
          <cell r="C247" t="str">
            <v>CPS-DTPA-246-2025</v>
          </cell>
          <cell r="D247"/>
          <cell r="E247"/>
          <cell r="F247"/>
          <cell r="G247"/>
          <cell r="H247"/>
          <cell r="I247"/>
          <cell r="J247" t="str">
            <v>N/A</v>
          </cell>
          <cell r="K247"/>
          <cell r="L247"/>
          <cell r="M247"/>
          <cell r="N247"/>
          <cell r="O247"/>
          <cell r="P247"/>
          <cell r="Q247"/>
          <cell r="R247"/>
          <cell r="S247"/>
          <cell r="T247"/>
          <cell r="U247"/>
          <cell r="V247"/>
          <cell r="W247"/>
          <cell r="X247"/>
          <cell r="Y247"/>
          <cell r="Z247"/>
          <cell r="AA247"/>
          <cell r="AB247"/>
          <cell r="AC247"/>
          <cell r="AD247"/>
          <cell r="AE247"/>
          <cell r="AF247"/>
          <cell r="AG247"/>
          <cell r="AH247"/>
          <cell r="AI247"/>
          <cell r="AJ247"/>
          <cell r="AK247"/>
          <cell r="AL247"/>
          <cell r="AM247"/>
          <cell r="AN247"/>
          <cell r="AO247" t="str">
            <v>#N/A</v>
          </cell>
          <cell r="AP247"/>
          <cell r="AQ247"/>
          <cell r="AR247"/>
          <cell r="AS247"/>
          <cell r="AT247"/>
          <cell r="AU247"/>
          <cell r="AV247"/>
          <cell r="AW247"/>
          <cell r="AX247"/>
          <cell r="AY247"/>
          <cell r="AZ247"/>
          <cell r="BA247"/>
          <cell r="BB247"/>
          <cell r="BC247"/>
          <cell r="BD247"/>
          <cell r="BE247"/>
          <cell r="BF247"/>
          <cell r="BG247"/>
          <cell r="BH247"/>
          <cell r="BI247"/>
          <cell r="BJ247"/>
          <cell r="BK247"/>
          <cell r="BL247"/>
          <cell r="BM247">
            <v>0</v>
          </cell>
          <cell r="BN247"/>
          <cell r="BO247"/>
          <cell r="BP247"/>
          <cell r="BQ247"/>
          <cell r="BR247"/>
          <cell r="BS247"/>
          <cell r="BT247"/>
          <cell r="BU247"/>
          <cell r="BV247"/>
          <cell r="BW247" t="str">
            <v>#N/A</v>
          </cell>
          <cell r="BX247" t="str">
            <v>#N/A</v>
          </cell>
          <cell r="BY247" t="str">
            <v>#N/A</v>
          </cell>
          <cell r="BZ247"/>
          <cell r="CA247"/>
          <cell r="CB247"/>
          <cell r="CC247"/>
          <cell r="CD247"/>
          <cell r="CE247"/>
          <cell r="CF247"/>
          <cell r="CG247"/>
          <cell r="CH247"/>
          <cell r="CI247"/>
          <cell r="CJ247"/>
          <cell r="CK247"/>
          <cell r="CL247"/>
          <cell r="CM247"/>
          <cell r="CN247">
            <v>0</v>
          </cell>
          <cell r="CO247"/>
          <cell r="CP247"/>
        </row>
        <row r="248">
          <cell r="A248" t="str">
            <v>CD-DTPA-247-2025</v>
          </cell>
          <cell r="B248"/>
          <cell r="C248" t="str">
            <v>CPS-DTPA-247-2025</v>
          </cell>
          <cell r="D248"/>
          <cell r="E248"/>
          <cell r="F248"/>
          <cell r="G248"/>
          <cell r="H248"/>
          <cell r="I248"/>
          <cell r="J248" t="str">
            <v>N/A</v>
          </cell>
          <cell r="K248"/>
          <cell r="L248"/>
          <cell r="M248"/>
          <cell r="N248"/>
          <cell r="O248"/>
          <cell r="P248"/>
          <cell r="Q248"/>
          <cell r="R248"/>
          <cell r="S248"/>
          <cell r="T248"/>
          <cell r="U248"/>
          <cell r="V248"/>
          <cell r="W248"/>
          <cell r="X248"/>
          <cell r="Y248"/>
          <cell r="Z248"/>
          <cell r="AA248"/>
          <cell r="AB248"/>
          <cell r="AC248"/>
          <cell r="AD248"/>
          <cell r="AE248"/>
          <cell r="AF248"/>
          <cell r="AG248"/>
          <cell r="AH248"/>
          <cell r="AI248"/>
          <cell r="AJ248"/>
          <cell r="AK248"/>
          <cell r="AL248"/>
          <cell r="AM248"/>
          <cell r="AN248"/>
          <cell r="AO248" t="str">
            <v>#N/A</v>
          </cell>
          <cell r="AP248"/>
          <cell r="AQ248"/>
          <cell r="AR248"/>
          <cell r="AS248"/>
          <cell r="AT248"/>
          <cell r="AU248"/>
          <cell r="AV248"/>
          <cell r="AW248"/>
          <cell r="AX248"/>
          <cell r="AY248"/>
          <cell r="AZ248"/>
          <cell r="BA248"/>
          <cell r="BB248"/>
          <cell r="BC248"/>
          <cell r="BD248"/>
          <cell r="BE248"/>
          <cell r="BF248"/>
          <cell r="BG248"/>
          <cell r="BH248"/>
          <cell r="BI248"/>
          <cell r="BJ248"/>
          <cell r="BK248"/>
          <cell r="BL248"/>
          <cell r="BM248">
            <v>0</v>
          </cell>
          <cell r="BN248"/>
          <cell r="BO248"/>
          <cell r="BP248"/>
          <cell r="BQ248"/>
          <cell r="BR248"/>
          <cell r="BS248"/>
          <cell r="BT248"/>
          <cell r="BU248"/>
          <cell r="BV248"/>
          <cell r="BW248" t="str">
            <v>#N/A</v>
          </cell>
          <cell r="BX248" t="str">
            <v>#N/A</v>
          </cell>
          <cell r="BY248" t="str">
            <v>#N/A</v>
          </cell>
          <cell r="BZ248"/>
          <cell r="CA248"/>
          <cell r="CB248"/>
          <cell r="CC248"/>
          <cell r="CD248"/>
          <cell r="CE248"/>
          <cell r="CF248"/>
          <cell r="CG248"/>
          <cell r="CH248"/>
          <cell r="CI248"/>
          <cell r="CJ248"/>
          <cell r="CK248"/>
          <cell r="CL248"/>
          <cell r="CM248"/>
          <cell r="CN248">
            <v>0</v>
          </cell>
          <cell r="CO248"/>
          <cell r="CP248"/>
        </row>
        <row r="249">
          <cell r="A249" t="str">
            <v>CD-DTPA-248-2025</v>
          </cell>
          <cell r="B249"/>
          <cell r="C249" t="str">
            <v>CPS-DTPA-248-2025</v>
          </cell>
          <cell r="D249"/>
          <cell r="E249"/>
          <cell r="F249"/>
          <cell r="G249"/>
          <cell r="H249"/>
          <cell r="I249"/>
          <cell r="J249" t="str">
            <v>N/A</v>
          </cell>
          <cell r="K249"/>
          <cell r="L249"/>
          <cell r="M249"/>
          <cell r="N249"/>
          <cell r="O249"/>
          <cell r="P249"/>
          <cell r="Q249"/>
          <cell r="R249"/>
          <cell r="S249"/>
          <cell r="T249"/>
          <cell r="U249"/>
          <cell r="V249"/>
          <cell r="W249"/>
          <cell r="X249"/>
          <cell r="Y249"/>
          <cell r="Z249"/>
          <cell r="AA249"/>
          <cell r="AB249"/>
          <cell r="AC249"/>
          <cell r="AD249"/>
          <cell r="AE249"/>
          <cell r="AF249"/>
          <cell r="AG249"/>
          <cell r="AH249"/>
          <cell r="AI249"/>
          <cell r="AJ249"/>
          <cell r="AK249"/>
          <cell r="AL249"/>
          <cell r="AM249"/>
          <cell r="AN249"/>
          <cell r="AO249" t="str">
            <v>#N/A</v>
          </cell>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v>0</v>
          </cell>
          <cell r="BN249"/>
          <cell r="BO249"/>
          <cell r="BP249"/>
          <cell r="BQ249"/>
          <cell r="BR249"/>
          <cell r="BS249"/>
          <cell r="BT249"/>
          <cell r="BU249"/>
          <cell r="BV249"/>
          <cell r="BW249" t="str">
            <v>#N/A</v>
          </cell>
          <cell r="BX249" t="str">
            <v>#N/A</v>
          </cell>
          <cell r="BY249" t="str">
            <v>#N/A</v>
          </cell>
          <cell r="BZ249"/>
          <cell r="CA249"/>
          <cell r="CB249"/>
          <cell r="CC249"/>
          <cell r="CD249"/>
          <cell r="CE249"/>
          <cell r="CF249"/>
          <cell r="CG249"/>
          <cell r="CH249"/>
          <cell r="CI249"/>
          <cell r="CJ249"/>
          <cell r="CK249"/>
          <cell r="CL249"/>
          <cell r="CM249"/>
          <cell r="CN249">
            <v>0</v>
          </cell>
          <cell r="CO249"/>
          <cell r="CP249"/>
        </row>
        <row r="250">
          <cell r="A250" t="str">
            <v>CD-DTPA-249-2025</v>
          </cell>
          <cell r="B250"/>
          <cell r="C250" t="str">
            <v>CPS-DTPA-249-2025</v>
          </cell>
          <cell r="D250"/>
          <cell r="E250"/>
          <cell r="F250"/>
          <cell r="G250"/>
          <cell r="H250"/>
          <cell r="I250"/>
          <cell r="J250" t="str">
            <v>N/A</v>
          </cell>
          <cell r="K250"/>
          <cell r="L250"/>
          <cell r="M250"/>
          <cell r="N250"/>
          <cell r="O250"/>
          <cell r="P250"/>
          <cell r="Q250"/>
          <cell r="R250"/>
          <cell r="S250"/>
          <cell r="T250"/>
          <cell r="U250"/>
          <cell r="V250"/>
          <cell r="W250"/>
          <cell r="X250"/>
          <cell r="Y250"/>
          <cell r="Z250"/>
          <cell r="AA250"/>
          <cell r="AB250"/>
          <cell r="AC250"/>
          <cell r="AD250"/>
          <cell r="AE250"/>
          <cell r="AF250"/>
          <cell r="AG250"/>
          <cell r="AH250"/>
          <cell r="AI250"/>
          <cell r="AJ250"/>
          <cell r="AK250"/>
          <cell r="AL250"/>
          <cell r="AM250"/>
          <cell r="AN250"/>
          <cell r="AO250" t="str">
            <v>#N/A</v>
          </cell>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v>0</v>
          </cell>
          <cell r="BN250"/>
          <cell r="BO250"/>
          <cell r="BP250"/>
          <cell r="BQ250"/>
          <cell r="BR250"/>
          <cell r="BS250"/>
          <cell r="BT250"/>
          <cell r="BU250"/>
          <cell r="BV250"/>
          <cell r="BW250" t="str">
            <v>#N/A</v>
          </cell>
          <cell r="BX250" t="str">
            <v>#N/A</v>
          </cell>
          <cell r="BY250" t="str">
            <v>#N/A</v>
          </cell>
          <cell r="BZ250"/>
          <cell r="CA250"/>
          <cell r="CB250"/>
          <cell r="CC250"/>
          <cell r="CD250"/>
          <cell r="CE250"/>
          <cell r="CF250"/>
          <cell r="CG250"/>
          <cell r="CH250"/>
          <cell r="CI250"/>
          <cell r="CJ250"/>
          <cell r="CK250"/>
          <cell r="CL250"/>
          <cell r="CM250"/>
          <cell r="CN250">
            <v>0</v>
          </cell>
          <cell r="CO250"/>
          <cell r="CP250"/>
        </row>
        <row r="251">
          <cell r="A251" t="str">
            <v>CD-DTPA-250-2025</v>
          </cell>
          <cell r="B251"/>
          <cell r="C251" t="str">
            <v>CPS-DTPA-250-2025</v>
          </cell>
          <cell r="D251"/>
          <cell r="E251"/>
          <cell r="F251"/>
          <cell r="G251"/>
          <cell r="H251"/>
          <cell r="I251"/>
          <cell r="J251" t="str">
            <v>N/A</v>
          </cell>
          <cell r="K251"/>
          <cell r="L251"/>
          <cell r="M251"/>
          <cell r="N251"/>
          <cell r="O251"/>
          <cell r="P251"/>
          <cell r="Q251"/>
          <cell r="R251"/>
          <cell r="S251"/>
          <cell r="T251"/>
          <cell r="U251"/>
          <cell r="V251"/>
          <cell r="W251"/>
          <cell r="X251"/>
          <cell r="Y251"/>
          <cell r="Z251"/>
          <cell r="AA251"/>
          <cell r="AB251"/>
          <cell r="AC251"/>
          <cell r="AD251"/>
          <cell r="AE251"/>
          <cell r="AF251"/>
          <cell r="AG251"/>
          <cell r="AH251"/>
          <cell r="AI251"/>
          <cell r="AJ251"/>
          <cell r="AK251"/>
          <cell r="AL251"/>
          <cell r="AM251"/>
          <cell r="AN251"/>
          <cell r="AO251" t="str">
            <v>#N/A</v>
          </cell>
          <cell r="AP251"/>
          <cell r="AQ251"/>
          <cell r="AR251"/>
          <cell r="AS251"/>
          <cell r="AT251"/>
          <cell r="AU251"/>
          <cell r="AV251"/>
          <cell r="AW251"/>
          <cell r="AX251"/>
          <cell r="AY251"/>
          <cell r="AZ251"/>
          <cell r="BA251"/>
          <cell r="BB251"/>
          <cell r="BC251"/>
          <cell r="BD251"/>
          <cell r="BE251"/>
          <cell r="BF251"/>
          <cell r="BG251"/>
          <cell r="BH251"/>
          <cell r="BI251"/>
          <cell r="BJ251"/>
          <cell r="BK251"/>
          <cell r="BL251"/>
          <cell r="BM251">
            <v>0</v>
          </cell>
          <cell r="BN251"/>
          <cell r="BO251"/>
          <cell r="BP251"/>
          <cell r="BQ251"/>
          <cell r="BR251"/>
          <cell r="BS251"/>
          <cell r="BT251"/>
          <cell r="BU251"/>
          <cell r="BV251"/>
          <cell r="BW251" t="str">
            <v>#N/A</v>
          </cell>
          <cell r="BX251" t="str">
            <v>#N/A</v>
          </cell>
          <cell r="BY251" t="str">
            <v>#N/A</v>
          </cell>
          <cell r="BZ251"/>
          <cell r="CA251"/>
          <cell r="CB251"/>
          <cell r="CC251"/>
          <cell r="CD251"/>
          <cell r="CE251"/>
          <cell r="CF251"/>
          <cell r="CG251"/>
          <cell r="CH251"/>
          <cell r="CI251"/>
          <cell r="CJ251"/>
          <cell r="CK251"/>
          <cell r="CL251"/>
          <cell r="CM251"/>
          <cell r="CN251">
            <v>0</v>
          </cell>
          <cell r="CO251"/>
          <cell r="CP251"/>
        </row>
        <row r="252">
          <cell r="A252" t="str">
            <v>CD-DTPA-251-2025</v>
          </cell>
          <cell r="B252"/>
          <cell r="C252" t="str">
            <v>CPS-DTPA-251-2025</v>
          </cell>
          <cell r="D252"/>
          <cell r="E252"/>
          <cell r="F252"/>
          <cell r="G252"/>
          <cell r="H252"/>
          <cell r="I252"/>
          <cell r="J252" t="str">
            <v>N/A</v>
          </cell>
          <cell r="K252"/>
          <cell r="L252"/>
          <cell r="M252"/>
          <cell r="N252"/>
          <cell r="O252"/>
          <cell r="P252"/>
          <cell r="Q252"/>
          <cell r="R252"/>
          <cell r="S252"/>
          <cell r="T252"/>
          <cell r="U252"/>
          <cell r="V252"/>
          <cell r="W252"/>
          <cell r="X252"/>
          <cell r="Y252"/>
          <cell r="Z252"/>
          <cell r="AA252"/>
          <cell r="AB252"/>
          <cell r="AC252"/>
          <cell r="AD252"/>
          <cell r="AE252"/>
          <cell r="AF252"/>
          <cell r="AG252"/>
          <cell r="AH252"/>
          <cell r="AI252"/>
          <cell r="AJ252"/>
          <cell r="AK252"/>
          <cell r="AL252"/>
          <cell r="AM252"/>
          <cell r="AN252"/>
          <cell r="AO252" t="str">
            <v>#N/A</v>
          </cell>
          <cell r="AP252"/>
          <cell r="AQ252"/>
          <cell r="AR252"/>
          <cell r="AS252"/>
          <cell r="AT252"/>
          <cell r="AU252"/>
          <cell r="AV252"/>
          <cell r="AW252"/>
          <cell r="AX252"/>
          <cell r="AY252"/>
          <cell r="AZ252"/>
          <cell r="BA252"/>
          <cell r="BB252"/>
          <cell r="BC252"/>
          <cell r="BD252"/>
          <cell r="BE252"/>
          <cell r="BF252"/>
          <cell r="BG252"/>
          <cell r="BH252"/>
          <cell r="BI252"/>
          <cell r="BJ252"/>
          <cell r="BK252"/>
          <cell r="BL252"/>
          <cell r="BM252">
            <v>0</v>
          </cell>
          <cell r="BN252"/>
          <cell r="BO252"/>
          <cell r="BP252"/>
          <cell r="BQ252"/>
          <cell r="BR252"/>
          <cell r="BS252"/>
          <cell r="BT252"/>
          <cell r="BU252"/>
          <cell r="BV252"/>
          <cell r="BW252" t="str">
            <v>#N/A</v>
          </cell>
          <cell r="BX252" t="str">
            <v>#N/A</v>
          </cell>
          <cell r="BY252" t="str">
            <v>#N/A</v>
          </cell>
          <cell r="BZ252"/>
          <cell r="CA252"/>
          <cell r="CB252"/>
          <cell r="CC252"/>
          <cell r="CD252"/>
          <cell r="CE252"/>
          <cell r="CF252"/>
          <cell r="CG252"/>
          <cell r="CH252"/>
          <cell r="CI252"/>
          <cell r="CJ252"/>
          <cell r="CK252"/>
          <cell r="CL252"/>
          <cell r="CM252"/>
          <cell r="CN252">
            <v>0</v>
          </cell>
          <cell r="CO252"/>
          <cell r="CP252"/>
        </row>
        <row r="253">
          <cell r="A253" t="str">
            <v>CD-DTPA-252-2025</v>
          </cell>
          <cell r="B253"/>
          <cell r="C253" t="str">
            <v>CPS-DTPA-252-2025</v>
          </cell>
          <cell r="D253"/>
          <cell r="E253"/>
          <cell r="F253"/>
          <cell r="G253"/>
          <cell r="H253"/>
          <cell r="I253"/>
          <cell r="J253" t="str">
            <v>N/A</v>
          </cell>
          <cell r="K253"/>
          <cell r="L253"/>
          <cell r="M253"/>
          <cell r="N253"/>
          <cell r="O253"/>
          <cell r="P253"/>
          <cell r="Q253"/>
          <cell r="R253"/>
          <cell r="S253"/>
          <cell r="T253"/>
          <cell r="U253"/>
          <cell r="V253"/>
          <cell r="W253"/>
          <cell r="X253"/>
          <cell r="Y253"/>
          <cell r="Z253"/>
          <cell r="AA253"/>
          <cell r="AB253"/>
          <cell r="AC253"/>
          <cell r="AD253"/>
          <cell r="AE253"/>
          <cell r="AF253"/>
          <cell r="AG253"/>
          <cell r="AH253"/>
          <cell r="AI253"/>
          <cell r="AJ253"/>
          <cell r="AK253"/>
          <cell r="AL253"/>
          <cell r="AM253"/>
          <cell r="AN253"/>
          <cell r="AO253" t="str">
            <v>#N/A</v>
          </cell>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v>0</v>
          </cell>
          <cell r="BN253"/>
          <cell r="BO253"/>
          <cell r="BP253"/>
          <cell r="BQ253"/>
          <cell r="BR253"/>
          <cell r="BS253"/>
          <cell r="BT253"/>
          <cell r="BU253"/>
          <cell r="BV253"/>
          <cell r="BW253" t="str">
            <v>#N/A</v>
          </cell>
          <cell r="BX253" t="str">
            <v>#N/A</v>
          </cell>
          <cell r="BY253" t="str">
            <v>#N/A</v>
          </cell>
          <cell r="BZ253"/>
          <cell r="CA253"/>
          <cell r="CB253"/>
          <cell r="CC253"/>
          <cell r="CD253"/>
          <cell r="CE253"/>
          <cell r="CF253"/>
          <cell r="CG253"/>
          <cell r="CH253"/>
          <cell r="CI253"/>
          <cell r="CJ253"/>
          <cell r="CK253"/>
          <cell r="CL253"/>
          <cell r="CM253"/>
          <cell r="CN253">
            <v>0</v>
          </cell>
          <cell r="CO253"/>
          <cell r="CP253"/>
        </row>
        <row r="254">
          <cell r="A254" t="str">
            <v>ARRENDAMIENTOS</v>
          </cell>
          <cell r="D254"/>
          <cell r="E254"/>
          <cell r="F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t="str">
            <v>#N/A</v>
          </cell>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t="str">
            <v>#N/A</v>
          </cell>
          <cell r="BX254" t="str">
            <v>#N/A</v>
          </cell>
          <cell r="BY254" t="str">
            <v>#N/A</v>
          </cell>
          <cell r="BZ254"/>
          <cell r="CA254"/>
          <cell r="CB254"/>
          <cell r="CC254"/>
          <cell r="CD254"/>
          <cell r="CE254"/>
          <cell r="CF254"/>
          <cell r="CG254"/>
          <cell r="CH254"/>
          <cell r="CI254"/>
          <cell r="CJ254"/>
          <cell r="CK254"/>
          <cell r="CL254"/>
          <cell r="CM254"/>
          <cell r="CN254"/>
          <cell r="CO254"/>
          <cell r="CP254"/>
        </row>
        <row r="255">
          <cell r="A255" t="str">
            <v>ARRENDAMIENTO 001 DEL 2025</v>
          </cell>
          <cell r="B255" t="str">
            <v>1 FONAM</v>
          </cell>
          <cell r="C255" t="str">
            <v>CONTRATO DE ARRENDAMIENTO 001 DEL 2025</v>
          </cell>
          <cell r="D255" t="str">
            <v>MAR-10 S.A.S</v>
          </cell>
          <cell r="E255">
            <v>45692</v>
          </cell>
          <cell r="F255" t="str">
            <v>PA04-3202008-15-122 Prestar servicio de arrendamiento de lanchas en el PNN Farallones de Cali para el Fortalecer los procesos administrativos de las áreas de SPNNC, especialmente en la presente en los ecosistemas de páramo y bosques del Parque Nacional Natural Farallones de Cali y su área de influencia, en el marco de la conservación de la diversidad biológica de las Áreas Protegidas del SINAP Nacional.</v>
          </cell>
          <cell r="G255" t="str">
            <v>N-A</v>
          </cell>
          <cell r="H255" t="str">
            <v>2 CONTRATACIÓN DIRECTA</v>
          </cell>
          <cell r="I255" t="str">
            <v>1 ARRENDAMIENTO y/o ADQUISICIÓN DE INMUEBLES</v>
          </cell>
          <cell r="J255" t="str">
            <v>SERVICIOS</v>
          </cell>
          <cell r="K255">
            <v>80131500</v>
          </cell>
          <cell r="L255">
            <v>2525</v>
          </cell>
          <cell r="M255">
            <v>2525</v>
          </cell>
          <cell r="N255">
            <v>45692</v>
          </cell>
          <cell r="O255">
            <v>1818180</v>
          </cell>
          <cell r="P255">
            <v>20000000</v>
          </cell>
          <cell r="Q255" t="str">
            <v>VEINTE MILLONES DE PESOS M/CTE.</v>
          </cell>
          <cell r="R255" t="str">
            <v>2 PERSONA JURIDICA</v>
          </cell>
          <cell r="S255" t="str">
            <v>1 NIT</v>
          </cell>
          <cell r="T255">
            <v>900284069</v>
          </cell>
          <cell r="U255">
            <v>0</v>
          </cell>
          <cell r="V255">
            <v>900284069</v>
          </cell>
          <cell r="W255" t="str">
            <v>1 DV 0</v>
          </cell>
          <cell r="X255" t="str">
            <v>N-A</v>
          </cell>
          <cell r="Y255" t="str">
            <v>Valle del Cauca</v>
          </cell>
          <cell r="Z255" t="str">
            <v>Candelaria</v>
          </cell>
          <cell r="AA255"/>
          <cell r="AB255"/>
          <cell r="AC255"/>
          <cell r="AD255"/>
          <cell r="AE255" t="str">
            <v>NO</v>
          </cell>
          <cell r="AF255" t="str">
            <v>6 NO CONSTITUYÓ GARANTÍAS</v>
          </cell>
          <cell r="AG255" t="str">
            <v>N-A</v>
          </cell>
          <cell r="AH255" t="str">
            <v>N-A</v>
          </cell>
          <cell r="AI255"/>
          <cell r="AJ255"/>
          <cell r="AK255" t="str">
            <v>GLORIA TERESITA SERNA ALZATE</v>
          </cell>
          <cell r="AL255" t="str">
            <v>PNN FARALLONES DE CALI</v>
          </cell>
          <cell r="AM255" t="str">
            <v>2 SUPERVISOR</v>
          </cell>
          <cell r="AN255" t="str">
            <v>3 CÉDULA DE CIUDADANÍA</v>
          </cell>
          <cell r="AO255">
            <v>16738049</v>
          </cell>
          <cell r="AP255" t="str">
            <v>JAIME ALBERTO CELIS PERDOMO</v>
          </cell>
          <cell r="AQ255">
            <v>120</v>
          </cell>
          <cell r="AR255" t="str">
            <v>3 NO PACTADOS</v>
          </cell>
          <cell r="AS255" t="str">
            <v>4 NO SE HA ADICIONADO NI EN VALOR y EN TIEMPO</v>
          </cell>
          <cell r="AT255"/>
          <cell r="AU255"/>
          <cell r="AV255"/>
          <cell r="AW255"/>
          <cell r="AX255"/>
          <cell r="AY255" t="str">
            <v>N/A</v>
          </cell>
          <cell r="AZ255" t="str">
            <v>N/A</v>
          </cell>
          <cell r="BA255"/>
          <cell r="BB255">
            <v>46022</v>
          </cell>
          <cell r="BC255"/>
          <cell r="BD255" t="str">
            <v>2. NO</v>
          </cell>
          <cell r="BE255"/>
          <cell r="BF255"/>
          <cell r="BG255" t="str">
            <v>2. NO</v>
          </cell>
          <cell r="BH255"/>
          <cell r="BI255"/>
          <cell r="BJ255"/>
          <cell r="BK255"/>
          <cell r="BL255" t="str">
            <v>2025753501300001E</v>
          </cell>
          <cell r="BM255">
            <v>20000000</v>
          </cell>
          <cell r="BN255" t="str">
            <v>WENDY ISABEL DAVID</v>
          </cell>
          <cell r="BO255" t="str">
            <v xml:space="preserve">https://community.secop.gov.co/Public/Tendering/ContractNoticePhases/View?PPI=CO1.PPI.37163065&amp;isFromPublicArea=True&amp;isModal=False </v>
          </cell>
          <cell r="BP255" t="str">
            <v>VIGENTE</v>
          </cell>
          <cell r="BQ255"/>
          <cell r="BR255" t="str">
            <v xml:space="preserve">https://community.secop.gov.co/Public/Tendering/ContractDetailView/Index?UniqueIdentifier=CO1.PCCNTR.7402887 </v>
          </cell>
          <cell r="BS255"/>
          <cell r="BT255"/>
          <cell r="BU255"/>
          <cell r="BV255"/>
          <cell r="BW255" t="str">
            <v>BANCO FINANDINA S A O FINANDINA ESTABLECIMIENTO BANCARIO</v>
          </cell>
          <cell r="BX255" t="str">
            <v>Ahorro</v>
          </cell>
          <cell r="BY255">
            <v>9360022968</v>
          </cell>
          <cell r="BZ255"/>
          <cell r="CA255"/>
          <cell r="CB255"/>
          <cell r="CC255"/>
          <cell r="CD255"/>
          <cell r="CE255"/>
          <cell r="CF255"/>
          <cell r="CG255"/>
          <cell r="CH255"/>
          <cell r="CI255"/>
          <cell r="CJ255"/>
          <cell r="CK255"/>
          <cell r="CL255"/>
          <cell r="CM255"/>
          <cell r="CN255">
            <v>20000000</v>
          </cell>
          <cell r="CO255"/>
          <cell r="CP255"/>
        </row>
        <row r="256">
          <cell r="A256" t="str">
            <v>ARRENDAMIENTO 002 DEL 2025</v>
          </cell>
          <cell r="B256" t="str">
            <v>2 NACION</v>
          </cell>
          <cell r="C256" t="str">
            <v>CONTRATO DE ARRENDAMIENTO 002 DEL 2025</v>
          </cell>
          <cell r="D256" t="str">
            <v>MARIO RAUL OROBIO CUERO</v>
          </cell>
          <cell r="E256">
            <v>45821</v>
          </cell>
          <cell r="F256" t="str">
            <v>PA01-3202056-5-002; PA01-3202008-9-007; PA01-3202060-19_1-009; PA01-3202008-10-012 Arrendar espacios adecuados para el estacionamiento de las embarcaciones del DNMI Cabo Manglares con el fin de implementar las estrategias de educación informal, restauración de ecosistemas y administración y manejo de áreas protegidas en el marco de la conservación de la diversidad biológica de las áreas protegidas del
SINAP.</v>
          </cell>
          <cell r="G256" t="str">
            <v>N-A</v>
          </cell>
          <cell r="H256" t="str">
            <v>2 CONTRATACIÓN DIRECTA</v>
          </cell>
          <cell r="I256" t="str">
            <v>1 ARRENDAMIENTO y/o ADQUISICIÓN DE INMUEBLES</v>
          </cell>
          <cell r="J256" t="str">
            <v>SERVICIOS</v>
          </cell>
          <cell r="K256">
            <v>80131500</v>
          </cell>
          <cell r="L256">
            <v>16625</v>
          </cell>
          <cell r="M256">
            <v>31325</v>
          </cell>
          <cell r="N256">
            <v>45824</v>
          </cell>
          <cell r="O256">
            <v>2500000</v>
          </cell>
          <cell r="P256">
            <v>15000000</v>
          </cell>
          <cell r="Q256" t="str">
            <v>QUINCE MILLONES DE PESOS M/CTE.</v>
          </cell>
          <cell r="R256" t="str">
            <v>1 PERSONA NATURAL</v>
          </cell>
          <cell r="S256" t="str">
            <v>3 CÉDULA DE CIUDADANÍA</v>
          </cell>
          <cell r="T256">
            <v>1087122552</v>
          </cell>
          <cell r="U256">
            <v>0</v>
          </cell>
          <cell r="V256"/>
          <cell r="W256" t="str">
            <v>1 DV 0</v>
          </cell>
          <cell r="X256" t="str">
            <v>MASCULINO</v>
          </cell>
          <cell r="Y256" t="str">
            <v>Nariño</v>
          </cell>
          <cell r="Z256" t="str">
            <v>San Andrés de Tumaco</v>
          </cell>
          <cell r="AA256" t="str">
            <v>MARIO</v>
          </cell>
          <cell r="AB256" t="str">
            <v>RAUL</v>
          </cell>
          <cell r="AC256" t="str">
            <v>OROBIO</v>
          </cell>
          <cell r="AD256" t="str">
            <v>CUERO</v>
          </cell>
          <cell r="AE256" t="str">
            <v>NO</v>
          </cell>
          <cell r="AF256" t="str">
            <v>6 NO CONSTITUYÓ GARANTÍAS</v>
          </cell>
          <cell r="AG256" t="str">
            <v>N-A</v>
          </cell>
          <cell r="AH256" t="str">
            <v>N-A</v>
          </cell>
          <cell r="AI256"/>
          <cell r="AJ256"/>
          <cell r="AK256" t="str">
            <v>GLORIA TERESITA SERNA ALZATE</v>
          </cell>
          <cell r="AL256" t="str">
            <v>DNMI CABO MANGLARES</v>
          </cell>
          <cell r="AM256" t="str">
            <v>2 SUPERVISOR</v>
          </cell>
          <cell r="AN256" t="str">
            <v>3 CÉDULA DE CIUDADANÍA</v>
          </cell>
          <cell r="AO256">
            <v>1085903464</v>
          </cell>
          <cell r="AP256" t="str">
            <v>MARÍA FERNANDA VILLAREAL MONSALVE</v>
          </cell>
          <cell r="AQ256">
            <v>203</v>
          </cell>
          <cell r="AR256" t="str">
            <v>3 NO PACTADOS</v>
          </cell>
          <cell r="AS256" t="str">
            <v>4 NO SE HA ADICIONADO NI EN VALOR y EN TIEMPO</v>
          </cell>
          <cell r="AT256"/>
          <cell r="AU256"/>
          <cell r="AV256"/>
          <cell r="AW256"/>
          <cell r="AX256"/>
          <cell r="AY256" t="str">
            <v>N/A</v>
          </cell>
          <cell r="AZ256" t="str">
            <v>N/A</v>
          </cell>
          <cell r="BA256">
            <v>45824</v>
          </cell>
          <cell r="BB256">
            <v>46022</v>
          </cell>
          <cell r="BC256"/>
          <cell r="BD256" t="str">
            <v>2. NO</v>
          </cell>
          <cell r="BE256"/>
          <cell r="BF256"/>
          <cell r="BG256" t="str">
            <v>2. NO</v>
          </cell>
          <cell r="BH256"/>
          <cell r="BI256"/>
          <cell r="BJ256"/>
          <cell r="BK256"/>
          <cell r="BL256" t="str">
            <v>2025753500100001E</v>
          </cell>
          <cell r="BM256">
            <v>15000000</v>
          </cell>
          <cell r="BN256" t="str">
            <v>KHAREM CARABALI MARULANDA</v>
          </cell>
          <cell r="BO256"/>
          <cell r="BP256" t="str">
            <v>VIGENTE</v>
          </cell>
          <cell r="BQ256"/>
          <cell r="BR256" t="str">
            <v xml:space="preserve">https://community.secop.gov.co/Public/Tendering/ContractDetailView/Index?UniqueIdentifier=CO1.PCCNTR.7974897 </v>
          </cell>
          <cell r="BS256"/>
          <cell r="BT256"/>
          <cell r="BU256"/>
          <cell r="BV256"/>
          <cell r="BW256" t="str">
            <v>BANCOLOMBIA S.A.</v>
          </cell>
          <cell r="BX256" t="str">
            <v>Ahorro</v>
          </cell>
          <cell r="BY256">
            <v>89400014958</v>
          </cell>
          <cell r="BZ256"/>
          <cell r="CA256"/>
          <cell r="CB256"/>
          <cell r="CC256"/>
          <cell r="CD256"/>
          <cell r="CE256"/>
          <cell r="CF256"/>
          <cell r="CG256"/>
          <cell r="CH256"/>
          <cell r="CI256"/>
          <cell r="CJ256"/>
          <cell r="CK256"/>
          <cell r="CL256"/>
          <cell r="CM256"/>
          <cell r="CN256">
            <v>15000000</v>
          </cell>
          <cell r="CO256"/>
          <cell r="CP256"/>
        </row>
        <row r="257">
          <cell r="A257" t="str">
            <v>ARRENDAMIENTO 003 DEL 2025</v>
          </cell>
          <cell r="B257" t="str">
            <v>2 NACION</v>
          </cell>
          <cell r="C257" t="str">
            <v>CONTRATO DE ARRENDAMIENTO 003 DEL 2025</v>
          </cell>
          <cell r="D257" t="str">
            <v>STEPHANIE-ARREDAMIENTO-MALPELO</v>
          </cell>
          <cell r="E257"/>
          <cell r="F257"/>
          <cell r="G257"/>
          <cell r="H257"/>
          <cell r="I257"/>
          <cell r="J257" t="str">
            <v>N/A</v>
          </cell>
          <cell r="K257"/>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t="str">
            <v>#N/A</v>
          </cell>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v>0</v>
          </cell>
          <cell r="BN257"/>
          <cell r="BO257"/>
          <cell r="BP257"/>
          <cell r="BQ257"/>
          <cell r="BR257"/>
          <cell r="BS257"/>
          <cell r="BT257"/>
          <cell r="BU257"/>
          <cell r="BV257"/>
          <cell r="BW257" t="str">
            <v>#N/A</v>
          </cell>
          <cell r="BX257" t="str">
            <v>#N/A</v>
          </cell>
          <cell r="BY257" t="str">
            <v>#N/A</v>
          </cell>
          <cell r="BZ257"/>
          <cell r="CA257"/>
          <cell r="CB257"/>
          <cell r="CC257"/>
          <cell r="CD257"/>
          <cell r="CE257"/>
          <cell r="CF257"/>
          <cell r="CG257"/>
          <cell r="CH257"/>
          <cell r="CI257"/>
          <cell r="CJ257"/>
          <cell r="CK257"/>
          <cell r="CL257"/>
          <cell r="CM257"/>
          <cell r="CN257">
            <v>0</v>
          </cell>
          <cell r="CO257"/>
          <cell r="CP257"/>
        </row>
        <row r="258">
          <cell r="A258" t="str">
            <v>ARRENDAMIENTO 004 DEL 2025</v>
          </cell>
          <cell r="B258"/>
          <cell r="C258" t="str">
            <v>CONTRATO DE ARRENDAMIENTO 004 DEL 2025</v>
          </cell>
          <cell r="D258"/>
          <cell r="E258"/>
          <cell r="F258"/>
          <cell r="G258"/>
          <cell r="H258"/>
          <cell r="I258"/>
          <cell r="J258" t="str">
            <v>N/A</v>
          </cell>
          <cell r="K258"/>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t="str">
            <v>#N/A</v>
          </cell>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v>0</v>
          </cell>
          <cell r="BN258"/>
          <cell r="BO258"/>
          <cell r="BP258"/>
          <cell r="BQ258"/>
          <cell r="BR258"/>
          <cell r="BS258"/>
          <cell r="BT258"/>
          <cell r="BU258"/>
          <cell r="BV258"/>
          <cell r="BW258" t="str">
            <v>#N/A</v>
          </cell>
          <cell r="BX258" t="str">
            <v>#N/A</v>
          </cell>
          <cell r="BY258" t="str">
            <v>#N/A</v>
          </cell>
          <cell r="BZ258"/>
          <cell r="CA258"/>
          <cell r="CB258"/>
          <cell r="CC258"/>
          <cell r="CD258"/>
          <cell r="CE258"/>
          <cell r="CF258"/>
          <cell r="CG258"/>
          <cell r="CH258"/>
          <cell r="CI258"/>
          <cell r="CJ258"/>
          <cell r="CK258"/>
          <cell r="CL258"/>
          <cell r="CM258"/>
          <cell r="CN258">
            <v>0</v>
          </cell>
          <cell r="CO258"/>
          <cell r="CP258"/>
        </row>
        <row r="259">
          <cell r="A259" t="str">
            <v>ARRENDAMIENTO 005 DEL 2025</v>
          </cell>
          <cell r="B259"/>
          <cell r="C259" t="str">
            <v>CONTRATO DE ARRENDAMIENTO 005 DEL 2025</v>
          </cell>
          <cell r="D259"/>
          <cell r="E259"/>
          <cell r="F259"/>
          <cell r="G259"/>
          <cell r="H259"/>
          <cell r="I259"/>
          <cell r="J259" t="str">
            <v>N/A</v>
          </cell>
          <cell r="K259"/>
          <cell r="L259"/>
          <cell r="M259"/>
          <cell r="N259"/>
          <cell r="O259"/>
          <cell r="P259"/>
          <cell r="Q259"/>
          <cell r="R259"/>
          <cell r="S259"/>
          <cell r="T259"/>
          <cell r="U259"/>
          <cell r="V259"/>
          <cell r="W259"/>
          <cell r="X259"/>
          <cell r="Y259"/>
          <cell r="Z259"/>
          <cell r="AA259"/>
          <cell r="AB259"/>
          <cell r="AC259"/>
          <cell r="AD259"/>
          <cell r="AE259"/>
          <cell r="AF259"/>
          <cell r="AG259"/>
          <cell r="AH259"/>
          <cell r="AI259"/>
          <cell r="AJ259"/>
          <cell r="AK259"/>
          <cell r="AL259"/>
          <cell r="AM259"/>
          <cell r="AN259"/>
          <cell r="AO259" t="str">
            <v>#N/A</v>
          </cell>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v>0</v>
          </cell>
          <cell r="BN259"/>
          <cell r="BO259"/>
          <cell r="BP259"/>
          <cell r="BQ259"/>
          <cell r="BR259"/>
          <cell r="BS259"/>
          <cell r="BT259"/>
          <cell r="BU259"/>
          <cell r="BV259"/>
          <cell r="BW259" t="str">
            <v>#N/A</v>
          </cell>
          <cell r="BX259" t="str">
            <v>#N/A</v>
          </cell>
          <cell r="BY259" t="str">
            <v>#N/A</v>
          </cell>
          <cell r="BZ259"/>
          <cell r="CA259"/>
          <cell r="CB259"/>
          <cell r="CC259"/>
          <cell r="CD259"/>
          <cell r="CE259"/>
          <cell r="CF259"/>
          <cell r="CG259"/>
          <cell r="CH259"/>
          <cell r="CI259"/>
          <cell r="CJ259"/>
          <cell r="CK259"/>
          <cell r="CL259"/>
          <cell r="CM259"/>
          <cell r="CN259">
            <v>0</v>
          </cell>
          <cell r="CO259"/>
          <cell r="CP259"/>
        </row>
        <row r="260">
          <cell r="A260" t="str">
            <v>ARRENDAMIENTO 006 DEL 2025</v>
          </cell>
          <cell r="B260"/>
          <cell r="C260" t="str">
            <v>CONTRATO DE ARRENDAMIENTO 006 DEL 2025</v>
          </cell>
          <cell r="D260"/>
          <cell r="E260"/>
          <cell r="F260"/>
          <cell r="G260"/>
          <cell r="H260"/>
          <cell r="I260"/>
          <cell r="J260" t="str">
            <v>N/A</v>
          </cell>
          <cell r="K260"/>
          <cell r="L260"/>
          <cell r="M260"/>
          <cell r="N260"/>
          <cell r="O260"/>
          <cell r="P260"/>
          <cell r="Q260"/>
          <cell r="R260"/>
          <cell r="S260"/>
          <cell r="T260"/>
          <cell r="U260"/>
          <cell r="V260"/>
          <cell r="W260"/>
          <cell r="X260"/>
          <cell r="Y260"/>
          <cell r="Z260"/>
          <cell r="AA260"/>
          <cell r="AB260"/>
          <cell r="AC260"/>
          <cell r="AD260"/>
          <cell r="AE260"/>
          <cell r="AF260"/>
          <cell r="AG260"/>
          <cell r="AH260"/>
          <cell r="AI260"/>
          <cell r="AJ260"/>
          <cell r="AK260"/>
          <cell r="AL260"/>
          <cell r="AM260"/>
          <cell r="AN260"/>
          <cell r="AO260" t="str">
            <v>#N/A</v>
          </cell>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v>0</v>
          </cell>
          <cell r="BN260"/>
          <cell r="BO260"/>
          <cell r="BP260"/>
          <cell r="BQ260"/>
          <cell r="BR260"/>
          <cell r="BS260"/>
          <cell r="BT260"/>
          <cell r="BU260"/>
          <cell r="BV260"/>
          <cell r="BW260" t="str">
            <v>#N/A</v>
          </cell>
          <cell r="BX260" t="str">
            <v>#N/A</v>
          </cell>
          <cell r="BY260" t="str">
            <v>#N/A</v>
          </cell>
          <cell r="BZ260"/>
          <cell r="CA260"/>
          <cell r="CB260"/>
          <cell r="CC260"/>
          <cell r="CD260"/>
          <cell r="CE260"/>
          <cell r="CF260"/>
          <cell r="CG260"/>
          <cell r="CH260"/>
          <cell r="CI260"/>
          <cell r="CJ260"/>
          <cell r="CK260"/>
          <cell r="CL260"/>
          <cell r="CM260"/>
          <cell r="CN260">
            <v>0</v>
          </cell>
          <cell r="CO260"/>
          <cell r="CP260"/>
        </row>
        <row r="261">
          <cell r="A261" t="str">
            <v>ARRENDAMIENTO 007 DEL 2025</v>
          </cell>
          <cell r="B261"/>
          <cell r="C261" t="str">
            <v>CONTRATO DE ARRENDAMIENTO 007 DEL 2025</v>
          </cell>
          <cell r="D261"/>
          <cell r="E261"/>
          <cell r="F261"/>
          <cell r="G261"/>
          <cell r="H261"/>
          <cell r="I261"/>
          <cell r="J261" t="str">
            <v>N/A</v>
          </cell>
          <cell r="K261"/>
          <cell r="L261"/>
          <cell r="M261"/>
          <cell r="N261"/>
          <cell r="O261"/>
          <cell r="P261"/>
          <cell r="Q261"/>
          <cell r="R261"/>
          <cell r="S261"/>
          <cell r="T261"/>
          <cell r="U261"/>
          <cell r="V261"/>
          <cell r="W261"/>
          <cell r="X261"/>
          <cell r="Y261"/>
          <cell r="Z261"/>
          <cell r="AA261"/>
          <cell r="AB261"/>
          <cell r="AC261"/>
          <cell r="AD261"/>
          <cell r="AE261"/>
          <cell r="AF261"/>
          <cell r="AG261"/>
          <cell r="AH261"/>
          <cell r="AI261"/>
          <cell r="AJ261"/>
          <cell r="AK261"/>
          <cell r="AL261"/>
          <cell r="AM261"/>
          <cell r="AN261"/>
          <cell r="AO261" t="str">
            <v>#N/A</v>
          </cell>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v>0</v>
          </cell>
          <cell r="BN261"/>
          <cell r="BO261"/>
          <cell r="BP261"/>
          <cell r="BQ261"/>
          <cell r="BR261"/>
          <cell r="BS261"/>
          <cell r="BT261"/>
          <cell r="BU261"/>
          <cell r="BV261"/>
          <cell r="BW261" t="str">
            <v>#N/A</v>
          </cell>
          <cell r="BX261" t="str">
            <v>#N/A</v>
          </cell>
          <cell r="BY261" t="str">
            <v>#N/A</v>
          </cell>
          <cell r="BZ261"/>
          <cell r="CA261"/>
          <cell r="CB261"/>
          <cell r="CC261"/>
          <cell r="CD261"/>
          <cell r="CE261"/>
          <cell r="CF261"/>
          <cell r="CG261"/>
          <cell r="CH261"/>
          <cell r="CI261"/>
          <cell r="CJ261"/>
          <cell r="CK261"/>
          <cell r="CL261"/>
          <cell r="CM261"/>
          <cell r="CN261">
            <v>0</v>
          </cell>
          <cell r="CO261"/>
          <cell r="CP261"/>
        </row>
        <row r="262">
          <cell r="A262" t="str">
            <v>ARRENDAMIENTO 008 DEL 2025</v>
          </cell>
          <cell r="B262"/>
          <cell r="C262" t="str">
            <v>CONTRATO DE ARRENDAMIENTO 008 DEL 2025</v>
          </cell>
          <cell r="D262"/>
          <cell r="E262"/>
          <cell r="F262"/>
          <cell r="G262"/>
          <cell r="H262"/>
          <cell r="I262"/>
          <cell r="J262" t="str">
            <v>N/A</v>
          </cell>
          <cell r="K262"/>
          <cell r="L262"/>
          <cell r="M262"/>
          <cell r="N262"/>
          <cell r="O262"/>
          <cell r="P262"/>
          <cell r="Q262"/>
          <cell r="R262"/>
          <cell r="S262"/>
          <cell r="T262"/>
          <cell r="U262"/>
          <cell r="V262"/>
          <cell r="W262"/>
          <cell r="X262"/>
          <cell r="Y262"/>
          <cell r="Z262"/>
          <cell r="AA262"/>
          <cell r="AB262"/>
          <cell r="AC262"/>
          <cell r="AD262"/>
          <cell r="AE262"/>
          <cell r="AF262"/>
          <cell r="AG262"/>
          <cell r="AH262"/>
          <cell r="AI262"/>
          <cell r="AJ262"/>
          <cell r="AK262"/>
          <cell r="AL262"/>
          <cell r="AM262"/>
          <cell r="AN262"/>
          <cell r="AO262" t="str">
            <v>#N/A</v>
          </cell>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v>0</v>
          </cell>
          <cell r="BN262"/>
          <cell r="BO262"/>
          <cell r="BP262"/>
          <cell r="BQ262"/>
          <cell r="BR262"/>
          <cell r="BS262"/>
          <cell r="BT262"/>
          <cell r="BU262"/>
          <cell r="BV262"/>
          <cell r="BW262" t="str">
            <v>#N/A</v>
          </cell>
          <cell r="BX262" t="str">
            <v>#N/A</v>
          </cell>
          <cell r="BY262" t="str">
            <v>#N/A</v>
          </cell>
          <cell r="BZ262"/>
          <cell r="CA262"/>
          <cell r="CB262"/>
          <cell r="CC262"/>
          <cell r="CD262"/>
          <cell r="CE262"/>
          <cell r="CF262"/>
          <cell r="CG262"/>
          <cell r="CH262"/>
          <cell r="CI262"/>
          <cell r="CJ262"/>
          <cell r="CK262"/>
          <cell r="CL262"/>
          <cell r="CM262"/>
          <cell r="CN262">
            <v>0</v>
          </cell>
          <cell r="CO262"/>
          <cell r="CP262"/>
        </row>
        <row r="263">
          <cell r="A263" t="str">
            <v>MINIMAS CUANTIAS</v>
          </cell>
          <cell r="D263"/>
          <cell r="E263"/>
          <cell r="F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cell r="AF263"/>
          <cell r="AG263"/>
          <cell r="AH263"/>
          <cell r="AI263"/>
          <cell r="AJ263"/>
          <cell r="AK263"/>
          <cell r="AL263"/>
          <cell r="AM263"/>
          <cell r="AN263"/>
          <cell r="AO263" t="str">
            <v>#N/A</v>
          </cell>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t="str">
            <v>#N/A</v>
          </cell>
          <cell r="BX263" t="str">
            <v>#N/A</v>
          </cell>
          <cell r="BY263" t="str">
            <v>#N/A</v>
          </cell>
          <cell r="BZ263"/>
          <cell r="CA263"/>
          <cell r="CB263"/>
          <cell r="CC263"/>
          <cell r="CD263"/>
          <cell r="CE263"/>
          <cell r="CF263"/>
          <cell r="CG263"/>
          <cell r="CH263"/>
          <cell r="CI263"/>
          <cell r="CJ263"/>
          <cell r="CK263"/>
          <cell r="CL263"/>
          <cell r="CM263"/>
          <cell r="CN263"/>
          <cell r="CO263"/>
          <cell r="CP263"/>
        </row>
        <row r="264">
          <cell r="A264" t="str">
            <v>DTPA-IP-1-2025</v>
          </cell>
          <cell r="B264"/>
          <cell r="C264" t="str">
            <v>PROCESO DECLARADO DESIERTO</v>
          </cell>
          <cell r="D264" t="str">
            <v>AUTO-DECLARATORIO DESIERTO</v>
          </cell>
          <cell r="E264"/>
          <cell r="F264" t="str">
            <v>AUTO-DECLARATORIO DESIERTO</v>
          </cell>
          <cell r="G264"/>
          <cell r="H264"/>
          <cell r="I264"/>
          <cell r="J264" t="str">
            <v>N/A</v>
          </cell>
          <cell r="K264"/>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t="str">
            <v>#N/A</v>
          </cell>
          <cell r="AP264"/>
          <cell r="AQ264"/>
          <cell r="AR264"/>
          <cell r="AS264"/>
          <cell r="AT264"/>
          <cell r="AU264"/>
          <cell r="AV264"/>
          <cell r="AW264"/>
          <cell r="AX264"/>
          <cell r="AY264"/>
          <cell r="AZ264"/>
          <cell r="BA264"/>
          <cell r="BB264"/>
          <cell r="BC264"/>
          <cell r="BD264"/>
          <cell r="BE264"/>
          <cell r="BF264"/>
          <cell r="BG264"/>
          <cell r="BH264"/>
          <cell r="BI264"/>
          <cell r="BJ264"/>
          <cell r="BK264"/>
          <cell r="BL264" t="str">
            <v>2025753520700001E</v>
          </cell>
          <cell r="BM264">
            <v>0</v>
          </cell>
          <cell r="BN264" t="str">
            <v>KHAREM CARABALI MARULANDA</v>
          </cell>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v>0</v>
          </cell>
          <cell r="CO264"/>
          <cell r="CP264"/>
        </row>
        <row r="265">
          <cell r="A265" t="str">
            <v>DTPA-IP-2-2025</v>
          </cell>
          <cell r="B265"/>
          <cell r="C265" t="str">
            <v>PROCESO DECLARADO DESIERTO</v>
          </cell>
          <cell r="D265" t="str">
            <v>AUTO-DECLARATORIO DESIERTO</v>
          </cell>
          <cell r="E265"/>
          <cell r="F265" t="str">
            <v>AUTO-DECLARATORIO DESIERTO</v>
          </cell>
          <cell r="G265"/>
          <cell r="H265"/>
          <cell r="I265"/>
          <cell r="J265" t="str">
            <v>N/A</v>
          </cell>
          <cell r="K265"/>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t="str">
            <v>#N/A</v>
          </cell>
          <cell r="AP265"/>
          <cell r="AQ265"/>
          <cell r="AR265"/>
          <cell r="AS265"/>
          <cell r="AT265"/>
          <cell r="AU265"/>
          <cell r="AV265"/>
          <cell r="AW265"/>
          <cell r="AX265"/>
          <cell r="AY265"/>
          <cell r="AZ265"/>
          <cell r="BA265"/>
          <cell r="BB265"/>
          <cell r="BC265"/>
          <cell r="BD265"/>
          <cell r="BE265"/>
          <cell r="BF265"/>
          <cell r="BG265"/>
          <cell r="BH265"/>
          <cell r="BI265"/>
          <cell r="BJ265"/>
          <cell r="BK265"/>
          <cell r="BL265" t="str">
            <v>2025753520700001E</v>
          </cell>
          <cell r="BM265">
            <v>0</v>
          </cell>
          <cell r="BN265" t="str">
            <v>JULIANA ISABEL MONTES ROMERO</v>
          </cell>
          <cell r="BO265" t="str">
            <v xml:space="preserve">https://community.secop.gov.co/Public/Tendering/ContractNoticePhases/View?PPI=CO1.PPI.38416312&amp;isFromPublicArea=True&amp;isModal=False </v>
          </cell>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v>0</v>
          </cell>
          <cell r="CO265"/>
          <cell r="CP265"/>
        </row>
        <row r="266">
          <cell r="A266" t="str">
            <v>DTPA-IP-3-2025</v>
          </cell>
          <cell r="B266" t="str">
            <v>1 FONAM</v>
          </cell>
          <cell r="C266" t="str">
            <v>ACEPTACIÓN DE OFERTA FONAM 001 DE 2025</v>
          </cell>
          <cell r="D266" t="str">
            <v>ANDROS GRUPO INTEGRAL S.A.S</v>
          </cell>
          <cell r="E266">
            <v>45751</v>
          </cell>
          <cell r="F266" t="str">
            <v>PA10-3202010-25-043 Prestar Servicio de aseo y cafetería para mantenimiento de las instalaciones ecoturísticas del PNN Utría para Implementar acciones encaminadas al sostenimiento del ecoturismo.</v>
          </cell>
          <cell r="G266" t="str">
            <v>N-A</v>
          </cell>
          <cell r="H266" t="str">
            <v>5 MÍNIMA CUANTÍA</v>
          </cell>
          <cell r="I266" t="str">
            <v>3 COMPRAVENTA y/o SUMINISTRO</v>
          </cell>
          <cell r="J266" t="str">
            <v>SUMINISTRO</v>
          </cell>
          <cell r="K266" t="str">
            <v>76115000
/76101500</v>
          </cell>
          <cell r="L266">
            <v>6325</v>
          </cell>
          <cell r="M266">
            <v>15925</v>
          </cell>
          <cell r="N266">
            <v>45754</v>
          </cell>
          <cell r="O266" t="str">
            <v>N/A</v>
          </cell>
          <cell r="P266">
            <v>29937590</v>
          </cell>
          <cell r="Q266" t="str">
            <v>VEINTINUEVE MILLONES NOVECIENTOS TREINTA Y SIETE MIL QUINIENTOS NOVENTA</v>
          </cell>
          <cell r="R266" t="str">
            <v>2 PERSONA JURIDICA</v>
          </cell>
          <cell r="S266" t="str">
            <v>1 NIT</v>
          </cell>
          <cell r="T266">
            <v>901471046</v>
          </cell>
          <cell r="U266">
            <v>7</v>
          </cell>
          <cell r="V266">
            <v>901471046</v>
          </cell>
          <cell r="W266" t="str">
            <v>8 DV 7</v>
          </cell>
          <cell r="X266" t="str">
            <v>N-A</v>
          </cell>
          <cell r="Y266" t="str">
            <v xml:space="preserve">Chocó </v>
          </cell>
          <cell r="Z266" t="str">
            <v>Quibdó</v>
          </cell>
          <cell r="AA266" t="str">
            <v>N/A</v>
          </cell>
          <cell r="AB266" t="str">
            <v>N/A</v>
          </cell>
          <cell r="AC266" t="str">
            <v>N/A</v>
          </cell>
          <cell r="AD266" t="str">
            <v>N/A</v>
          </cell>
          <cell r="AE266" t="str">
            <v>SI</v>
          </cell>
          <cell r="AF266" t="str">
            <v>1 PÓLIZA</v>
          </cell>
          <cell r="AG266" t="str">
            <v>12 SEGUROS DEL ESTADO</v>
          </cell>
          <cell r="AH266" t="str">
            <v>45 CUMPLIM+ CALIDAD DL SERVICIO</v>
          </cell>
          <cell r="AI266">
            <v>45756</v>
          </cell>
          <cell r="AJ266" t="str">
            <v>65-46-101057874</v>
          </cell>
          <cell r="AK266" t="str">
            <v>GLORIA TERESITA SERNA ALZATE</v>
          </cell>
          <cell r="AL266" t="str">
            <v>PNN UTRÍA</v>
          </cell>
          <cell r="AM266" t="str">
            <v>2 SUPERVISOR</v>
          </cell>
          <cell r="AN266" t="str">
            <v>3 CÉDULA DE CIUDADANÍA</v>
          </cell>
          <cell r="AO266">
            <v>66848955</v>
          </cell>
          <cell r="AP266" t="str">
            <v>MARIA XIMENA ZORRILLA A.</v>
          </cell>
          <cell r="AQ266">
            <v>230</v>
          </cell>
          <cell r="AR266" t="str">
            <v>3 NO PACTADOS</v>
          </cell>
          <cell r="AS266" t="str">
            <v>4 NO SE HA ADICIONADO NI EN VALOR y EN TIEMPO</v>
          </cell>
          <cell r="AT266">
            <v>1</v>
          </cell>
          <cell r="AU266">
            <v>790190</v>
          </cell>
          <cell r="AV266">
            <v>45985</v>
          </cell>
          <cell r="AW266">
            <v>10</v>
          </cell>
          <cell r="AX266">
            <v>45985</v>
          </cell>
          <cell r="AY266" t="str">
            <v>N-A</v>
          </cell>
          <cell r="AZ266">
            <v>45756</v>
          </cell>
          <cell r="BA266">
            <v>45756</v>
          </cell>
          <cell r="BB266">
            <v>46021</v>
          </cell>
          <cell r="BC266"/>
          <cell r="BD266" t="str">
            <v>2. NO</v>
          </cell>
          <cell r="BE266" t="str">
            <v>N-A</v>
          </cell>
          <cell r="BF266" t="str">
            <v>N-A</v>
          </cell>
          <cell r="BG266" t="str">
            <v>1. SI</v>
          </cell>
          <cell r="BH266">
            <v>1</v>
          </cell>
          <cell r="BI266"/>
          <cell r="BJ266">
            <v>45985</v>
          </cell>
          <cell r="BK266" t="str">
            <v>ADICIONADO Y PRORROGADO</v>
          </cell>
          <cell r="BL266" t="str">
            <v>2025753502000001E</v>
          </cell>
          <cell r="BM266">
            <v>30727780</v>
          </cell>
          <cell r="BN266" t="str">
            <v>MARGARITA E VICTORIA ACOSTA</v>
          </cell>
          <cell r="BO266" t="str">
            <v xml:space="preserve">https://community.secop.gov.co/Public/Tendering/ContractNoticePhases/View?PPI=CO1.PPI.38444955&amp;isFromPublicArea=True&amp;isModal=False </v>
          </cell>
          <cell r="BP266" t="str">
            <v>VIGENTE</v>
          </cell>
          <cell r="BQ266"/>
          <cell r="BR266" t="str">
            <v xml:space="preserve">https://community.secop.gov.co/Public/Tendering/ContractDetailView/Index?UniqueIdentifier=CO1.PCCNTR.7744357 </v>
          </cell>
          <cell r="BS266"/>
          <cell r="BT266"/>
          <cell r="BU266"/>
          <cell r="BV266"/>
          <cell r="BW266" t="str">
            <v>BANCOLOMBIA S.A.</v>
          </cell>
          <cell r="BX266" t="str">
            <v>Ahorro</v>
          </cell>
          <cell r="BY266">
            <v>53600003403</v>
          </cell>
          <cell r="BZ266"/>
          <cell r="CA266"/>
          <cell r="CB266"/>
          <cell r="CC266"/>
          <cell r="CD266"/>
          <cell r="CE266"/>
          <cell r="CF266"/>
          <cell r="CG266"/>
          <cell r="CH266"/>
          <cell r="CI266"/>
          <cell r="CJ266"/>
          <cell r="CK266"/>
          <cell r="CL266"/>
          <cell r="CM266"/>
          <cell r="CN266">
            <v>30727780</v>
          </cell>
          <cell r="CO266"/>
          <cell r="CP266"/>
        </row>
        <row r="267">
          <cell r="A267" t="str">
            <v>DTPA-IP-4-2025</v>
          </cell>
          <cell r="B267" t="str">
            <v>1 FONAM</v>
          </cell>
          <cell r="C267" t="str">
            <v>ACEPTACIÓN DE OFERTA FONAM 004 DE 2025</v>
          </cell>
          <cell r="D267" t="str">
            <v>TWO - B SERVICES S.A.S.</v>
          </cell>
          <cell r="E267">
            <v>45761</v>
          </cell>
          <cell r="F267" t="str">
            <v>PA05-3202032-1-025 Adquirir raciones de campaña para el PNN Gorgona para fortalecer las acciones operativas de prevención, vigilancia y control en las áreas protegidas, en el marco de la conservación de la diversidad biológica de las áreas protegidas del SINAP nacional.</v>
          </cell>
          <cell r="G267" t="str">
            <v>N-A</v>
          </cell>
          <cell r="H267" t="str">
            <v>5 MÍNIMA CUANTÍA</v>
          </cell>
          <cell r="I267" t="str">
            <v>3 COMPRAVENTA y/o SUMINISTRO</v>
          </cell>
          <cell r="J267" t="str">
            <v>SUMINISTRO</v>
          </cell>
          <cell r="K267"/>
          <cell r="L267">
            <v>15825</v>
          </cell>
          <cell r="M267">
            <v>16525</v>
          </cell>
          <cell r="N267">
            <v>45761</v>
          </cell>
          <cell r="O267" t="str">
            <v>N/A</v>
          </cell>
          <cell r="P267">
            <v>3982400</v>
          </cell>
          <cell r="Q267" t="str">
            <v>TRES MILLONES NOVECIENTOS OCHENTA Y DOS MIL CUATROCIENTOS</v>
          </cell>
          <cell r="R267" t="str">
            <v>1 PERSONA NATURAL</v>
          </cell>
          <cell r="S267" t="str">
            <v>1 NIT</v>
          </cell>
          <cell r="T267">
            <v>901244862</v>
          </cell>
          <cell r="U267">
            <v>8</v>
          </cell>
          <cell r="V267">
            <v>901244862</v>
          </cell>
          <cell r="W267" t="str">
            <v>9 DV 8</v>
          </cell>
          <cell r="X267" t="str">
            <v>N-A</v>
          </cell>
          <cell r="Y267" t="str">
            <v>Atlantico</v>
          </cell>
          <cell r="Z267" t="str">
            <v>Barranquilla</v>
          </cell>
          <cell r="AA267" t="str">
            <v>N/A</v>
          </cell>
          <cell r="AB267" t="str">
            <v>N/A</v>
          </cell>
          <cell r="AC267" t="str">
            <v>N/A</v>
          </cell>
          <cell r="AD267" t="str">
            <v>N/A</v>
          </cell>
          <cell r="AE267" t="str">
            <v>SI</v>
          </cell>
          <cell r="AF267" t="str">
            <v>1 PÓLIZA</v>
          </cell>
          <cell r="AG267" t="str">
            <v>12 SEGUROS DEL ESTADO</v>
          </cell>
          <cell r="AH267" t="str">
            <v>45 CUMPLIM+ CALIDAD DL SERVICIO</v>
          </cell>
          <cell r="AI267" t="str">
            <v>15/04/2025</v>
          </cell>
          <cell r="AJ267" t="str">
            <v>75-44-101144847</v>
          </cell>
          <cell r="AK267" t="str">
            <v>GLORIA TERESITA SERNA ALZATE</v>
          </cell>
          <cell r="AL267" t="str">
            <v>PNN GORGONA</v>
          </cell>
          <cell r="AM267" t="str">
            <v>2 SUPERVISOR</v>
          </cell>
          <cell r="AN267" t="str">
            <v>3 CÉDULA DE CIUDADANÍA</v>
          </cell>
          <cell r="AO267">
            <v>6499218</v>
          </cell>
          <cell r="AP267" t="str">
            <v>ANDRES MAURICIO ROJAS CAÑAS</v>
          </cell>
          <cell r="AQ267">
            <v>259</v>
          </cell>
          <cell r="AR267" t="str">
            <v>3 NO PACTADOS</v>
          </cell>
          <cell r="AS267" t="str">
            <v>4 NO SE HA ADICIONADO NI EN VALOR y EN TIEMPO</v>
          </cell>
          <cell r="AT267">
            <v>0</v>
          </cell>
          <cell r="AU267">
            <v>0</v>
          </cell>
          <cell r="AV267" t="str">
            <v>-</v>
          </cell>
          <cell r="AW267">
            <v>0</v>
          </cell>
          <cell r="AX267"/>
          <cell r="AY267" t="str">
            <v>N-A</v>
          </cell>
          <cell r="AZ267" t="str">
            <v>21/04/2025</v>
          </cell>
          <cell r="BA267">
            <v>45768</v>
          </cell>
          <cell r="BB267">
            <v>46021</v>
          </cell>
          <cell r="BC267"/>
          <cell r="BD267" t="str">
            <v>2. NO</v>
          </cell>
          <cell r="BE267" t="str">
            <v>N-A</v>
          </cell>
          <cell r="BF267" t="str">
            <v>N-A</v>
          </cell>
          <cell r="BG267" t="str">
            <v>2. NO</v>
          </cell>
          <cell r="BH267"/>
          <cell r="BI267"/>
          <cell r="BJ267"/>
          <cell r="BK267"/>
          <cell r="BL267" t="str">
            <v>2025753502000003E</v>
          </cell>
          <cell r="BM267">
            <v>3982400</v>
          </cell>
          <cell r="BN267" t="str">
            <v>KHAREM CARABALI MARULANDA</v>
          </cell>
          <cell r="BO267" t="str">
            <v xml:space="preserve">https://community.secop.gov.co/Public/Tendering/ContractNoticePhases/View?PPI=CO1.PPI.38516380&amp;isFromPublicArea=True&amp;isModal=False </v>
          </cell>
          <cell r="BP267" t="str">
            <v>VIGENTE</v>
          </cell>
          <cell r="BQ267"/>
          <cell r="BR267" t="str">
            <v xml:space="preserve">https://community.secop.gov.co/Public/Tendering/ContractDetailView/Index?UniqueIdentifier=CO1.PCCNTR.7777041 </v>
          </cell>
          <cell r="BS267"/>
          <cell r="BT267"/>
          <cell r="BU267"/>
          <cell r="BV267"/>
          <cell r="BW267" t="str">
            <v>BANCOLOMBIA S.A.</v>
          </cell>
          <cell r="BX267" t="str">
            <v>Ahorro</v>
          </cell>
          <cell r="BY267">
            <v>44200030165</v>
          </cell>
          <cell r="BZ267"/>
          <cell r="CA267"/>
          <cell r="CB267"/>
          <cell r="CC267"/>
          <cell r="CD267"/>
          <cell r="CE267"/>
          <cell r="CF267"/>
          <cell r="CG267"/>
          <cell r="CH267"/>
          <cell r="CI267"/>
          <cell r="CJ267"/>
          <cell r="CK267"/>
          <cell r="CL267"/>
          <cell r="CM267"/>
          <cell r="CN267">
            <v>3982400</v>
          </cell>
          <cell r="CO267"/>
          <cell r="CP267"/>
        </row>
        <row r="268">
          <cell r="A268" t="str">
            <v>DTPA-IP-5-2025</v>
          </cell>
          <cell r="B268"/>
          <cell r="C268" t="str">
            <v>PROCESO DECLARADO REVOCATORIA DIRECTA</v>
          </cell>
          <cell r="D268" t="str">
            <v>AUTO-DECLARATORIO DESIERTO</v>
          </cell>
          <cell r="E268"/>
          <cell r="F268" t="str">
            <v>AUTO-DECLARATORIO DESIERTO</v>
          </cell>
          <cell r="G268"/>
          <cell r="H268"/>
          <cell r="I268"/>
          <cell r="J268" t="str">
            <v>N/A</v>
          </cell>
          <cell r="K268"/>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t="str">
            <v>#N/A</v>
          </cell>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v>0</v>
          </cell>
          <cell r="BN268" t="str">
            <v>KHAREM CARABALI MARULANDA</v>
          </cell>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v>0</v>
          </cell>
          <cell r="CO268"/>
          <cell r="CP268"/>
        </row>
        <row r="269">
          <cell r="A269" t="str">
            <v>DTPA-IP-6-2025</v>
          </cell>
          <cell r="B269" t="str">
            <v>1 FONAM</v>
          </cell>
          <cell r="C269" t="str">
            <v>ACEPTACIÓN DE OFERTA FONAM 003 DE 2025</v>
          </cell>
          <cell r="D269" t="str">
            <v>INGENIERIA E INFRAESTRUCTURA DE COLOMBIA S.A.S.</v>
          </cell>
          <cell r="E269">
            <v>45756</v>
          </cell>
          <cell r="F269" t="str">
            <v>Adquirir raciones de campana para atender las diversas operativas del PNN Farallones de Cali, especialmente en los ecosistemas de páramo, bosques y zonas de influencia, en el marco de la conservación de la diversidad biológica de las Áreas Protegidas del SINAP Nacional.</v>
          </cell>
          <cell r="G269" t="str">
            <v>N-A</v>
          </cell>
          <cell r="H269" t="str">
            <v>5 MÍNIMA CUANTÍA</v>
          </cell>
          <cell r="I269" t="str">
            <v>3 COMPRAVENTA y/o SUMINISTRO</v>
          </cell>
          <cell r="J269" t="str">
            <v>SUMINISTRO</v>
          </cell>
          <cell r="K269">
            <v>50192700</v>
          </cell>
          <cell r="L269" t="str">
            <v>16425 - 37625</v>
          </cell>
          <cell r="M269" t="str">
            <v>16325/78825</v>
          </cell>
          <cell r="N269" t="str">
            <v>2025/04/10 - 2025/11/24</v>
          </cell>
          <cell r="O269" t="str">
            <v>N/A</v>
          </cell>
          <cell r="P269">
            <v>40000000</v>
          </cell>
          <cell r="Q269" t="str">
            <v>CUARENTA MILLONES</v>
          </cell>
          <cell r="R269" t="str">
            <v>2 PERSONA JURIDICA</v>
          </cell>
          <cell r="S269" t="str">
            <v>1 NIT</v>
          </cell>
          <cell r="T269">
            <v>900381761</v>
          </cell>
          <cell r="U269">
            <v>5</v>
          </cell>
          <cell r="V269">
            <v>900381761</v>
          </cell>
          <cell r="W269" t="str">
            <v>6 DV 5</v>
          </cell>
          <cell r="X269" t="str">
            <v>N-A</v>
          </cell>
          <cell r="Y269" t="str">
            <v>Meta</v>
          </cell>
          <cell r="Z269" t="str">
            <v>Mesetas</v>
          </cell>
          <cell r="AA269" t="str">
            <v>N/A</v>
          </cell>
          <cell r="AB269" t="str">
            <v>N/A</v>
          </cell>
          <cell r="AC269" t="str">
            <v>N/A</v>
          </cell>
          <cell r="AD269" t="str">
            <v>N/A</v>
          </cell>
          <cell r="AE269" t="str">
            <v>SI</v>
          </cell>
          <cell r="AF269" t="str">
            <v>1 PÓLIZA</v>
          </cell>
          <cell r="AG269" t="str">
            <v>8 MUNDIAL SEGUROS</v>
          </cell>
          <cell r="AH269" t="str">
            <v>45 CUMPLIM+ CALIDAD DL SERVICIO</v>
          </cell>
          <cell r="AI269">
            <v>45756</v>
          </cell>
          <cell r="AJ269">
            <v>100050162</v>
          </cell>
          <cell r="AK269" t="str">
            <v>GLORIA TERESITA SERNA ALZATE</v>
          </cell>
          <cell r="AL269" t="str">
            <v>PNN FARALLONES DE CALI</v>
          </cell>
          <cell r="AM269" t="str">
            <v>2 SUPERVISOR</v>
          </cell>
          <cell r="AN269" t="str">
            <v>3 CÉDULA DE CIUDADANÍA</v>
          </cell>
          <cell r="AO269">
            <v>1082775671</v>
          </cell>
          <cell r="AP269" t="str">
            <v>JUAN MANUEL GUZMÁN LÓPEZ</v>
          </cell>
          <cell r="AQ269">
            <v>262</v>
          </cell>
          <cell r="AR269" t="str">
            <v>3 NO PACTADOS</v>
          </cell>
          <cell r="AS269" t="str">
            <v>4 NO SE HA ADICIONADO NI EN VALOR y EN TIEMPO</v>
          </cell>
          <cell r="AT269">
            <v>1</v>
          </cell>
          <cell r="AU269">
            <v>12000000</v>
          </cell>
          <cell r="AV269">
            <v>45985</v>
          </cell>
          <cell r="AW269">
            <v>0</v>
          </cell>
          <cell r="AX269" t="str">
            <v>N-A</v>
          </cell>
          <cell r="AY269" t="str">
            <v>N-A</v>
          </cell>
          <cell r="AZ269">
            <v>45756</v>
          </cell>
          <cell r="BA269">
            <v>45756</v>
          </cell>
          <cell r="BB269">
            <v>46022</v>
          </cell>
          <cell r="BC269"/>
          <cell r="BD269" t="str">
            <v>2. NO</v>
          </cell>
          <cell r="BE269" t="str">
            <v>N-A</v>
          </cell>
          <cell r="BF269" t="str">
            <v>N-A</v>
          </cell>
          <cell r="BG269" t="str">
            <v>1. SI</v>
          </cell>
          <cell r="BH269">
            <v>1</v>
          </cell>
          <cell r="BI269" t="str">
            <v>-</v>
          </cell>
          <cell r="BJ269">
            <v>45985</v>
          </cell>
          <cell r="BK269" t="str">
            <v>ADICIONADO</v>
          </cell>
          <cell r="BL269" t="str">
            <v>2025753502000002E</v>
          </cell>
          <cell r="BM269">
            <v>52000000</v>
          </cell>
          <cell r="BN269" t="str">
            <v>ALEX YANIRA PISMAG PORTILLA</v>
          </cell>
          <cell r="BO269" t="str">
            <v xml:space="preserve">https://community.secop.gov.co/Public/Tendering/ContractNoticePhases/View?PPI=CO1.PPI.38529961&amp;isFromPublicArea=True&amp;isModal=False </v>
          </cell>
          <cell r="BP269" t="str">
            <v>VIGENTE</v>
          </cell>
          <cell r="BQ269"/>
          <cell r="BR269" t="str">
            <v xml:space="preserve">https://community.secop.gov.co/Public/Tendering/ContractDetailView/Index?UniqueIdentifier=CO1.PCCNTR.7762104 </v>
          </cell>
          <cell r="BS269"/>
          <cell r="BT269"/>
          <cell r="BU269"/>
          <cell r="BV269"/>
          <cell r="BW269" t="str">
            <v>BANCO DAVIVIENDA S.A.</v>
          </cell>
          <cell r="BX269" t="str">
            <v>Corriente</v>
          </cell>
          <cell r="BY269">
            <v>99169999663</v>
          </cell>
          <cell r="BZ269"/>
          <cell r="CA269"/>
          <cell r="CB269"/>
          <cell r="CC269"/>
          <cell r="CD269"/>
          <cell r="CE269"/>
          <cell r="CF269"/>
          <cell r="CG269"/>
          <cell r="CH269"/>
          <cell r="CI269"/>
          <cell r="CJ269"/>
          <cell r="CK269"/>
          <cell r="CL269"/>
          <cell r="CM269"/>
          <cell r="CN269">
            <v>52000000</v>
          </cell>
          <cell r="CO269"/>
          <cell r="CP269"/>
        </row>
        <row r="270">
          <cell r="A270" t="str">
            <v>DTPA-IP-7-2025</v>
          </cell>
          <cell r="B270" t="str">
            <v>2 NACION</v>
          </cell>
          <cell r="C270" t="str">
            <v>ACEPTACIÓN DE OFERTA NACIÓN 002 DE 2025</v>
          </cell>
          <cell r="D270" t="str">
            <v>INVERSAV SA</v>
          </cell>
          <cell r="E270">
            <v>45757</v>
          </cell>
          <cell r="F270" t="str">
            <v>Contratar el suministro de combustible requerido en el PNN Munchique para la Implementación de los instrumentos de planeación (planes de manejo / rem u otros programas y lineamientos) de la entidad, en el marco de la conservación de la diversidad biológica de las áreas protegidas del SINAP nacional.</v>
          </cell>
          <cell r="G270" t="str">
            <v>N-A</v>
          </cell>
          <cell r="H270" t="str">
            <v>5 MÍNIMA CUANTÍA</v>
          </cell>
          <cell r="I270" t="str">
            <v>3 COMPRAVENTA y/o SUMINISTRO</v>
          </cell>
          <cell r="J270" t="str">
            <v>SUMINISTRO</v>
          </cell>
          <cell r="K270">
            <v>15101500</v>
          </cell>
          <cell r="L270">
            <v>5925</v>
          </cell>
          <cell r="M270">
            <v>21925</v>
          </cell>
          <cell r="N270">
            <v>45758</v>
          </cell>
          <cell r="O270" t="str">
            <v>N/A</v>
          </cell>
          <cell r="P270">
            <v>30000000</v>
          </cell>
          <cell r="Q270" t="str">
            <v>TREINTA MILLONES</v>
          </cell>
          <cell r="R270" t="str">
            <v>2 PERSONA JURIDICA</v>
          </cell>
          <cell r="S270" t="str">
            <v>1 NIT</v>
          </cell>
          <cell r="T270">
            <v>817004979</v>
          </cell>
          <cell r="U270">
            <v>7</v>
          </cell>
          <cell r="V270">
            <v>817004979</v>
          </cell>
          <cell r="W270" t="str">
            <v>8 DV 7</v>
          </cell>
          <cell r="X270" t="str">
            <v>N-A</v>
          </cell>
          <cell r="Y270" t="str">
            <v>Cauca</v>
          </cell>
          <cell r="Z270" t="str">
            <v>Popayan</v>
          </cell>
          <cell r="AA270" t="str">
            <v>N/A</v>
          </cell>
          <cell r="AB270" t="str">
            <v>N/A</v>
          </cell>
          <cell r="AC270" t="str">
            <v>N/A</v>
          </cell>
          <cell r="AD270" t="str">
            <v>N/A</v>
          </cell>
          <cell r="AE270" t="str">
            <v>SI</v>
          </cell>
          <cell r="AF270" t="str">
            <v>1 PÓLIZA</v>
          </cell>
          <cell r="AG270" t="str">
            <v>8 MUNDIAL SEGUROS</v>
          </cell>
          <cell r="AH270" t="str">
            <v>45 CUMPLIM+ CALIDAD DL SERVICIO</v>
          </cell>
          <cell r="AI270">
            <v>45758</v>
          </cell>
          <cell r="AJ270">
            <v>100040321</v>
          </cell>
          <cell r="AK270" t="str">
            <v>GLORIA TERESITA SERNA ALZATE</v>
          </cell>
          <cell r="AL270" t="str">
            <v>PNN MUNCHIQUE</v>
          </cell>
          <cell r="AM270" t="str">
            <v>2 SUPERVISOR</v>
          </cell>
          <cell r="AN270" t="str">
            <v>3 CÉDULA DE CIUDADANÍA</v>
          </cell>
          <cell r="AO270">
            <v>16738049</v>
          </cell>
          <cell r="AP270" t="str">
            <v>JAIME ALBERTO CELIS PERDOMO</v>
          </cell>
          <cell r="AQ270">
            <v>261</v>
          </cell>
          <cell r="AR270" t="str">
            <v>3 NO PACTADOS</v>
          </cell>
          <cell r="AS270" t="str">
            <v>4 NO SE HA ADICIONADO NI EN VALOR y EN TIEMPO</v>
          </cell>
          <cell r="AT270">
            <v>0</v>
          </cell>
          <cell r="AU270">
            <v>0</v>
          </cell>
          <cell r="AV270" t="str">
            <v>-</v>
          </cell>
          <cell r="AW270">
            <v>0</v>
          </cell>
          <cell r="AX270"/>
          <cell r="AY270" t="str">
            <v>N-A</v>
          </cell>
          <cell r="AZ270">
            <v>45762</v>
          </cell>
          <cell r="BA270">
            <v>45762</v>
          </cell>
          <cell r="BB270">
            <v>46022</v>
          </cell>
          <cell r="BC270"/>
          <cell r="BD270" t="str">
            <v>2. NO</v>
          </cell>
          <cell r="BE270" t="str">
            <v>N-A</v>
          </cell>
          <cell r="BF270" t="str">
            <v>N-A</v>
          </cell>
          <cell r="BG270" t="str">
            <v>2. NO</v>
          </cell>
          <cell r="BH270">
            <v>0</v>
          </cell>
          <cell r="BI270" t="str">
            <v>-</v>
          </cell>
          <cell r="BJ270" t="str">
            <v>-</v>
          </cell>
          <cell r="BK270"/>
          <cell r="BL270" t="str">
            <v>2025753501100002E</v>
          </cell>
          <cell r="BM270">
            <v>30000000</v>
          </cell>
          <cell r="BN270" t="str">
            <v>KHAREM CARABALI MARULANDA</v>
          </cell>
          <cell r="BO270" t="str">
            <v xml:space="preserve">https://community.secop.gov.co/Public/Tendering/ContractNoticePhases/View?PPI=CO1.PPI.38619653&amp;isFromPublicArea=True&amp;isModal=False </v>
          </cell>
          <cell r="BP270" t="str">
            <v>VIGENTE</v>
          </cell>
          <cell r="BQ270"/>
          <cell r="BR270" t="str">
            <v xml:space="preserve">https://community.secop.gov.co/Public/Tendering/ContractDetailView/Index?UniqueIdentifier=CO1.PCCNTR.7764365   </v>
          </cell>
          <cell r="BS270"/>
          <cell r="BT270"/>
          <cell r="BU270"/>
          <cell r="BV270"/>
          <cell r="BW270" t="str">
            <v>BANCOLOMBIA S.A.</v>
          </cell>
          <cell r="BX270" t="str">
            <v>Corriente</v>
          </cell>
          <cell r="BY270">
            <v>24247611906</v>
          </cell>
          <cell r="BZ270"/>
          <cell r="CA270"/>
          <cell r="CB270"/>
          <cell r="CC270"/>
          <cell r="CD270"/>
          <cell r="CE270"/>
          <cell r="CF270"/>
          <cell r="CG270"/>
          <cell r="CH270"/>
          <cell r="CI270"/>
          <cell r="CJ270"/>
          <cell r="CK270"/>
          <cell r="CL270"/>
          <cell r="CM270"/>
          <cell r="CN270">
            <v>30000000</v>
          </cell>
          <cell r="CO270"/>
          <cell r="CP270"/>
        </row>
        <row r="271">
          <cell r="A271" t="str">
            <v>DTPA-IP-8-2025</v>
          </cell>
          <cell r="B271" t="str">
            <v>1 FONAM</v>
          </cell>
          <cell r="C271" t="str">
            <v>ACEPTACIÓN OFERTA FONAM 005 DE 2025</v>
          </cell>
          <cell r="D271" t="str">
            <v xml:space="preserve">CERON ZAPATA S.A.S
</v>
          </cell>
          <cell r="E271">
            <v>45771</v>
          </cell>
          <cell r="F271" t="str">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1 y LOTE 2</v>
          </cell>
          <cell r="G271" t="str">
            <v>N-A</v>
          </cell>
          <cell r="H271" t="str">
            <v>5 MÍNIMA CUANTÍA</v>
          </cell>
          <cell r="I271" t="str">
            <v>3 COMPRAVENTA y/o SUMINISTRO</v>
          </cell>
          <cell r="J271" t="str">
            <v>COMPRAVENTA</v>
          </cell>
          <cell r="K271">
            <v>15121501</v>
          </cell>
          <cell r="L271">
            <v>16625</v>
          </cell>
          <cell r="M271">
            <v>18225</v>
          </cell>
          <cell r="N271">
            <v>45772</v>
          </cell>
          <cell r="O271" t="str">
            <v>N/A</v>
          </cell>
          <cell r="P271">
            <v>9967400</v>
          </cell>
          <cell r="Q271" t="str">
            <v xml:space="preserve">NUEVE MILLONES NOVECIENTOS SESENTA Y SIETE MIL CUATROCIENTOS </v>
          </cell>
          <cell r="R271" t="str">
            <v>2 PERSONA JURIDICA</v>
          </cell>
          <cell r="S271" t="str">
            <v>1 NIT</v>
          </cell>
          <cell r="T271">
            <v>900064454</v>
          </cell>
          <cell r="U271">
            <v>1</v>
          </cell>
          <cell r="V271">
            <v>900064454</v>
          </cell>
          <cell r="W271" t="str">
            <v>2 DV 1</v>
          </cell>
          <cell r="X271" t="str">
            <v>N-A</v>
          </cell>
          <cell r="Y271" t="str">
            <v>Valle del Cauca</v>
          </cell>
          <cell r="Z271" t="str">
            <v>Palmira</v>
          </cell>
          <cell r="AA271" t="str">
            <v>N/A</v>
          </cell>
          <cell r="AB271" t="str">
            <v>N/A</v>
          </cell>
          <cell r="AC271" t="str">
            <v>N/A</v>
          </cell>
          <cell r="AD271" t="str">
            <v>N/A</v>
          </cell>
          <cell r="AE271" t="str">
            <v>SI</v>
          </cell>
          <cell r="AF271" t="str">
            <v>1 PÓLIZA</v>
          </cell>
          <cell r="AG271" t="str">
            <v>13 SURAMERICANA</v>
          </cell>
          <cell r="AH271" t="str">
            <v>45 CUMPLIM+ CALIDAD DL SERVICIO</v>
          </cell>
          <cell r="AI271">
            <v>45772</v>
          </cell>
          <cell r="AJ271">
            <v>4260836</v>
          </cell>
          <cell r="AK271" t="str">
            <v>GLORIA TERESITA SERNA ALZATE</v>
          </cell>
          <cell r="AL271" t="str">
            <v>PNN UTRÍA</v>
          </cell>
          <cell r="AM271" t="str">
            <v>2 SUPERVISOR</v>
          </cell>
          <cell r="AN271" t="str">
            <v>3 CÉDULA DE CIUDADANÍA</v>
          </cell>
          <cell r="AO271">
            <v>66848955</v>
          </cell>
          <cell r="AP271" t="str">
            <v>MARIA XIMENA ZORRILLA A.</v>
          </cell>
          <cell r="AQ271">
            <v>20</v>
          </cell>
          <cell r="AR271" t="str">
            <v>3 NO PACTADOS</v>
          </cell>
          <cell r="AS271" t="str">
            <v>4 NO SE HA ADICIONADO NI EN VALOR y EN TIEMPO</v>
          </cell>
          <cell r="AT271">
            <v>0</v>
          </cell>
          <cell r="AU271">
            <v>0</v>
          </cell>
          <cell r="AV271" t="str">
            <v>-</v>
          </cell>
          <cell r="AW271">
            <v>0</v>
          </cell>
          <cell r="AX271"/>
          <cell r="AY271" t="str">
            <v>N-A</v>
          </cell>
          <cell r="AZ271">
            <v>45775</v>
          </cell>
          <cell r="BA271">
            <v>45775</v>
          </cell>
          <cell r="BB271">
            <v>45792</v>
          </cell>
          <cell r="BC271"/>
          <cell r="BD271" t="str">
            <v>2. NO</v>
          </cell>
          <cell r="BE271" t="str">
            <v>N-A</v>
          </cell>
          <cell r="BF271" t="str">
            <v>N-A</v>
          </cell>
          <cell r="BG271" t="str">
            <v>2. NO</v>
          </cell>
          <cell r="BH271"/>
          <cell r="BI271"/>
          <cell r="BJ271"/>
          <cell r="BK271"/>
          <cell r="BL271" t="str">
            <v>2025753501400001E</v>
          </cell>
          <cell r="BM271">
            <v>9967400</v>
          </cell>
          <cell r="BN271" t="str">
            <v>DIANA PATRICIA GUERRERO</v>
          </cell>
          <cell r="BO271" t="str">
            <v xml:space="preserve">https://community.secop.gov.co/Public/Tendering/ContractNoticePhases/View?PPI=CO1.PPI.38777225&amp;isFromPublicArea=True&amp;isModal=False </v>
          </cell>
          <cell r="BP271" t="str">
            <v>VIGENTE</v>
          </cell>
          <cell r="BQ271"/>
          <cell r="BR271" t="str">
            <v xml:space="preserve">https://community.secop.gov.co/Public/Tendering/ContractDetailView/Index?UniqueIdentifier=CO1.PCCNTR.7809424 </v>
          </cell>
          <cell r="BS271"/>
          <cell r="BT271"/>
          <cell r="BU271"/>
          <cell r="BV271"/>
          <cell r="BW271" t="str">
            <v>BANCOLOMBIA S.A.</v>
          </cell>
          <cell r="BX271" t="str">
            <v>Corriente</v>
          </cell>
          <cell r="BY271">
            <v>86208993407</v>
          </cell>
          <cell r="BZ271"/>
          <cell r="CA271"/>
          <cell r="CB271"/>
          <cell r="CC271"/>
          <cell r="CD271"/>
          <cell r="CE271"/>
          <cell r="CF271"/>
          <cell r="CG271"/>
          <cell r="CH271"/>
          <cell r="CI271"/>
          <cell r="CJ271"/>
          <cell r="CK271"/>
          <cell r="CL271"/>
          <cell r="CM271"/>
          <cell r="CN271">
            <v>9967400</v>
          </cell>
          <cell r="CO271"/>
          <cell r="CP271"/>
        </row>
        <row r="272">
          <cell r="A272" t="str">
            <v>DTPA-IP-8-2025</v>
          </cell>
          <cell r="B272" t="str">
            <v>1 FONAM</v>
          </cell>
          <cell r="C272" t="str">
            <v>ACEPTACIÓN OFERTA FONAM 005 DE 2025</v>
          </cell>
          <cell r="D272" t="str">
            <v xml:space="preserve">CERON ZAPATA S.A.S
</v>
          </cell>
          <cell r="E272">
            <v>45771</v>
          </cell>
          <cell r="F272" t="str">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1 y LOTE 2</v>
          </cell>
          <cell r="G272" t="str">
            <v>N-A</v>
          </cell>
          <cell r="H272" t="str">
            <v>5 MÍNIMA CUANTÍA</v>
          </cell>
          <cell r="I272" t="str">
            <v>3 COMPRAVENTA y/o SUMINISTRO</v>
          </cell>
          <cell r="J272" t="str">
            <v>COMPRAVENTA</v>
          </cell>
          <cell r="K272">
            <v>15121501</v>
          </cell>
          <cell r="L272">
            <v>18825</v>
          </cell>
          <cell r="M272">
            <v>18425</v>
          </cell>
          <cell r="N272">
            <v>45776</v>
          </cell>
          <cell r="O272" t="str">
            <v>N/A</v>
          </cell>
          <cell r="P272">
            <v>14569000</v>
          </cell>
          <cell r="Q272" t="str">
            <v>CATORCE MILLONES QUINIENTOS SESENTA Y NUEVE MIL</v>
          </cell>
          <cell r="R272" t="str">
            <v>2 PERSONA JURIDICA</v>
          </cell>
          <cell r="S272" t="str">
            <v>1 NIT</v>
          </cell>
          <cell r="T272">
            <v>900064454</v>
          </cell>
          <cell r="U272">
            <v>1</v>
          </cell>
          <cell r="V272">
            <v>900064454</v>
          </cell>
          <cell r="W272" t="str">
            <v>2 DV 1</v>
          </cell>
          <cell r="X272" t="str">
            <v>N-A</v>
          </cell>
          <cell r="Y272" t="str">
            <v>Valle del Cauca</v>
          </cell>
          <cell r="Z272" t="str">
            <v>Palmira</v>
          </cell>
          <cell r="AA272" t="str">
            <v>N/A</v>
          </cell>
          <cell r="AB272" t="str">
            <v>N/A</v>
          </cell>
          <cell r="AC272" t="str">
            <v>N/A</v>
          </cell>
          <cell r="AD272" t="str">
            <v>N/A</v>
          </cell>
          <cell r="AE272" t="str">
            <v>SI</v>
          </cell>
          <cell r="AF272" t="str">
            <v>1 PÓLIZA</v>
          </cell>
          <cell r="AG272" t="str">
            <v>13 SURAMERICANA</v>
          </cell>
          <cell r="AH272" t="str">
            <v>45 CUMPLIM+ CALIDAD DL SERVICIO</v>
          </cell>
          <cell r="AI272">
            <v>45772</v>
          </cell>
          <cell r="AJ272">
            <v>4260836</v>
          </cell>
          <cell r="AK272" t="str">
            <v>GLORIA TERESITA SERNA ALZATE</v>
          </cell>
          <cell r="AL272" t="str">
            <v>PNN GORGONA</v>
          </cell>
          <cell r="AM272" t="str">
            <v>2 SUPERVISOR</v>
          </cell>
          <cell r="AN272" t="str">
            <v>3 CÉDULA DE CIUDADANÍA</v>
          </cell>
          <cell r="AO272">
            <v>6499218</v>
          </cell>
          <cell r="AP272" t="str">
            <v>ANDRES MAURICIO ROJAS CAÑAS</v>
          </cell>
          <cell r="AQ272">
            <v>20</v>
          </cell>
          <cell r="AR272" t="str">
            <v>3 NO PACTADOS</v>
          </cell>
          <cell r="AS272" t="str">
            <v>4 NO SE HA ADICIONADO NI EN VALOR y EN TIEMPO</v>
          </cell>
          <cell r="AT272">
            <v>0</v>
          </cell>
          <cell r="AU272">
            <v>0</v>
          </cell>
          <cell r="AV272" t="str">
            <v>-</v>
          </cell>
          <cell r="AW272">
            <v>0</v>
          </cell>
          <cell r="AX272"/>
          <cell r="AY272" t="str">
            <v>N-A</v>
          </cell>
          <cell r="AZ272">
            <v>45775</v>
          </cell>
          <cell r="BA272">
            <v>45775</v>
          </cell>
          <cell r="BB272">
            <v>45792</v>
          </cell>
          <cell r="BC272"/>
          <cell r="BD272" t="str">
            <v>2. NO</v>
          </cell>
          <cell r="BE272" t="str">
            <v>N-A</v>
          </cell>
          <cell r="BF272" t="str">
            <v>N-A</v>
          </cell>
          <cell r="BG272" t="str">
            <v>2. NO</v>
          </cell>
          <cell r="BH272"/>
          <cell r="BI272"/>
          <cell r="BJ272"/>
          <cell r="BK272"/>
          <cell r="BL272" t="str">
            <v>2025753501400001E</v>
          </cell>
          <cell r="BM272">
            <v>14569000</v>
          </cell>
          <cell r="BN272" t="str">
            <v>DIANA PATRICIA GUERRERO</v>
          </cell>
          <cell r="BO272" t="str">
            <v xml:space="preserve">https://community.secop.gov.co/Public/Tendering/ContractNoticePhases/View?PPI=CO1.PPI.38777225&amp;isFromPublicArea=True&amp;isModal=Fals </v>
          </cell>
          <cell r="BP272" t="str">
            <v>VIGENTE</v>
          </cell>
          <cell r="BQ272"/>
          <cell r="BR272" t="str">
            <v xml:space="preserve">https://community.secop.gov.co/Public/Tendering/ContractDetailView/Index?UniqueIdentifier=CO1.PCCNTR.7809424 </v>
          </cell>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row>
        <row r="273">
          <cell r="A273" t="str">
            <v>DTPA-IP-8-2025</v>
          </cell>
          <cell r="B273" t="str">
            <v>1 FONAM</v>
          </cell>
          <cell r="C273" t="str">
            <v>ACEPTACIÓN OFERTA FONAM 006 DE 2025</v>
          </cell>
          <cell r="D273" t="str">
            <v xml:space="preserve">CERON ZAPATA S.A.S
</v>
          </cell>
          <cell r="E273">
            <v>45771</v>
          </cell>
          <cell r="F273" t="str">
            <v>PA10-3202032-1-023- PA05-3202032-1-023- PA04-3202032- 1-100- PA01-3202008-9-030 Contratar aceites y lubricantes para las áreas protegidas adscritas a la Dirección territorial pacifico, para el fortalecimiento operativo de las actividades enmarcadas en la conservación de la diversidad biológica de las áreas protegidas del SINAP nacional, así como en los ecosistemas andinos y de páramo-PNN UTRIA, PNN GORGONA, PNN FARALLONES DE CALI y el DNMI CABO MANGLARES BAJO MIRA Y FRONTERA LOTE 3</v>
          </cell>
          <cell r="G273" t="str">
            <v>N-A</v>
          </cell>
          <cell r="H273" t="str">
            <v>5 MÍNIMA CUANTÍA</v>
          </cell>
          <cell r="I273" t="str">
            <v>3 COMPRAVENTA y/o SUMINISTRO</v>
          </cell>
          <cell r="J273" t="str">
            <v>SUMINISTRO</v>
          </cell>
          <cell r="K273">
            <v>15121501</v>
          </cell>
          <cell r="L273">
            <v>19125</v>
          </cell>
          <cell r="M273">
            <v>18625</v>
          </cell>
          <cell r="N273">
            <v>45776</v>
          </cell>
          <cell r="O273" t="str">
            <v>N/A</v>
          </cell>
          <cell r="P273">
            <v>10000000</v>
          </cell>
          <cell r="Q273" t="str">
            <v>DIEZ MILLONES</v>
          </cell>
          <cell r="R273" t="str">
            <v>2 PERSONA JURIDICA</v>
          </cell>
          <cell r="S273" t="str">
            <v>1 NIT</v>
          </cell>
          <cell r="T273">
            <v>900064454</v>
          </cell>
          <cell r="U273">
            <v>1</v>
          </cell>
          <cell r="V273">
            <v>900064454</v>
          </cell>
          <cell r="W273" t="str">
            <v>2 DV 1</v>
          </cell>
          <cell r="X273" t="str">
            <v>N-A</v>
          </cell>
          <cell r="Y273" t="str">
            <v>Valle del Cauca</v>
          </cell>
          <cell r="Z273" t="str">
            <v>Palmira</v>
          </cell>
          <cell r="AA273" t="str">
            <v>N/A</v>
          </cell>
          <cell r="AB273" t="str">
            <v>N/A</v>
          </cell>
          <cell r="AC273" t="str">
            <v>N/A</v>
          </cell>
          <cell r="AD273" t="str">
            <v>N/A</v>
          </cell>
          <cell r="AE273" t="str">
            <v>SI</v>
          </cell>
          <cell r="AF273" t="str">
            <v>1 PÓLIZA</v>
          </cell>
          <cell r="AG273" t="str">
            <v>13 SURAMERICANA</v>
          </cell>
          <cell r="AH273" t="str">
            <v>45 CUMPLIM+ CALIDAD DL SERVICIO</v>
          </cell>
          <cell r="AI273">
            <v>45775</v>
          </cell>
          <cell r="AJ273">
            <v>4259947</v>
          </cell>
          <cell r="AK273" t="str">
            <v>GLORIA TERESITA SERNA ALZATE</v>
          </cell>
          <cell r="AL273" t="str">
            <v>PNN FARALLONES DE CALI</v>
          </cell>
          <cell r="AM273" t="str">
            <v>2 SUPERVISOR</v>
          </cell>
          <cell r="AN273" t="str">
            <v>3 CÉDULA DE CIUDADANÍA</v>
          </cell>
          <cell r="AO273">
            <v>1082775671</v>
          </cell>
          <cell r="AP273" t="str">
            <v>JUAN MANUEL GUZMÁN LÓPEZ</v>
          </cell>
          <cell r="AQ273">
            <v>245</v>
          </cell>
          <cell r="AR273" t="str">
            <v>3 NO PACTADOS</v>
          </cell>
          <cell r="AS273" t="str">
            <v>4 NO SE HA ADICIONADO NI EN VALOR y EN TIEMPO</v>
          </cell>
          <cell r="AT273">
            <v>0</v>
          </cell>
          <cell r="AU273">
            <v>0</v>
          </cell>
          <cell r="AV273" t="str">
            <v>-</v>
          </cell>
          <cell r="AW273">
            <v>0</v>
          </cell>
          <cell r="AX273"/>
          <cell r="AY273" t="str">
            <v>N-A</v>
          </cell>
          <cell r="AZ273">
            <v>45775</v>
          </cell>
          <cell r="BA273">
            <v>45776</v>
          </cell>
          <cell r="BB273">
            <v>46022</v>
          </cell>
          <cell r="BC273"/>
          <cell r="BD273" t="str">
            <v>2. NO</v>
          </cell>
          <cell r="BE273" t="str">
            <v>N-A</v>
          </cell>
          <cell r="BF273" t="str">
            <v>N-A</v>
          </cell>
          <cell r="BG273" t="str">
            <v>2. NO</v>
          </cell>
          <cell r="BH273">
            <v>0</v>
          </cell>
          <cell r="BI273" t="str">
            <v>-</v>
          </cell>
          <cell r="BJ273" t="str">
            <v>-</v>
          </cell>
          <cell r="BK273"/>
          <cell r="BL273" t="str">
            <v>2025753502000004E</v>
          </cell>
          <cell r="BM273">
            <v>10000000</v>
          </cell>
          <cell r="BN273" t="str">
            <v>DIANA PATRICIA GUERRERO</v>
          </cell>
          <cell r="BO273" t="str">
            <v xml:space="preserve">https://community.secop.gov.co/Public/Tendering/ContractNoticePhases/View?PPI=CO1.PPI.38777225&amp;isFromPublicArea=True&amp;isModal=Fals </v>
          </cell>
          <cell r="BP273" t="str">
            <v>VIGENTE</v>
          </cell>
          <cell r="BQ273"/>
          <cell r="BR273" t="str">
            <v xml:space="preserve">https://community.secop.gov.co/Public/Tendering/ContractDetailView/Index?UniqueIdentifier=CO1.PCCNTR.7809234 </v>
          </cell>
          <cell r="BS273"/>
          <cell r="BT273"/>
          <cell r="BU273"/>
          <cell r="BV273"/>
          <cell r="BW273" t="str">
            <v>BANCOLOMBIA S.A.</v>
          </cell>
          <cell r="BX273" t="str">
            <v>Corriente</v>
          </cell>
          <cell r="BY273">
            <v>86208993407</v>
          </cell>
          <cell r="BZ273"/>
          <cell r="CA273"/>
          <cell r="CB273"/>
          <cell r="CC273"/>
          <cell r="CD273"/>
          <cell r="CE273"/>
          <cell r="CF273"/>
          <cell r="CG273"/>
          <cell r="CH273"/>
          <cell r="CI273"/>
          <cell r="CJ273"/>
          <cell r="CK273"/>
          <cell r="CL273"/>
          <cell r="CM273"/>
          <cell r="CN273">
            <v>10000000</v>
          </cell>
          <cell r="CO273"/>
          <cell r="CP273"/>
        </row>
        <row r="274">
          <cell r="A274" t="str">
            <v>DTPA-IP-9-2025</v>
          </cell>
          <cell r="B274" t="str">
            <v>1 FONAM</v>
          </cell>
          <cell r="C274" t="str">
            <v>ACEPTACIÓN OFERTA FONAM 007 DE 2025</v>
          </cell>
          <cell r="D274" t="str">
            <v>MILTA MARCELA OMEN HOYOS</v>
          </cell>
          <cell r="E274">
            <v>45771</v>
          </cell>
          <cell r="F274" t="str">
            <v>PA07-3202008-15-024 Suministrar raciones de campaña para el PNN Munchique para Fortalecer los procesos administrativos de las áreas del SPNNC, en el marco de la conservación de la diversidad biológica de las áreas protegidas del SINAP nacional.</v>
          </cell>
          <cell r="G274" t="str">
            <v>N-A</v>
          </cell>
          <cell r="H274" t="str">
            <v>5 MÍNIMA CUANTÍA</v>
          </cell>
          <cell r="I274" t="str">
            <v>3 COMPRAVENTA y/o SUMINISTRO</v>
          </cell>
          <cell r="J274" t="str">
            <v>SUMINISTRO</v>
          </cell>
          <cell r="K274">
            <v>50192700</v>
          </cell>
          <cell r="L274">
            <v>19225</v>
          </cell>
          <cell r="M274">
            <v>18925</v>
          </cell>
          <cell r="N274">
            <v>45777</v>
          </cell>
          <cell r="O274" t="str">
            <v>N/A</v>
          </cell>
          <cell r="P274">
            <v>5000000</v>
          </cell>
          <cell r="Q274" t="str">
            <v>CINCO MILLONES</v>
          </cell>
          <cell r="R274" t="str">
            <v>1 PERSONA NATURAL</v>
          </cell>
          <cell r="S274" t="str">
            <v>3 CÉDULA DE CIUDADANÍA</v>
          </cell>
          <cell r="T274">
            <v>1061985955</v>
          </cell>
          <cell r="U274">
            <v>8</v>
          </cell>
          <cell r="V274">
            <v>1061985955</v>
          </cell>
          <cell r="W274" t="str">
            <v>9 DV 8</v>
          </cell>
          <cell r="X274" t="str">
            <v>N-A</v>
          </cell>
          <cell r="Y274" t="str">
            <v>Cauca</v>
          </cell>
          <cell r="Z274" t="str">
            <v>Popayan</v>
          </cell>
          <cell r="AA274" t="str">
            <v>N/A</v>
          </cell>
          <cell r="AB274" t="str">
            <v>N/A</v>
          </cell>
          <cell r="AC274" t="str">
            <v>N/A</v>
          </cell>
          <cell r="AD274" t="str">
            <v>N/A</v>
          </cell>
          <cell r="AE274" t="str">
            <v>SI</v>
          </cell>
          <cell r="AF274" t="str">
            <v>1 PÓLIZA</v>
          </cell>
          <cell r="AG274" t="str">
            <v>14 ASEGURADORA SOLIDARIA</v>
          </cell>
          <cell r="AH274" t="str">
            <v>45 CUMPLIM+ CALIDAD DL SERVICIO</v>
          </cell>
          <cell r="AI274">
            <v>45775</v>
          </cell>
          <cell r="AJ274" t="str">
            <v>435-47-994000059803</v>
          </cell>
          <cell r="AK274" t="str">
            <v>GLORIA TERESITA SERNA ALZATE</v>
          </cell>
          <cell r="AL274" t="str">
            <v>PNN MUNCHIQUE</v>
          </cell>
          <cell r="AM274" t="str">
            <v>2 SUPERVISOR</v>
          </cell>
          <cell r="AN274" t="str">
            <v>3 CÉDULA DE CIUDADANÍA</v>
          </cell>
          <cell r="AO274">
            <v>16738049</v>
          </cell>
          <cell r="AP274" t="str">
            <v>JAIME ALBERTO CELIS PERDOMO</v>
          </cell>
          <cell r="AQ274">
            <v>52</v>
          </cell>
          <cell r="AR274" t="str">
            <v>3 NO PACTADOS</v>
          </cell>
          <cell r="AS274" t="str">
            <v>4 NO SE HA ADICIONADO NI EN VALOR y EN TIEMPO</v>
          </cell>
          <cell r="AT274">
            <v>0</v>
          </cell>
          <cell r="AU274">
            <v>0</v>
          </cell>
          <cell r="AV274" t="str">
            <v>-</v>
          </cell>
          <cell r="AW274">
            <v>0</v>
          </cell>
          <cell r="AX274"/>
          <cell r="AY274" t="str">
            <v>N-A</v>
          </cell>
          <cell r="AZ274">
            <v>45776</v>
          </cell>
          <cell r="BA274">
            <v>45777</v>
          </cell>
          <cell r="BB274">
            <v>45823</v>
          </cell>
          <cell r="BC274"/>
          <cell r="BD274" t="str">
            <v>2. NO</v>
          </cell>
          <cell r="BE274" t="str">
            <v>N-A</v>
          </cell>
          <cell r="BF274" t="str">
            <v>N-A</v>
          </cell>
          <cell r="BG274" t="str">
            <v>2. NO</v>
          </cell>
          <cell r="BH274">
            <v>0</v>
          </cell>
          <cell r="BI274" t="str">
            <v>-</v>
          </cell>
          <cell r="BJ274" t="str">
            <v>-</v>
          </cell>
          <cell r="BK274"/>
          <cell r="BL274" t="str">
            <v>2025753502000005E</v>
          </cell>
          <cell r="BM274">
            <v>5000000</v>
          </cell>
          <cell r="BN274" t="str">
            <v>KHAREM CARABALI MARULANDA</v>
          </cell>
          <cell r="BO274" t="str">
            <v xml:space="preserve">https://community.secop.gov.co/Public/Tendering/ContractNoticePhases/View?PPI=CO1.PPI.38863932&amp;isFromPublicArea=True&amp;isModal=False </v>
          </cell>
          <cell r="BP274" t="str">
            <v>VIGENTE</v>
          </cell>
          <cell r="BQ274"/>
          <cell r="BR274" t="str">
            <v xml:space="preserve">https://community.secop.gov.co/Public/Tendering/ContractDetailView/Index?UniqueIdentifier=CO1.PCCNTR.7809228 </v>
          </cell>
          <cell r="BS274"/>
          <cell r="BT274"/>
          <cell r="BU274"/>
          <cell r="BV274"/>
          <cell r="BW274" t="str">
            <v>BANCOOMEVA</v>
          </cell>
          <cell r="BX274" t="str">
            <v>Ahorro</v>
          </cell>
          <cell r="BY274">
            <v>90102374801</v>
          </cell>
          <cell r="BZ274"/>
          <cell r="CA274"/>
          <cell r="CB274"/>
          <cell r="CC274"/>
          <cell r="CD274"/>
          <cell r="CE274"/>
          <cell r="CF274"/>
          <cell r="CG274"/>
          <cell r="CH274"/>
          <cell r="CI274"/>
          <cell r="CJ274"/>
          <cell r="CK274"/>
          <cell r="CL274"/>
          <cell r="CM274"/>
          <cell r="CN274">
            <v>5000000</v>
          </cell>
          <cell r="CO274"/>
          <cell r="CP274"/>
        </row>
        <row r="275">
          <cell r="A275" t="str">
            <v>DTPA-IP-10-2025</v>
          </cell>
          <cell r="B275" t="str">
            <v>1 FONAM</v>
          </cell>
          <cell r="C275" t="str">
            <v>ACEPTACIÓN OFERTA FONAM 008 DE 2025</v>
          </cell>
          <cell r="D275" t="str">
            <v>INGENIERIA E INFRAESTRUCTURA DE COLOMBIA S.A.S</v>
          </cell>
          <cell r="E275">
            <v>45775</v>
          </cell>
          <cell r="F275" t="str">
            <v>PA10-3202032-1-024 - PA06-3202032-1-026 Contratar raciones de campaña para el fortalecimiento operativo de las actividades misionales en las AP en el marco de la conservación de la diversidad biológica de las áreas protegidas PNN UTRIA-PNN LOS KATIOS.LOTE 1 PNN LOS KATIOS.</v>
          </cell>
          <cell r="G275" t="str">
            <v>N-A</v>
          </cell>
          <cell r="H275" t="str">
            <v>5 MÍNIMA CUANTÍA</v>
          </cell>
          <cell r="I275" t="str">
            <v>3 COMPRAVENTA y/o SUMINISTRO</v>
          </cell>
          <cell r="J275" t="str">
            <v>SUMINISTRO</v>
          </cell>
          <cell r="K275">
            <v>50161509</v>
          </cell>
          <cell r="L275">
            <v>19025</v>
          </cell>
          <cell r="M275">
            <v>18525</v>
          </cell>
          <cell r="N275">
            <v>45776</v>
          </cell>
          <cell r="O275" t="str">
            <v>N/A</v>
          </cell>
          <cell r="P275">
            <v>20000000</v>
          </cell>
          <cell r="Q275" t="str">
            <v>VEINTE MILLONES</v>
          </cell>
          <cell r="R275" t="str">
            <v>2 PERSONA JURIDICA</v>
          </cell>
          <cell r="S275" t="str">
            <v>1 NIT</v>
          </cell>
          <cell r="T275">
            <v>900381761</v>
          </cell>
          <cell r="U275">
            <v>5</v>
          </cell>
          <cell r="V275">
            <v>900381761</v>
          </cell>
          <cell r="W275" t="str">
            <v>6 DV 5</v>
          </cell>
          <cell r="X275" t="str">
            <v>N-A</v>
          </cell>
          <cell r="Y275" t="str">
            <v>Meta</v>
          </cell>
          <cell r="Z275" t="str">
            <v>Mesetas</v>
          </cell>
          <cell r="AA275" t="str">
            <v>N/A</v>
          </cell>
          <cell r="AB275" t="str">
            <v>N/A</v>
          </cell>
          <cell r="AC275" t="str">
            <v>N/A</v>
          </cell>
          <cell r="AD275" t="str">
            <v>N/A</v>
          </cell>
          <cell r="AE275" t="str">
            <v>SI</v>
          </cell>
          <cell r="AF275" t="str">
            <v>1 PÓLIZA</v>
          </cell>
          <cell r="AG275" t="str">
            <v>8 MUNDIAL SEGUROS</v>
          </cell>
          <cell r="AH275" t="str">
            <v>45 CUMPLIM+ CALIDAD DL SERVICIO</v>
          </cell>
          <cell r="AI275">
            <v>45782</v>
          </cell>
          <cell r="AJ275">
            <v>100050600</v>
          </cell>
          <cell r="AK275" t="str">
            <v>GLORIA TERESITA SERNA ALZATE</v>
          </cell>
          <cell r="AL275" t="str">
            <v>PNN LOS KATIOS</v>
          </cell>
          <cell r="AM275" t="str">
            <v>2 SUPERVISOR</v>
          </cell>
          <cell r="AN275" t="str">
            <v>3 CÉDULA DE CIUDADANÍA</v>
          </cell>
          <cell r="AO275">
            <v>12563768</v>
          </cell>
          <cell r="AP275" t="str">
            <v>NELSON DE LA ROSA MANJARRES</v>
          </cell>
          <cell r="AQ275">
            <v>235</v>
          </cell>
          <cell r="AR275" t="str">
            <v>3 NO PACTADOS</v>
          </cell>
          <cell r="AS275" t="str">
            <v>4 NO SE HA ADICIONADO NI EN VALOR y EN TIEMPO</v>
          </cell>
          <cell r="AT275">
            <v>0</v>
          </cell>
          <cell r="AU275">
            <v>0</v>
          </cell>
          <cell r="AV275" t="str">
            <v>-</v>
          </cell>
          <cell r="AW275">
            <v>0</v>
          </cell>
          <cell r="AX275"/>
          <cell r="AY275" t="str">
            <v>N-A</v>
          </cell>
          <cell r="AZ275">
            <v>45783</v>
          </cell>
          <cell r="BA275">
            <v>45783</v>
          </cell>
          <cell r="BB275">
            <v>46011</v>
          </cell>
          <cell r="BC275"/>
          <cell r="BD275" t="str">
            <v>2. NO</v>
          </cell>
          <cell r="BE275" t="str">
            <v>N-A</v>
          </cell>
          <cell r="BF275" t="str">
            <v>N-A</v>
          </cell>
          <cell r="BG275" t="str">
            <v>2. NO</v>
          </cell>
          <cell r="BH275"/>
          <cell r="BI275"/>
          <cell r="BJ275"/>
          <cell r="BK275"/>
          <cell r="BL275" t="str">
            <v>2025753502000006E</v>
          </cell>
          <cell r="BM275">
            <v>20000000</v>
          </cell>
          <cell r="BN275" t="str">
            <v>JULIANA ISABEL MONTES ROMERO</v>
          </cell>
          <cell r="BO275" t="str">
            <v xml:space="preserve">https://community.secop.gov.co/Public/Tendering/ContractNoticePhases/View?PPI=CO1.PPI.38804810&amp;isFromPublicArea=True&amp;isModal=False </v>
          </cell>
          <cell r="BP275" t="str">
            <v>VIGENTE</v>
          </cell>
          <cell r="BQ275"/>
          <cell r="BR275" t="str">
            <v xml:space="preserve">https://community.secop.gov.co/Public/Tendering/ContractDetailView/Index?UniqueIdentifier=CO1.PCCNTR.7809151 </v>
          </cell>
          <cell r="BS275"/>
          <cell r="BT275"/>
          <cell r="BU275"/>
          <cell r="BV275"/>
          <cell r="BW275" t="str">
            <v>BANCO DAVIVIENDA S.A.</v>
          </cell>
          <cell r="BX275" t="str">
            <v>Corriente</v>
          </cell>
          <cell r="BY275">
            <v>99169999663</v>
          </cell>
          <cell r="BZ275"/>
          <cell r="CA275"/>
          <cell r="CB275"/>
          <cell r="CC275"/>
          <cell r="CD275"/>
          <cell r="CE275"/>
          <cell r="CF275"/>
          <cell r="CG275"/>
          <cell r="CH275"/>
          <cell r="CI275"/>
          <cell r="CJ275"/>
          <cell r="CK275"/>
          <cell r="CL275"/>
          <cell r="CM275"/>
          <cell r="CN275">
            <v>20000000</v>
          </cell>
          <cell r="CO275"/>
          <cell r="CP275"/>
        </row>
        <row r="276">
          <cell r="A276" t="str">
            <v>DTPA-IP-10-2025</v>
          </cell>
          <cell r="B276" t="str">
            <v>1 FONAM</v>
          </cell>
          <cell r="C276" t="str">
            <v>ACEPTACIÓN OFERTA FONAM 009 DE 2025</v>
          </cell>
          <cell r="D276" t="str">
            <v>INGENIERIA E INFRAESTRUCTURA DE COLOMBIA S.A.S.</v>
          </cell>
          <cell r="E276">
            <v>45773</v>
          </cell>
          <cell r="F276" t="str">
            <v>PA10-3202032-1-024 - PA06-3202032-1-026 Contratar raciones de campaña para el fortalecimiento operativo de las actividades misionales en las AP en el marco de la conservación de la diversidad biológica de las áreas protegidas -PNN UTRIA-PNN LOS KATIOS.LOTE 2 PNN UTRIA</v>
          </cell>
          <cell r="G276" t="str">
            <v>N-A</v>
          </cell>
          <cell r="H276" t="str">
            <v>5 MÍNIMA CUANTÍA</v>
          </cell>
          <cell r="I276" t="str">
            <v>3 COMPRAVENTA y/o SUMINISTRO</v>
          </cell>
          <cell r="J276" t="str">
            <v>SUMINISTRO</v>
          </cell>
          <cell r="K276">
            <v>50161509</v>
          </cell>
          <cell r="L276">
            <v>19325</v>
          </cell>
          <cell r="M276">
            <v>18725</v>
          </cell>
          <cell r="N276">
            <v>45776</v>
          </cell>
          <cell r="O276" t="str">
            <v>N/A</v>
          </cell>
          <cell r="P276">
            <v>5669137.3499999996</v>
          </cell>
          <cell r="Q276" t="str">
            <v>QUINIENTOS SESENTA Y SEIS MILLONES NOVECIENTOS TRECE MIL SETECIENTOS TREINTA Y CINCO</v>
          </cell>
          <cell r="R276" t="str">
            <v>2 PERSONA JURIDICA</v>
          </cell>
          <cell r="S276" t="str">
            <v>1 NIT</v>
          </cell>
          <cell r="T276">
            <v>900381761</v>
          </cell>
          <cell r="U276">
            <v>5</v>
          </cell>
          <cell r="V276">
            <v>900381761</v>
          </cell>
          <cell r="W276" t="str">
            <v>6 DV 5</v>
          </cell>
          <cell r="X276" t="str">
            <v>N-A</v>
          </cell>
          <cell r="Y276" t="str">
            <v>Meta</v>
          </cell>
          <cell r="Z276" t="str">
            <v>Mesetas</v>
          </cell>
          <cell r="AA276" t="str">
            <v>N/A</v>
          </cell>
          <cell r="AB276" t="str">
            <v>N/A</v>
          </cell>
          <cell r="AC276" t="str">
            <v>N/A</v>
          </cell>
          <cell r="AD276" t="str">
            <v>N/A</v>
          </cell>
          <cell r="AE276" t="str">
            <v>SI</v>
          </cell>
          <cell r="AF276" t="str">
            <v>1 PÓLIZA</v>
          </cell>
          <cell r="AG276" t="str">
            <v>8 MUNDIAL SEGUROS</v>
          </cell>
          <cell r="AH276" t="str">
            <v>45 CUMPLIM+ CALIDAD DL SERVICIO</v>
          </cell>
          <cell r="AI276">
            <v>45782</v>
          </cell>
          <cell r="AJ276">
            <v>100050597</v>
          </cell>
          <cell r="AK276" t="str">
            <v>GLORIA TERESITA SERNA ALZATE</v>
          </cell>
          <cell r="AL276" t="str">
            <v>PNN UTRÍA</v>
          </cell>
          <cell r="AM276" t="str">
            <v>2 SUPERVISOR</v>
          </cell>
          <cell r="AN276" t="str">
            <v>3 CÉDULA DE CIUDADANÍA</v>
          </cell>
          <cell r="AO276">
            <v>66848955</v>
          </cell>
          <cell r="AP276" t="str">
            <v>MARIA XIMENA ZORRILLA A.</v>
          </cell>
          <cell r="AQ276">
            <v>125</v>
          </cell>
          <cell r="AR276" t="str">
            <v>3 NO PACTADOS</v>
          </cell>
          <cell r="AS276" t="str">
            <v>4 NO SE HA ADICIONADO NI EN VALOR y EN TIEMPO</v>
          </cell>
          <cell r="AT276">
            <v>0</v>
          </cell>
          <cell r="AU276">
            <v>0</v>
          </cell>
          <cell r="AV276" t="str">
            <v>-</v>
          </cell>
          <cell r="AW276">
            <v>0</v>
          </cell>
          <cell r="AX276"/>
          <cell r="AY276" t="str">
            <v>N-A</v>
          </cell>
          <cell r="AZ276">
            <v>45784</v>
          </cell>
          <cell r="BA276">
            <v>45784</v>
          </cell>
          <cell r="BB276">
            <v>45899</v>
          </cell>
          <cell r="BC276"/>
          <cell r="BD276" t="str">
            <v>2. NO</v>
          </cell>
          <cell r="BE276" t="str">
            <v>N-A</v>
          </cell>
          <cell r="BF276" t="str">
            <v>N-A</v>
          </cell>
          <cell r="BG276" t="str">
            <v>2. NO</v>
          </cell>
          <cell r="BH276"/>
          <cell r="BI276"/>
          <cell r="BJ276"/>
          <cell r="BK276"/>
          <cell r="BL276" t="str">
            <v>2025753502000007E</v>
          </cell>
          <cell r="BM276">
            <v>5669137.3499999996</v>
          </cell>
          <cell r="BN276" t="str">
            <v>JULIANA ISABEL MONTES ROMERO</v>
          </cell>
          <cell r="BO276" t="str">
            <v xml:space="preserve">https://community.secop.gov.co/Public/Tendering/ContractNoticePhases/View?PPI=CO1.PPI.38804810&amp;isFromPublicArea=True&amp;isModal=Fals </v>
          </cell>
          <cell r="BP276" t="str">
            <v>VIGENTE</v>
          </cell>
          <cell r="BQ276"/>
          <cell r="BR276" t="str">
            <v xml:space="preserve">https://community.secop.gov.co/Public/Tendering/ContractDetailView/Index?UniqueIdentifier=CO1.PCCNTR.7809159 </v>
          </cell>
          <cell r="BS276"/>
          <cell r="BT276"/>
          <cell r="BU276"/>
          <cell r="BV276"/>
          <cell r="BW276"/>
          <cell r="BX276"/>
          <cell r="BY276"/>
          <cell r="BZ276"/>
          <cell r="CA276"/>
          <cell r="CB276"/>
          <cell r="CC276"/>
          <cell r="CD276"/>
          <cell r="CE276"/>
          <cell r="CF276"/>
          <cell r="CG276"/>
          <cell r="CH276"/>
          <cell r="CI276"/>
          <cell r="CJ276"/>
          <cell r="CK276"/>
          <cell r="CL276"/>
          <cell r="CM276"/>
          <cell r="CN276"/>
          <cell r="CO276"/>
          <cell r="CP276"/>
        </row>
        <row r="277">
          <cell r="A277" t="str">
            <v>DTPA-IP-11-2025</v>
          </cell>
          <cell r="B277" t="str">
            <v>2 NACION</v>
          </cell>
          <cell r="C277" t="str">
            <v>ACEPTACIÓN OFERTA NACIÓN 014 DE 2025</v>
          </cell>
          <cell r="D277" t="str">
            <v>MAR 10 S.A.S</v>
          </cell>
          <cell r="E277">
            <v>45786</v>
          </cell>
          <cell r="F277" t="str">
            <v>PA06-3202032-1-030- PA08-3202056-5-019 Contratar aceites y lubricantes para el PNN KATIOS y el PNN SANQUIANGA, áreas protegidas adscritas a la Dirección Territorial Pacifico LOTE 1: Contratar aceites y lubricantes para el parque automotor del PNN Los Katíos requeridos para implementar las acciones de prevención, vigilancia y control en las áreas protegidas administradas por PNNC</v>
          </cell>
          <cell r="G277" t="str">
            <v>N-A</v>
          </cell>
          <cell r="H277" t="str">
            <v>5 MÍNIMA CUANTÍA</v>
          </cell>
          <cell r="I277" t="str">
            <v>3 COMPRAVENTA y/o SUMINISTRO</v>
          </cell>
          <cell r="J277" t="str">
            <v>COMPRAVENTA</v>
          </cell>
          <cell r="K277">
            <v>15121501</v>
          </cell>
          <cell r="L277">
            <v>5225</v>
          </cell>
          <cell r="M277">
            <v>26725</v>
          </cell>
          <cell r="N277">
            <v>45790</v>
          </cell>
          <cell r="O277" t="str">
            <v>N/A</v>
          </cell>
          <cell r="P277">
            <v>4998161</v>
          </cell>
          <cell r="Q277" t="str">
            <v>CUATRO MILLONES NOVECIENTOS NOVENTA Y OCHO MIL CIENTO SESENTA Y UN</v>
          </cell>
          <cell r="R277" t="str">
            <v>2 PERSONA JURIDICA</v>
          </cell>
          <cell r="S277" t="str">
            <v>1 NIT</v>
          </cell>
          <cell r="T277"/>
          <cell r="U277">
            <v>0</v>
          </cell>
          <cell r="V277">
            <v>900284069</v>
          </cell>
          <cell r="W277" t="str">
            <v>1 DV 0</v>
          </cell>
          <cell r="X277" t="str">
            <v>N-A</v>
          </cell>
          <cell r="Y277" t="str">
            <v>Valle del Cauca</v>
          </cell>
          <cell r="Z277" t="str">
            <v>Candelaria</v>
          </cell>
          <cell r="AA277" t="str">
            <v>N/A</v>
          </cell>
          <cell r="AB277" t="str">
            <v>N/A</v>
          </cell>
          <cell r="AC277" t="str">
            <v>N/A</v>
          </cell>
          <cell r="AD277" t="str">
            <v>N/A</v>
          </cell>
          <cell r="AE277" t="str">
            <v>SI</v>
          </cell>
          <cell r="AF277" t="str">
            <v>1 PÓLIZA</v>
          </cell>
          <cell r="AG277" t="str">
            <v>12 SEGUROS DEL ESTADO</v>
          </cell>
          <cell r="AH277" t="str">
            <v>45 CUMPLIM+ CALIDAD DL SERVICIO</v>
          </cell>
          <cell r="AI277">
            <v>45793</v>
          </cell>
          <cell r="AJ277" t="str">
            <v xml:space="preserve">45-44-101166015
</v>
          </cell>
          <cell r="AK277" t="str">
            <v>GLORIA TERESITA SERNA ALZATE</v>
          </cell>
          <cell r="AL277" t="str">
            <v>PNN LOS KATIOS</v>
          </cell>
          <cell r="AM277" t="str">
            <v>2 SUPERVISOR</v>
          </cell>
          <cell r="AN277" t="str">
            <v>3 CÉDULA DE CIUDADANÍA</v>
          </cell>
          <cell r="AO277">
            <v>12563768</v>
          </cell>
          <cell r="AP277" t="str">
            <v>NELSON DE LA ROSA MANJARRES</v>
          </cell>
          <cell r="AQ277">
            <v>25</v>
          </cell>
          <cell r="AR277" t="str">
            <v>3 NO PACTADOS</v>
          </cell>
          <cell r="AS277" t="str">
            <v>4 NO SE HA ADICIONADO NI EN VALOR y EN TIEMPO</v>
          </cell>
          <cell r="AT277">
            <v>0</v>
          </cell>
          <cell r="AU277">
            <v>0</v>
          </cell>
          <cell r="AV277" t="str">
            <v>-</v>
          </cell>
          <cell r="AW277">
            <v>0</v>
          </cell>
          <cell r="AX277"/>
          <cell r="AY277" t="str">
            <v>N-A</v>
          </cell>
          <cell r="AZ277">
            <v>45796</v>
          </cell>
          <cell r="BA277">
            <v>45796</v>
          </cell>
          <cell r="BB277">
            <v>45811</v>
          </cell>
          <cell r="BC277"/>
          <cell r="BD277" t="str">
            <v>2. NO</v>
          </cell>
          <cell r="BE277" t="str">
            <v>N-A</v>
          </cell>
          <cell r="BF277" t="str">
            <v>N-A</v>
          </cell>
          <cell r="BG277" t="str">
            <v>2. NO</v>
          </cell>
          <cell r="BH277"/>
          <cell r="BI277"/>
          <cell r="BJ277"/>
          <cell r="BK277"/>
          <cell r="BL277" t="str">
            <v>2025753500300001E</v>
          </cell>
          <cell r="BM277">
            <v>4998161</v>
          </cell>
          <cell r="BN277" t="str">
            <v>DIANA PATRICIA GUERRERO</v>
          </cell>
          <cell r="BO277" t="str">
            <v xml:space="preserve">https://community.secop.gov.co/Public/Tendering/ContractNoticePhases/View?PPI=CO1.PPI.38976581&amp;isFromPublicArea=True&amp;isModal=False </v>
          </cell>
          <cell r="BP277" t="str">
            <v>VIGENTE</v>
          </cell>
          <cell r="BQ277"/>
          <cell r="BR277" t="str">
            <v xml:space="preserve">https://community.secop.gov.co/Public/Tendering/ContractDetailView/Index?UniqueIdentifier=CO1.PCCNTR.7858389 </v>
          </cell>
          <cell r="BS277"/>
          <cell r="BT277"/>
          <cell r="BU277"/>
          <cell r="BV277"/>
          <cell r="BW277" t="str">
            <v>#N/A</v>
          </cell>
          <cell r="BX277" t="str">
            <v>#N/A</v>
          </cell>
          <cell r="BY277" t="str">
            <v>#N/A</v>
          </cell>
          <cell r="BZ277"/>
          <cell r="CA277"/>
          <cell r="CB277"/>
          <cell r="CC277"/>
          <cell r="CD277"/>
          <cell r="CE277"/>
          <cell r="CF277"/>
          <cell r="CG277"/>
          <cell r="CH277"/>
          <cell r="CI277"/>
          <cell r="CJ277"/>
          <cell r="CK277"/>
          <cell r="CL277"/>
          <cell r="CM277"/>
          <cell r="CN277">
            <v>4998161</v>
          </cell>
          <cell r="CO277"/>
          <cell r="CP277"/>
        </row>
        <row r="278">
          <cell r="A278" t="str">
            <v>DTPA-IP-12-2025</v>
          </cell>
          <cell r="B278" t="str">
            <v>2 NACION</v>
          </cell>
          <cell r="C278" t="str">
            <v>ACEPTACIÓN OFERTA NACIÓN 016 DE 2025</v>
          </cell>
          <cell r="D278" t="str">
            <v xml:space="preserve">CONSULTORES INCREA INGENIERÍA S.A.S
</v>
          </cell>
          <cell r="E278">
            <v>45796</v>
          </cell>
          <cell r="F278" t="str">
            <v xml:space="preserve">PA06-3202060-19_1-043 Adquirir herramientas e insumos para el proceso de restauración, monitoreo, mantenimiento y actividades de campo en el PNN los Katios, en el marco de la conservación de la diversidad biológica de las Áreas protegidas del SINAP Nacional </v>
          </cell>
          <cell r="G278" t="str">
            <v>N-A</v>
          </cell>
          <cell r="H278" t="str">
            <v>5 MÍNIMA CUANTÍA</v>
          </cell>
          <cell r="I278" t="str">
            <v>3 COMPRAVENTA y/o SUMINISTRO</v>
          </cell>
          <cell r="J278" t="str">
            <v>COMPRAVENTA</v>
          </cell>
          <cell r="K278">
            <v>47130000</v>
          </cell>
          <cell r="L278">
            <v>17225</v>
          </cell>
          <cell r="M278">
            <v>27425</v>
          </cell>
          <cell r="N278">
            <v>45796</v>
          </cell>
          <cell r="O278" t="str">
            <v>N/A</v>
          </cell>
          <cell r="P278">
            <v>6467531</v>
          </cell>
          <cell r="Q278" t="str">
            <v>SEIS MILLONES CUATROCIENTOS SESENTA Y SIETE MIL QUINIENTOS TREINTA Y UN</v>
          </cell>
          <cell r="R278" t="str">
            <v>2 PERSONA JURIDICA</v>
          </cell>
          <cell r="S278" t="str">
            <v>1 NIT</v>
          </cell>
          <cell r="T278"/>
          <cell r="U278">
            <v>5</v>
          </cell>
          <cell r="V278">
            <v>901268219</v>
          </cell>
          <cell r="W278" t="str">
            <v>6 DV 5</v>
          </cell>
          <cell r="X278" t="str">
            <v>N-A</v>
          </cell>
          <cell r="Y278" t="str">
            <v>Cundinamarca</v>
          </cell>
          <cell r="Z278" t="str">
            <v>Cajicá</v>
          </cell>
          <cell r="AA278" t="str">
            <v>N/A</v>
          </cell>
          <cell r="AB278" t="str">
            <v>N/A</v>
          </cell>
          <cell r="AC278" t="str">
            <v>N/A</v>
          </cell>
          <cell r="AD278" t="str">
            <v>N/A</v>
          </cell>
          <cell r="AE278" t="str">
            <v>SI</v>
          </cell>
          <cell r="AF278" t="str">
            <v>1 PÓLIZA</v>
          </cell>
          <cell r="AG278" t="str">
            <v>12 SEGUROS DEL ESTADO</v>
          </cell>
          <cell r="AH278" t="str">
            <v>45 CUMPLIM+ CALIDAD DL SERVICIO</v>
          </cell>
          <cell r="AI278">
            <v>45791</v>
          </cell>
          <cell r="AJ278" t="str">
            <v>21-44-101469703</v>
          </cell>
          <cell r="AK278" t="str">
            <v>GLORIA TERESITA SERNA ALZATE</v>
          </cell>
          <cell r="AL278" t="str">
            <v>PNN LOS KATIOS</v>
          </cell>
          <cell r="AM278" t="str">
            <v>2 SUPERVISOR</v>
          </cell>
          <cell r="AN278" t="str">
            <v>3 CÉDULA DE CIUDADANÍA</v>
          </cell>
          <cell r="AO278">
            <v>12563768</v>
          </cell>
          <cell r="AP278" t="str">
            <v>NELSON DE LA ROSA MANJARRES</v>
          </cell>
          <cell r="AQ278">
            <v>25</v>
          </cell>
          <cell r="AR278" t="str">
            <v>3 NO PACTADOS</v>
          </cell>
          <cell r="AS278" t="str">
            <v>4 NO SE HA ADICIONADO NI EN VALOR y EN TIEMPO</v>
          </cell>
          <cell r="AT278">
            <v>0</v>
          </cell>
          <cell r="AU278">
            <v>0</v>
          </cell>
          <cell r="AV278" t="str">
            <v>-</v>
          </cell>
          <cell r="AW278">
            <v>0</v>
          </cell>
          <cell r="AX278"/>
          <cell r="AY278" t="str">
            <v>N-A</v>
          </cell>
          <cell r="AZ278">
            <v>45792</v>
          </cell>
          <cell r="BA278">
            <v>45796</v>
          </cell>
          <cell r="BB278">
            <v>45844</v>
          </cell>
          <cell r="BC278"/>
          <cell r="BD278" t="str">
            <v>2. NO</v>
          </cell>
          <cell r="BE278" t="str">
            <v>N-A</v>
          </cell>
          <cell r="BF278" t="str">
            <v>N-A</v>
          </cell>
          <cell r="BG278" t="str">
            <v>2. NO</v>
          </cell>
          <cell r="BH278"/>
          <cell r="BI278"/>
          <cell r="BJ278"/>
          <cell r="BK278"/>
          <cell r="BL278" t="str">
            <v>2025753500300002E</v>
          </cell>
          <cell r="BM278">
            <v>6467531</v>
          </cell>
          <cell r="BN278" t="str">
            <v>DIANA PATRICIA GUERRERO</v>
          </cell>
          <cell r="BO278" t="str">
            <v xml:space="preserve">https://community.secop.gov.co/Public/Tendering/ContractNoticePhases/View?PPI=CO1.PPI.39187789&amp;isFromPublicArea=True&amp;isModal=False </v>
          </cell>
          <cell r="BP278" t="str">
            <v>VIGENTE</v>
          </cell>
          <cell r="BQ278"/>
          <cell r="BR278" t="str">
            <v xml:space="preserve">https://community.secop.gov.co/Public/Tendering/ContractDetailView/Index?UniqueIdentifier=CO1.PCCNTR.7869084 </v>
          </cell>
          <cell r="BS278"/>
          <cell r="BT278"/>
          <cell r="BU278"/>
          <cell r="BV278"/>
          <cell r="BW278" t="str">
            <v>#N/A</v>
          </cell>
          <cell r="BX278" t="str">
            <v>#N/A</v>
          </cell>
          <cell r="BY278" t="str">
            <v>#N/A</v>
          </cell>
          <cell r="BZ278"/>
          <cell r="CA278"/>
          <cell r="CB278"/>
          <cell r="CC278"/>
          <cell r="CD278"/>
          <cell r="CE278"/>
          <cell r="CF278"/>
          <cell r="CG278"/>
          <cell r="CH278"/>
          <cell r="CI278"/>
          <cell r="CJ278"/>
          <cell r="CK278"/>
          <cell r="CL278"/>
          <cell r="CM278"/>
          <cell r="CN278">
            <v>6467531</v>
          </cell>
          <cell r="CO278"/>
          <cell r="CP278"/>
        </row>
        <row r="279">
          <cell r="A279" t="str">
            <v>DTPA-IP-13-2025</v>
          </cell>
          <cell r="B279" t="str">
            <v>1 FONAM</v>
          </cell>
          <cell r="C279" t="str">
            <v>ACEPTACIÓN OFERTA FONAM 011 DE 2025</v>
          </cell>
          <cell r="D279" t="str">
            <v xml:space="preserve">CONSULTORES INCREA INGENIERÍA S.A.S
</v>
          </cell>
          <cell r="E279">
            <v>45785</v>
          </cell>
          <cell r="F279" t="str">
            <v>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v>
          </cell>
          <cell r="G279" t="str">
            <v>N-A</v>
          </cell>
          <cell r="H279" t="str">
            <v>5 MÍNIMA CUANTÍA</v>
          </cell>
          <cell r="I279" t="str">
            <v>20 OTROS</v>
          </cell>
          <cell r="J279" t="str">
            <v>SUMINISTRO</v>
          </cell>
          <cell r="K279" t="str">
            <v>80141607/        
80141607/        
80141607/        
80141607</v>
          </cell>
          <cell r="L279">
            <v>20025</v>
          </cell>
          <cell r="M279">
            <v>21925</v>
          </cell>
          <cell r="N279">
            <v>45791</v>
          </cell>
          <cell r="O279" t="str">
            <v>N/A</v>
          </cell>
          <cell r="P279">
            <v>16212400</v>
          </cell>
          <cell r="Q279" t="str">
            <v>DIECISÉIS MILLONES DOSCIENTOS DOCE MIL CUATROCIENTOS</v>
          </cell>
          <cell r="R279" t="str">
            <v>2 PERSONA JURIDICA</v>
          </cell>
          <cell r="S279" t="str">
            <v>1 NIT</v>
          </cell>
          <cell r="U279">
            <v>5</v>
          </cell>
          <cell r="V279">
            <v>901268219</v>
          </cell>
          <cell r="W279" t="str">
            <v>6 DV 5</v>
          </cell>
          <cell r="X279" t="str">
            <v>N-A</v>
          </cell>
          <cell r="Y279" t="str">
            <v>Cundinamarca</v>
          </cell>
          <cell r="Z279" t="str">
            <v>Cajicá</v>
          </cell>
          <cell r="AA279" t="str">
            <v>N/A</v>
          </cell>
          <cell r="AB279" t="str">
            <v>N/A</v>
          </cell>
          <cell r="AC279" t="str">
            <v>N/A</v>
          </cell>
          <cell r="AD279" t="str">
            <v>N/A</v>
          </cell>
          <cell r="AE279" t="str">
            <v>SI</v>
          </cell>
          <cell r="AF279" t="str">
            <v>1 PÓLIZA</v>
          </cell>
          <cell r="AG279" t="str">
            <v>12 SEGUROS DEL ESTADO</v>
          </cell>
          <cell r="AH279" t="str">
            <v>45 CUMPLIM+ CALIDAD DL SERVICIO</v>
          </cell>
          <cell r="AI279">
            <v>45791</v>
          </cell>
          <cell r="AJ279" t="str">
            <v>21-44-101469646 / 21-40-101254638</v>
          </cell>
          <cell r="AK279" t="str">
            <v>GLORIA TERESITA SERNA ALZATE</v>
          </cell>
          <cell r="AL279" t="str">
            <v>PNN URAMBA BAHÍA MÁLAGA</v>
          </cell>
          <cell r="AM279" t="str">
            <v>2 SUPERVISOR</v>
          </cell>
          <cell r="AN279" t="str">
            <v>3 CÉDULA DE CIUDADANÍA</v>
          </cell>
          <cell r="AO279">
            <v>79307788</v>
          </cell>
          <cell r="AP279" t="str">
            <v>JUAN IVAN SANCHEZ BERNAL</v>
          </cell>
          <cell r="AQ279">
            <v>52</v>
          </cell>
          <cell r="AR279" t="str">
            <v>3 NO PACTADOS</v>
          </cell>
          <cell r="AS279" t="str">
            <v>4 NO SE HA ADICIONADO NI EN VALOR y EN TIEMPO</v>
          </cell>
          <cell r="AT279">
            <v>0</v>
          </cell>
          <cell r="AU279">
            <v>0</v>
          </cell>
          <cell r="AV279" t="str">
            <v>-</v>
          </cell>
          <cell r="AW279">
            <v>0</v>
          </cell>
          <cell r="AX279">
            <v>45899</v>
          </cell>
          <cell r="AY279" t="str">
            <v>N-A</v>
          </cell>
          <cell r="AZ279">
            <v>45792</v>
          </cell>
          <cell r="BA279">
            <v>45792</v>
          </cell>
          <cell r="BB279">
            <v>46021</v>
          </cell>
          <cell r="BC279"/>
          <cell r="BD279" t="str">
            <v>2. NO</v>
          </cell>
          <cell r="BE279" t="str">
            <v>N-A</v>
          </cell>
          <cell r="BF279" t="str">
            <v>N-A</v>
          </cell>
          <cell r="BG279" t="str">
            <v>2. NO</v>
          </cell>
          <cell r="BH279"/>
          <cell r="BI279"/>
          <cell r="BJ279"/>
          <cell r="BK279" t="str">
            <v>CONTRATO PRORROGADO 01 y 02</v>
          </cell>
          <cell r="BL279" t="str">
            <v>2025753502000009E</v>
          </cell>
          <cell r="BM279">
            <v>16212400</v>
          </cell>
          <cell r="BN279" t="str">
            <v>DIANA PATRICIA GUERRERO</v>
          </cell>
          <cell r="BO279" t="str">
            <v xml:space="preserve">https://community.secop.gov.co/Public/Tendering/ContractNoticePhases/View?PPI=CO1.PPI.39060676&amp;isFromPublicArea=True&amp;isModal=False </v>
          </cell>
          <cell r="BP279" t="str">
            <v>VIGENTE</v>
          </cell>
          <cell r="BQ279"/>
          <cell r="BR279" t="str">
            <v xml:space="preserve">https://community.secop.gov.co/Public/Tendering/ContractDetailView/Index?UniqueIdentifier=CO1.PCCNTR.7857728 </v>
          </cell>
          <cell r="BS279"/>
          <cell r="BT279"/>
          <cell r="BU279"/>
          <cell r="BV279"/>
          <cell r="BW279" t="str">
            <v>BANCOLOMBIA S.A.</v>
          </cell>
          <cell r="BX279" t="str">
            <v>Ahorro</v>
          </cell>
          <cell r="BY279">
            <v>33500005727</v>
          </cell>
          <cell r="BZ279"/>
          <cell r="CA279"/>
          <cell r="CB279"/>
          <cell r="CC279"/>
          <cell r="CD279"/>
          <cell r="CE279"/>
          <cell r="CF279"/>
          <cell r="CG279"/>
          <cell r="CH279"/>
          <cell r="CI279"/>
          <cell r="CJ279"/>
          <cell r="CK279"/>
          <cell r="CL279"/>
          <cell r="CM279"/>
          <cell r="CN279">
            <v>16212400</v>
          </cell>
          <cell r="CO279"/>
          <cell r="CP279"/>
        </row>
        <row r="280">
          <cell r="A280" t="str">
            <v>DTPA-IP-13-2025</v>
          </cell>
          <cell r="B280" t="str">
            <v>1 FONAM</v>
          </cell>
          <cell r="C280" t="str">
            <v>ACEPTACIÓN OFERTA FONAM 012 DE 2025</v>
          </cell>
          <cell r="D280" t="str">
            <v>PROVEEDOR NO ACEPTÓ CONTRATO</v>
          </cell>
          <cell r="E280"/>
          <cell r="F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cell r="AF280"/>
          <cell r="AG280"/>
          <cell r="AH280"/>
          <cell r="AI280"/>
          <cell r="AJ280"/>
          <cell r="AK280"/>
          <cell r="AL280"/>
          <cell r="AM280"/>
          <cell r="AN280"/>
          <cell r="AO280" t="str">
            <v>#N/A</v>
          </cell>
          <cell r="AP280"/>
          <cell r="AQ280"/>
          <cell r="AR280"/>
          <cell r="AS280"/>
          <cell r="AT280"/>
          <cell r="AU280"/>
          <cell r="AV280"/>
          <cell r="AW280"/>
          <cell r="AX280"/>
          <cell r="AY280"/>
          <cell r="AZ280"/>
          <cell r="BA280"/>
          <cell r="BB280"/>
          <cell r="BC280"/>
          <cell r="BD280"/>
          <cell r="BE280"/>
          <cell r="BF280"/>
          <cell r="BG280"/>
          <cell r="BH280"/>
          <cell r="BI280"/>
          <cell r="BJ280"/>
          <cell r="BK280"/>
          <cell r="BL280"/>
          <cell r="BM280">
            <v>0</v>
          </cell>
          <cell r="BN280" t="str">
            <v>DIANA PATRICIA GUERRERO</v>
          </cell>
          <cell r="BO280" t="str">
            <v xml:space="preserve">https://community.secop.gov.co/Public/Tendering/ContractNoticePhases/View?PPI=CO1.PPI.39060676&amp;isFromPublicArea=True&amp;isModal=Fals </v>
          </cell>
          <cell r="BP280"/>
          <cell r="BQ280"/>
          <cell r="BR280" t="str">
            <v xml:space="preserve">https://community.secop.gov.co/Public/Tendering/ContractDetailView/Index?UniqueIdentifier=CO1.PCCNTR.7857569 </v>
          </cell>
          <cell r="BS280"/>
          <cell r="BT280"/>
          <cell r="BU280"/>
          <cell r="BV280"/>
          <cell r="BW280"/>
          <cell r="BX280"/>
          <cell r="BY280"/>
          <cell r="BZ280"/>
          <cell r="CA280"/>
          <cell r="CB280"/>
          <cell r="CC280"/>
          <cell r="CD280"/>
          <cell r="CE280"/>
          <cell r="CF280"/>
          <cell r="CG280"/>
          <cell r="CH280"/>
          <cell r="CI280"/>
          <cell r="CJ280"/>
          <cell r="CK280"/>
          <cell r="CL280"/>
          <cell r="CM280"/>
          <cell r="CN280"/>
          <cell r="CO280"/>
          <cell r="CP280"/>
        </row>
        <row r="281">
          <cell r="A281" t="str">
            <v>DTPA-IP-13-2025</v>
          </cell>
          <cell r="B281" t="str">
            <v>1 FONAM</v>
          </cell>
          <cell r="C281" t="str">
            <v>ACEPTACIÓN OFERTA FONAM 013 DE 2025</v>
          </cell>
          <cell r="D281" t="str">
            <v xml:space="preserve">CONSULTORES INCREA INGENIERÍA S.A.S
</v>
          </cell>
          <cell r="E281">
            <v>45785</v>
          </cell>
          <cell r="F281" t="str">
            <v>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 LOTE 3: Taller recuperación de áreas degradadas por minería- Compromiso mesa de ambiente paro cívico de Buenaventura</v>
          </cell>
          <cell r="G281" t="str">
            <v>N-A</v>
          </cell>
          <cell r="H281" t="str">
            <v>5 MÍNIMA CUANTÍA</v>
          </cell>
          <cell r="I281" t="str">
            <v>20 OTROS</v>
          </cell>
          <cell r="J281" t="str">
            <v>SUMINISTRO</v>
          </cell>
          <cell r="K281" t="str">
            <v>80141607/	
80141607/	
80141607/	
80141607</v>
          </cell>
          <cell r="L281">
            <v>20025</v>
          </cell>
          <cell r="M281">
            <v>22025</v>
          </cell>
          <cell r="N281">
            <v>45791</v>
          </cell>
          <cell r="O281" t="str">
            <v>N/A</v>
          </cell>
          <cell r="P281">
            <v>14985300</v>
          </cell>
          <cell r="Q281" t="str">
            <v xml:space="preserve">CATORCE MILLONES NOVECIENTOS OCHENTA Y CINCO MIL TRESCIENTOS </v>
          </cell>
          <cell r="R281" t="str">
            <v>2 PERSONA JURIDICA</v>
          </cell>
          <cell r="S281" t="str">
            <v>1 NIT</v>
          </cell>
          <cell r="T281"/>
          <cell r="U281">
            <v>5</v>
          </cell>
          <cell r="V281">
            <v>901268219</v>
          </cell>
          <cell r="W281" t="str">
            <v>6 DV 5</v>
          </cell>
          <cell r="X281" t="str">
            <v>N-A</v>
          </cell>
          <cell r="Y281" t="str">
            <v>Cundinamarca</v>
          </cell>
          <cell r="Z281" t="str">
            <v>Cajicá</v>
          </cell>
          <cell r="AA281" t="str">
            <v>N/A</v>
          </cell>
          <cell r="AB281" t="str">
            <v>N/A</v>
          </cell>
          <cell r="AC281" t="str">
            <v>N/A</v>
          </cell>
          <cell r="AD281" t="str">
            <v>N/A</v>
          </cell>
          <cell r="AE281" t="str">
            <v>SI</v>
          </cell>
          <cell r="AF281" t="str">
            <v>1 PÓLIZA</v>
          </cell>
          <cell r="AG281" t="str">
            <v>12 SEGUROS DEL ESTADO</v>
          </cell>
          <cell r="AH281" t="str">
            <v>45 CUMPLIM+ CALIDAD DL SERVICIO</v>
          </cell>
          <cell r="AI281">
            <v>45791</v>
          </cell>
          <cell r="AJ281" t="str">
            <v>21-44-101469658 / 21-40-101254650</v>
          </cell>
          <cell r="AK281" t="str">
            <v>GLORIA TERESITA SERNA ALZATE</v>
          </cell>
          <cell r="AL281" t="str">
            <v>DTPA</v>
          </cell>
          <cell r="AM281" t="str">
            <v>2 SUPERVISOR</v>
          </cell>
          <cell r="AN281" t="str">
            <v>3 CÉDULA DE CIUDADANÍA</v>
          </cell>
          <cell r="AO281">
            <v>79307788</v>
          </cell>
          <cell r="AP281" t="str">
            <v>JUAN IVAN SANCHEZ BERNAL</v>
          </cell>
          <cell r="AQ281">
            <v>202</v>
          </cell>
          <cell r="AR281" t="str">
            <v>3 NO PACTADOS</v>
          </cell>
          <cell r="AS281" t="str">
            <v>4 NO SE HA ADICIONADO NI EN VALOR y EN TIEMPO</v>
          </cell>
          <cell r="AT281">
            <v>0</v>
          </cell>
          <cell r="AU281">
            <v>0</v>
          </cell>
          <cell r="AV281" t="str">
            <v>-</v>
          </cell>
          <cell r="AW281">
            <v>0</v>
          </cell>
          <cell r="AX281"/>
          <cell r="AY281" t="str">
            <v>N-A</v>
          </cell>
          <cell r="AZ281">
            <v>45792</v>
          </cell>
          <cell r="BA281">
            <v>45792</v>
          </cell>
          <cell r="BB281">
            <v>45991</v>
          </cell>
          <cell r="BC281"/>
          <cell r="BD281" t="str">
            <v>2. NO</v>
          </cell>
          <cell r="BE281" t="str">
            <v>N-A</v>
          </cell>
          <cell r="BF281" t="str">
            <v>N-A</v>
          </cell>
          <cell r="BG281" t="str">
            <v>2. NO</v>
          </cell>
          <cell r="BH281"/>
          <cell r="BI281"/>
          <cell r="BJ281"/>
          <cell r="BK281"/>
          <cell r="BL281" t="str">
            <v>2025753502000010E</v>
          </cell>
          <cell r="BM281">
            <v>14985300</v>
          </cell>
          <cell r="BN281" t="str">
            <v>DIANA PATRICIA GUERRERO</v>
          </cell>
          <cell r="BO281" t="str">
            <v xml:space="preserve">https://community.secop.gov.co/Public/Tendering/ContractNoticePhases/View?PPI=CO1.PPI.39060676&amp;isFromPublicArea=True&amp;isModal=Fals </v>
          </cell>
          <cell r="BP281" t="str">
            <v>VIGENTE</v>
          </cell>
          <cell r="BQ281"/>
          <cell r="BR281" t="str">
            <v xml:space="preserve">https://community.secop.gov.co/Public/Tendering/ContractDetailView/Index?UniqueIdentifier=CO1.PCCNTR.7857572 </v>
          </cell>
          <cell r="BS281"/>
          <cell r="BT281"/>
          <cell r="BU281"/>
          <cell r="BV281"/>
          <cell r="BW281"/>
          <cell r="BX281"/>
          <cell r="BY281"/>
          <cell r="BZ281"/>
          <cell r="CA281"/>
          <cell r="CB281"/>
          <cell r="CC281"/>
          <cell r="CD281"/>
          <cell r="CE281"/>
          <cell r="CF281"/>
          <cell r="CG281"/>
          <cell r="CH281"/>
          <cell r="CI281"/>
          <cell r="CJ281"/>
          <cell r="CK281"/>
          <cell r="CL281"/>
          <cell r="CM281"/>
          <cell r="CN281"/>
          <cell r="CO281"/>
          <cell r="CP281"/>
        </row>
        <row r="282">
          <cell r="A282" t="str">
            <v>DTPA-IP-13-2025</v>
          </cell>
          <cell r="B282" t="str">
            <v>1 FONAM</v>
          </cell>
          <cell r="C282" t="str">
            <v>ACEPTACIÓN OFERTA FONAM 017 DE 2025</v>
          </cell>
          <cell r="D282" t="str">
            <v xml:space="preserve">CONSULTORES INCREA INGENIERÍA S.A.S
</v>
          </cell>
          <cell r="E282">
            <v>45796</v>
          </cell>
          <cell r="F282" t="str">
            <v xml:space="preserve">PA00-3202008-10-043 Prestar servicios de apoyo logístico para el desarrollo y cumplimiento de compromisos adquiridos en el marco del relacionamiento en los PNN Uramba, PNN Los Katíos y del proceso Paro Cívico Buenaventura en el marco de la conservación de la diversidad biológica de las áreas protegidas del SINAP Nacional” LOTE 2: Implementación de la estrategia pedagógica Pecus -participación, educación y cultura para la sostenibilidad y manejo integral del Rio Cacarica como aporte al ordenamiento ambiental del territorio- PNN los Katios.
</v>
          </cell>
          <cell r="G282" t="str">
            <v>N-A</v>
          </cell>
          <cell r="H282" t="str">
            <v>5 MÍNIMA CUANTÍA</v>
          </cell>
          <cell r="I282" t="str">
            <v>20 OTROS</v>
          </cell>
          <cell r="J282" t="str">
            <v>SUMINISTRO</v>
          </cell>
          <cell r="K282" t="str">
            <v>80141607/	
80141607/	
80141607/	
80141607</v>
          </cell>
          <cell r="L282">
            <v>20025</v>
          </cell>
          <cell r="M282">
            <v>23325</v>
          </cell>
          <cell r="N282">
            <v>45798</v>
          </cell>
          <cell r="O282" t="str">
            <v>N/A</v>
          </cell>
          <cell r="P282">
            <v>9979200</v>
          </cell>
          <cell r="Q282" t="str">
            <v xml:space="preserve">NUEVE MILLONES NOVECIENTOS SETENTA Y NUEVE MIL DOSCIENTOS  </v>
          </cell>
          <cell r="R282" t="str">
            <v>2 PERSONA JURIDICA</v>
          </cell>
          <cell r="S282" t="str">
            <v>1 NIT</v>
          </cell>
          <cell r="T282"/>
          <cell r="U282">
            <v>5</v>
          </cell>
          <cell r="V282">
            <v>901268219</v>
          </cell>
          <cell r="W282" t="str">
            <v>6 DV 5</v>
          </cell>
          <cell r="X282" t="str">
            <v>N-A</v>
          </cell>
          <cell r="Y282" t="str">
            <v>Cundinamarca</v>
          </cell>
          <cell r="Z282" t="str">
            <v>Cajicá</v>
          </cell>
          <cell r="AA282" t="str">
            <v>N/A</v>
          </cell>
          <cell r="AB282" t="str">
            <v>N/A</v>
          </cell>
          <cell r="AC282" t="str">
            <v>N/A</v>
          </cell>
          <cell r="AD282" t="str">
            <v>N/A</v>
          </cell>
          <cell r="AE282" t="str">
            <v>SI</v>
          </cell>
          <cell r="AF282" t="str">
            <v>1 PÓLIZA</v>
          </cell>
          <cell r="AG282" t="str">
            <v>12 SEGUROS DEL ESTADO</v>
          </cell>
          <cell r="AH282" t="str">
            <v>45 CUMPLIM+ CALIDAD DL SERVICIO</v>
          </cell>
          <cell r="AI282">
            <v>45798</v>
          </cell>
          <cell r="AJ282" t="str">
            <v>21-46-101115721 / 21-40-101254992</v>
          </cell>
          <cell r="AK282" t="str">
            <v>GLORIA TERESITA SERNA ALZATE</v>
          </cell>
          <cell r="AL282" t="str">
            <v>PNN LOS KATIOS</v>
          </cell>
          <cell r="AM282" t="str">
            <v>2 SUPERVISOR</v>
          </cell>
          <cell r="AN282" t="str">
            <v>3 CÉDULA DE CIUDADANÍA</v>
          </cell>
          <cell r="AO282">
            <v>12563768</v>
          </cell>
          <cell r="AP282" t="str">
            <v>NELSON DE LA ROSA MANJARRES</v>
          </cell>
          <cell r="AQ282">
            <v>190</v>
          </cell>
          <cell r="AR282" t="str">
            <v>3 NO PACTADOS</v>
          </cell>
          <cell r="AS282" t="str">
            <v>4 NO SE HA ADICIONADO NI EN VALOR y EN TIEMPO</v>
          </cell>
          <cell r="AT282">
            <v>0</v>
          </cell>
          <cell r="AU282">
            <v>0</v>
          </cell>
          <cell r="AV282" t="str">
            <v>-</v>
          </cell>
          <cell r="AW282">
            <v>0</v>
          </cell>
          <cell r="AX282"/>
          <cell r="AY282" t="str">
            <v>N-A</v>
          </cell>
          <cell r="AZ282">
            <v>45799</v>
          </cell>
          <cell r="BA282">
            <v>45799</v>
          </cell>
          <cell r="BB282">
            <v>45991</v>
          </cell>
          <cell r="BC282"/>
          <cell r="BD282" t="str">
            <v>2. NO</v>
          </cell>
          <cell r="BE282" t="str">
            <v>N-A</v>
          </cell>
          <cell r="BF282" t="str">
            <v>N-A</v>
          </cell>
          <cell r="BG282" t="str">
            <v>2. NO</v>
          </cell>
          <cell r="BH282"/>
          <cell r="BI282"/>
          <cell r="BJ282"/>
          <cell r="BK282"/>
          <cell r="BL282" t="str">
            <v xml:space="preserve">2025753502000011E </v>
          </cell>
          <cell r="BM282">
            <v>9979200</v>
          </cell>
          <cell r="BN282" t="str">
            <v>DIANA PATRICIA GUERRERO</v>
          </cell>
          <cell r="BO282" t="str">
            <v xml:space="preserve">https://community.secop.gov.co/Public/Tendering/ContractNoticePhases/View?PPI=CO1.PPI.39060676&amp;isFromPublicArea=True&amp;isModal=Fals </v>
          </cell>
          <cell r="BP282" t="str">
            <v>VIGENTE</v>
          </cell>
          <cell r="BQ282"/>
          <cell r="BR282" t="str">
            <v xml:space="preserve">https://community.secop.gov.co/Public/Tendering/ContractDetailView/Index?UniqueIdentifier=CO1.PCCNTR.7880854 </v>
          </cell>
          <cell r="BS282"/>
          <cell r="BT282"/>
          <cell r="BU282"/>
          <cell r="BV282"/>
          <cell r="BW282"/>
          <cell r="BX282"/>
          <cell r="BY282"/>
          <cell r="BZ282"/>
          <cell r="CA282"/>
          <cell r="CB282"/>
          <cell r="CC282"/>
          <cell r="CD282"/>
          <cell r="CE282"/>
          <cell r="CF282"/>
          <cell r="CG282"/>
          <cell r="CH282"/>
          <cell r="CI282"/>
          <cell r="CJ282"/>
          <cell r="CK282"/>
          <cell r="CL282"/>
          <cell r="CM282"/>
          <cell r="CN282"/>
          <cell r="CO282"/>
          <cell r="CP282"/>
        </row>
        <row r="283">
          <cell r="A283" t="str">
            <v>DTPA-IP-14-2025</v>
          </cell>
          <cell r="B283" t="str">
            <v>1 FONAM</v>
          </cell>
          <cell r="C283" t="str">
            <v>ACEPTACIÓN OFERTA FONAM 010 DE 2025</v>
          </cell>
          <cell r="D283" t="str">
            <v>ANGELA PATRICIA JARAMILLO GUTIERREZ</v>
          </cell>
          <cell r="E283">
            <v>45785</v>
          </cell>
          <cell r="F283" t="str">
            <v>Alquilar equipos tecnológicos para la Dirección Territorial Pacífico con el fin de fortalecer los procesos administrativos de las áreas protegidas, en marco de conservación diversidad biológica de AP SINAP nacional.</v>
          </cell>
          <cell r="G283" t="str">
            <v>N-A</v>
          </cell>
          <cell r="H283" t="str">
            <v>5 MÍNIMA CUANTÍA</v>
          </cell>
          <cell r="I283" t="str">
            <v>3 COMPRAVENTA y/o SUMINISTRO</v>
          </cell>
          <cell r="J283" t="str">
            <v>SUMINISTRO</v>
          </cell>
          <cell r="K283"/>
          <cell r="L283">
            <v>5125</v>
          </cell>
          <cell r="M283">
            <v>21625</v>
          </cell>
          <cell r="N283">
            <v>45790</v>
          </cell>
          <cell r="O283" t="str">
            <v>N/A</v>
          </cell>
          <cell r="P283">
            <v>2240000</v>
          </cell>
          <cell r="Q283" t="str">
            <v xml:space="preserve">DOS MILLONES DOSCIENTOS CUARENTA MIL </v>
          </cell>
          <cell r="R283" t="str">
            <v>1 PERSONA NATURAL</v>
          </cell>
          <cell r="S283" t="str">
            <v>3 CÉDULA DE CIUDADANÍA</v>
          </cell>
          <cell r="T283">
            <v>38604885</v>
          </cell>
          <cell r="U283"/>
          <cell r="V283">
            <v>38604885</v>
          </cell>
          <cell r="W283" t="str">
            <v>11 NO SE DILIGENCIA INFORMACIÓN PARA ESTE FORMULARIO EN ESTE PERÍODO DE REPORTE</v>
          </cell>
          <cell r="X283" t="str">
            <v>N-A</v>
          </cell>
          <cell r="Y283" t="str">
            <v>Valle del Cauca</v>
          </cell>
          <cell r="Z283" t="str">
            <v>Santiago de Cali</v>
          </cell>
          <cell r="AA283" t="str">
            <v>ANGELA</v>
          </cell>
          <cell r="AB283" t="str">
            <v>PATRICIA</v>
          </cell>
          <cell r="AC283" t="str">
            <v>JARAMILLO</v>
          </cell>
          <cell r="AD283" t="str">
            <v>GUTIERREZ</v>
          </cell>
          <cell r="AE283" t="str">
            <v>SI</v>
          </cell>
          <cell r="AF283" t="str">
            <v>1 PÓLIZA</v>
          </cell>
          <cell r="AG283" t="str">
            <v>12 SEGUROS DEL ESTADO</v>
          </cell>
          <cell r="AH283" t="str">
            <v>45 CUMPLIM+ CALIDAD DL SERVICIO</v>
          </cell>
          <cell r="AI283">
            <v>45789</v>
          </cell>
          <cell r="AJ283" t="str">
            <v>45-44-101165890</v>
          </cell>
          <cell r="AK283"/>
          <cell r="AL283" t="str">
            <v>DTPA</v>
          </cell>
          <cell r="AM283" t="str">
            <v>2 SUPERVISOR</v>
          </cell>
          <cell r="AN283" t="str">
            <v>3 CÉDULA DE CIUDADANÍA</v>
          </cell>
          <cell r="AO283">
            <v>1114891555</v>
          </cell>
          <cell r="AP283" t="str">
            <v>CLAUDIA GIOVANNA MUNOZ DUQUE</v>
          </cell>
          <cell r="AQ283">
            <v>233</v>
          </cell>
          <cell r="AR283" t="str">
            <v>3 NO PACTADOS</v>
          </cell>
          <cell r="AS283" t="str">
            <v>4 NO SE HA ADICIONADO NI EN VALOR y EN TIEMPO</v>
          </cell>
          <cell r="AT283">
            <v>0</v>
          </cell>
          <cell r="AU283">
            <v>0</v>
          </cell>
          <cell r="AV283" t="str">
            <v>-</v>
          </cell>
          <cell r="AW283">
            <v>0</v>
          </cell>
          <cell r="AX283"/>
          <cell r="AY283" t="str">
            <v>N-A</v>
          </cell>
          <cell r="AZ283">
            <v>45789</v>
          </cell>
          <cell r="BA283">
            <v>45790</v>
          </cell>
          <cell r="BB283">
            <v>46021</v>
          </cell>
          <cell r="BC283"/>
          <cell r="BD283" t="str">
            <v>2. NO</v>
          </cell>
          <cell r="BE283" t="str">
            <v>N-A</v>
          </cell>
          <cell r="BF283" t="str">
            <v>N-A</v>
          </cell>
          <cell r="BG283" t="str">
            <v>2. NO</v>
          </cell>
          <cell r="BH283"/>
          <cell r="BI283"/>
          <cell r="BJ283"/>
          <cell r="BK283"/>
          <cell r="BL283" t="str">
            <v>2025753502000008E</v>
          </cell>
          <cell r="BM283">
            <v>2240000</v>
          </cell>
          <cell r="BN283" t="str">
            <v>JULIANA ISABEL MONTES ROMERO</v>
          </cell>
          <cell r="BO283" t="str">
            <v xml:space="preserve">https://community.secop.gov.co/Public/Tendering/ContractNoticePhases/View?PPI=CO1.PPI.39088939&amp;isFromPublicArea=True&amp;isModal=False </v>
          </cell>
          <cell r="BP283" t="str">
            <v>VIGENTE</v>
          </cell>
          <cell r="BQ283"/>
          <cell r="BR283" t="str">
            <v xml:space="preserve">https://community.secop.gov.co/Public/Tendering/ContractDetailView/Index?UniqueIdentifier=CO1.PCCNTR.7854705 </v>
          </cell>
          <cell r="BS283"/>
          <cell r="BT283"/>
          <cell r="BU283"/>
          <cell r="BV283"/>
          <cell r="BW283" t="str">
            <v>BANCO DAVIVIENDA S.A.</v>
          </cell>
          <cell r="BX283" t="str">
            <v>Ahorro</v>
          </cell>
          <cell r="BY283">
            <v>18570071599</v>
          </cell>
          <cell r="BZ283"/>
          <cell r="CA283"/>
          <cell r="CB283"/>
          <cell r="CC283"/>
          <cell r="CD283"/>
          <cell r="CE283"/>
          <cell r="CF283"/>
          <cell r="CG283"/>
          <cell r="CH283"/>
          <cell r="CI283"/>
          <cell r="CJ283"/>
          <cell r="CK283"/>
          <cell r="CL283"/>
          <cell r="CM283"/>
          <cell r="CN283">
            <v>2240000</v>
          </cell>
          <cell r="CO283"/>
          <cell r="CP283"/>
        </row>
        <row r="284">
          <cell r="A284" t="str">
            <v>DTPA-IP-15-2025</v>
          </cell>
          <cell r="B284" t="str">
            <v>1 FONAM</v>
          </cell>
          <cell r="C284" t="str">
            <v>ACEPTACIÓN OFERTA FONAM 015 DE 2025</v>
          </cell>
          <cell r="D284" t="str">
            <v>CONSTRUSERVICIOS TORO S.A.S</v>
          </cell>
          <cell r="E284">
            <v>45791</v>
          </cell>
          <cell r="F284" t="str">
            <v>PA04-3202008-15-123 prestar servicio de mantenimiento de lanchas en el PNN FARALLONES de Cali requeridas para implementar los instrumentos de planeación (planes de manejo / rem u otros programas y lineamientos) de la entidad., especialmente en la presente en los ecosistemas de páramo y bosques del parque nacional natural farallones de Cali y su área de influencia, en el marco de la conservación de la diversidad biológica de las áreas protegidas del SINAP nacional.</v>
          </cell>
          <cell r="G284" t="str">
            <v>N-A</v>
          </cell>
          <cell r="H284" t="str">
            <v>5 MÍNIMA CUANTÍA</v>
          </cell>
          <cell r="I284" t="str">
            <v>11 MANTENIMIENTO y/o REPARACIÓN</v>
          </cell>
          <cell r="J284" t="str">
            <v>SERVICIOS</v>
          </cell>
          <cell r="K284">
            <v>78181900</v>
          </cell>
          <cell r="L284">
            <v>16325</v>
          </cell>
          <cell r="M284">
            <v>22625</v>
          </cell>
          <cell r="N284">
            <v>45796</v>
          </cell>
          <cell r="O284" t="str">
            <v>N/A</v>
          </cell>
          <cell r="P284">
            <v>14000000</v>
          </cell>
          <cell r="Q284" t="str">
            <v>CATORCE MILLONES</v>
          </cell>
          <cell r="R284" t="str">
            <v>2 PERSONA JURIDICA</v>
          </cell>
          <cell r="S284" t="str">
            <v>1 NIT</v>
          </cell>
          <cell r="T284"/>
          <cell r="U284">
            <v>5</v>
          </cell>
          <cell r="V284">
            <v>901790168</v>
          </cell>
          <cell r="W284" t="str">
            <v>6 DV 5</v>
          </cell>
          <cell r="X284" t="str">
            <v>N-A</v>
          </cell>
          <cell r="Y284" t="str">
            <v>Neiva</v>
          </cell>
          <cell r="Z284" t="str">
            <v>Huilar</v>
          </cell>
          <cell r="AA284" t="str">
            <v>N/A</v>
          </cell>
          <cell r="AB284" t="str">
            <v>N/A</v>
          </cell>
          <cell r="AC284" t="str">
            <v>N/A</v>
          </cell>
          <cell r="AD284" t="str">
            <v>N/A</v>
          </cell>
          <cell r="AE284" t="str">
            <v>SI</v>
          </cell>
          <cell r="AF284" t="str">
            <v>1 PÓLIZA</v>
          </cell>
          <cell r="AG284" t="str">
            <v>8 MUNDIAL SEGUROS</v>
          </cell>
          <cell r="AH284" t="str">
            <v>45 CUMPLIM+ CALIDAD DL SERVICIO</v>
          </cell>
          <cell r="AI284">
            <v>45790</v>
          </cell>
          <cell r="AJ284">
            <v>100047664</v>
          </cell>
          <cell r="AK284" t="str">
            <v>GLORIA TERESITA SERNA ALZATE</v>
          </cell>
          <cell r="AL284" t="str">
            <v>PNN FARALLONES DE CALI</v>
          </cell>
          <cell r="AM284" t="str">
            <v>2 SUPERVISOR</v>
          </cell>
          <cell r="AN284" t="str">
            <v>3 CÉDULA DE CIUDADANÍA</v>
          </cell>
          <cell r="AO284">
            <v>16738049</v>
          </cell>
          <cell r="AP284" t="str">
            <v>JAIME ALBERTO CELIS PERDOMO</v>
          </cell>
          <cell r="AQ284">
            <v>232</v>
          </cell>
          <cell r="AR284" t="str">
            <v>3 NO PACTADOS</v>
          </cell>
          <cell r="AS284" t="str">
            <v>4 NO SE HA ADICIONADO NI EN VALOR y EN TIEMPO</v>
          </cell>
          <cell r="AT284">
            <v>0</v>
          </cell>
          <cell r="AU284">
            <v>0</v>
          </cell>
          <cell r="AV284" t="str">
            <v>-</v>
          </cell>
          <cell r="AW284">
            <v>0</v>
          </cell>
          <cell r="AX284"/>
          <cell r="AY284" t="str">
            <v>N-A</v>
          </cell>
          <cell r="AZ284">
            <v>45793</v>
          </cell>
          <cell r="BA284">
            <v>45796</v>
          </cell>
          <cell r="BB284">
            <v>46022</v>
          </cell>
          <cell r="BC284"/>
          <cell r="BD284" t="str">
            <v>2. NO</v>
          </cell>
          <cell r="BE284" t="str">
            <v>N-A</v>
          </cell>
          <cell r="BF284" t="str">
            <v>N-A</v>
          </cell>
          <cell r="BG284" t="str">
            <v>2. NO</v>
          </cell>
          <cell r="BH284"/>
          <cell r="BI284"/>
          <cell r="BJ284"/>
          <cell r="BK284"/>
          <cell r="BL284" t="str">
            <v>2025753502500001E</v>
          </cell>
          <cell r="BM284">
            <v>14000000</v>
          </cell>
          <cell r="BN284" t="str">
            <v>WENDY ISABEL DAVID</v>
          </cell>
          <cell r="BO284" t="str">
            <v xml:space="preserve">https://community.secop.gov.co/Public/Tendering/ContractNoticePhases/View?PPI=CO1.PPI.39130757&amp;isFromPublicArea=True&amp;isModal=False </v>
          </cell>
          <cell r="BP284" t="str">
            <v>VIGENTE</v>
          </cell>
          <cell r="BQ284"/>
          <cell r="BR284" t="str">
            <v xml:space="preserve">https://community.secop.gov.co/Public/Tendering/ContractDetailView/Index?UniqueIdentifier=CO1.PCCNTR.7863713 </v>
          </cell>
          <cell r="BS284"/>
          <cell r="BT284"/>
          <cell r="BU284"/>
          <cell r="BV284"/>
          <cell r="BW284" t="str">
            <v>#N/A</v>
          </cell>
          <cell r="BX284" t="str">
            <v>#N/A</v>
          </cell>
          <cell r="BY284" t="str">
            <v>#N/A</v>
          </cell>
          <cell r="BZ284"/>
          <cell r="CA284"/>
          <cell r="CB284"/>
          <cell r="CC284"/>
          <cell r="CD284"/>
          <cell r="CE284"/>
          <cell r="CF284"/>
          <cell r="CG284"/>
          <cell r="CH284"/>
          <cell r="CI284"/>
          <cell r="CJ284"/>
          <cell r="CK284"/>
          <cell r="CL284"/>
          <cell r="CM284"/>
          <cell r="CN284">
            <v>14000000</v>
          </cell>
          <cell r="CO284"/>
          <cell r="CP284"/>
        </row>
        <row r="285">
          <cell r="A285" t="str">
            <v>DTPA-IP-16-2025</v>
          </cell>
          <cell r="B285" t="str">
            <v>1 FONAM</v>
          </cell>
          <cell r="C285" t="str">
            <v>ACEPTACIÓN OFERTA FONAM 018 DE 2025</v>
          </cell>
          <cell r="D285" t="str">
            <v>DISTRIBUIDORA ALGER S.A.S</v>
          </cell>
          <cell r="E285">
            <v>45798</v>
          </cell>
          <cell r="F285" t="str">
            <v>PA01-3202008-9-030 Adquirir aceites y Lubricantes para el DNMI Cabo Manglares para el desarrollo de las actividades operativas de los instrumentos de planeación, en el marco de la conservación de la diversidad biológica de las áreas protegidas del SINAP Nacional.</v>
          </cell>
          <cell r="G285" t="str">
            <v>N-A</v>
          </cell>
          <cell r="H285" t="str">
            <v>5 MÍNIMA CUANTÍA</v>
          </cell>
          <cell r="I285" t="str">
            <v>3 COMPRAVENTA y/o SUMINISTRO</v>
          </cell>
          <cell r="J285" t="str">
            <v>COMPRAVENTA</v>
          </cell>
          <cell r="K285">
            <v>15120000</v>
          </cell>
          <cell r="L285">
            <v>18625</v>
          </cell>
          <cell r="M285">
            <v>23725</v>
          </cell>
          <cell r="N285">
            <v>45800</v>
          </cell>
          <cell r="O285" t="str">
            <v>N/A</v>
          </cell>
          <cell r="P285">
            <v>1706300</v>
          </cell>
          <cell r="Q285" t="str">
            <v xml:space="preserve">UN MILLÓN SETECIENTOS SEIS MIL TRESCIENTOS  </v>
          </cell>
          <cell r="R285" t="str">
            <v>2 PERSONA JURIDICA</v>
          </cell>
          <cell r="S285" t="str">
            <v>1 NIT</v>
          </cell>
          <cell r="U285">
            <v>6</v>
          </cell>
          <cell r="V285">
            <v>900021499</v>
          </cell>
          <cell r="W285" t="str">
            <v>7 DV 6</v>
          </cell>
          <cell r="X285" t="str">
            <v>N-A</v>
          </cell>
          <cell r="Y285" t="str">
            <v>Huila</v>
          </cell>
          <cell r="Z285" t="str">
            <v>Palermo</v>
          </cell>
          <cell r="AA285" t="str">
            <v>N/A</v>
          </cell>
          <cell r="AB285" t="str">
            <v>N/A</v>
          </cell>
          <cell r="AC285" t="str">
            <v>N/A</v>
          </cell>
          <cell r="AD285" t="str">
            <v>N/A</v>
          </cell>
          <cell r="AE285" t="str">
            <v>SI</v>
          </cell>
          <cell r="AF285" t="str">
            <v>1 PÓLIZA</v>
          </cell>
          <cell r="AG285" t="str">
            <v>14 ASEGURADORA SOLIDARIA</v>
          </cell>
          <cell r="AH285" t="str">
            <v>45 CUMPLIM+ CALIDAD DL SERVICIO</v>
          </cell>
          <cell r="AI285">
            <v>45800</v>
          </cell>
          <cell r="AJ285" t="str">
            <v>560 47 994000190071</v>
          </cell>
          <cell r="AK285" t="str">
            <v>GLORIA TERESITA SERNA ALZATE</v>
          </cell>
          <cell r="AL285" t="str">
            <v>DNMI CABO MANGLARES</v>
          </cell>
          <cell r="AM285" t="str">
            <v>2 SUPERVISOR</v>
          </cell>
          <cell r="AN285" t="str">
            <v>3 CÉDULA DE CIUDADANÍA</v>
          </cell>
          <cell r="AO285">
            <v>1085903464</v>
          </cell>
          <cell r="AP285" t="str">
            <v>MARÍA FERNANDA VILLAREAL MONSALVE</v>
          </cell>
          <cell r="AQ285">
            <v>20</v>
          </cell>
          <cell r="AR285" t="str">
            <v>3 NO PACTADOS</v>
          </cell>
          <cell r="AS285" t="str">
            <v>4 NO SE HA ADICIONADO NI EN VALOR y EN TIEMPO</v>
          </cell>
          <cell r="AT285">
            <v>0</v>
          </cell>
          <cell r="AU285">
            <v>0</v>
          </cell>
          <cell r="AV285" t="str">
            <v>-</v>
          </cell>
          <cell r="AW285">
            <v>0</v>
          </cell>
          <cell r="AX285"/>
          <cell r="AY285" t="str">
            <v>N-A</v>
          </cell>
          <cell r="AZ285">
            <v>45803</v>
          </cell>
          <cell r="BA285">
            <v>45803</v>
          </cell>
          <cell r="BB285">
            <v>45821</v>
          </cell>
          <cell r="BC285"/>
          <cell r="BD285" t="str">
            <v>2. NO</v>
          </cell>
          <cell r="BE285" t="str">
            <v>N-A</v>
          </cell>
          <cell r="BF285" t="str">
            <v>N-A</v>
          </cell>
          <cell r="BG285" t="str">
            <v>2. NO</v>
          </cell>
          <cell r="BH285"/>
          <cell r="BI285"/>
          <cell r="BJ285"/>
          <cell r="BK285"/>
          <cell r="BL285" t="str">
            <v>2025753501400002E</v>
          </cell>
          <cell r="BM285">
            <v>1706300</v>
          </cell>
          <cell r="BN285" t="str">
            <v>DIANA PATRICIA GUERRERO</v>
          </cell>
          <cell r="BO285" t="str">
            <v xml:space="preserve">https://community.secop.gov.co/Public/Tendering/ContractNoticePhases/View?PPI=CO1.PPI.39348250&amp;isFromPublicArea=True&amp;isModal=False </v>
          </cell>
          <cell r="BP285" t="str">
            <v>VIGENTE</v>
          </cell>
          <cell r="BQ285"/>
          <cell r="BR285" t="str">
            <v xml:space="preserve">https://community.secop.gov.co/Public/Tendering/ContractDetailView/Index?UniqueIdentifier=CO1.PCCNTR.7895527 </v>
          </cell>
          <cell r="BS285"/>
          <cell r="BT285"/>
          <cell r="BU285"/>
          <cell r="BV285"/>
          <cell r="BW285" t="str">
            <v>BANCOLOMBIA S.A.</v>
          </cell>
          <cell r="BX285" t="str">
            <v>Corriente</v>
          </cell>
          <cell r="BY285">
            <v>17657401501</v>
          </cell>
          <cell r="BZ285"/>
          <cell r="CA285"/>
          <cell r="CB285"/>
          <cell r="CC285"/>
          <cell r="CD285"/>
          <cell r="CE285"/>
          <cell r="CF285"/>
          <cell r="CG285"/>
          <cell r="CH285"/>
          <cell r="CI285"/>
          <cell r="CJ285"/>
          <cell r="CK285"/>
          <cell r="CL285"/>
          <cell r="CM285"/>
          <cell r="CN285">
            <v>1706300</v>
          </cell>
          <cell r="CO285"/>
          <cell r="CP285"/>
        </row>
        <row r="286">
          <cell r="A286" t="str">
            <v>DTPA-IP-17-2025</v>
          </cell>
          <cell r="B286" t="str">
            <v>2 NACION</v>
          </cell>
          <cell r="C286" t="str">
            <v>ACEPTACIÓN OFERTA NACIÓN 019 DE 2025</v>
          </cell>
          <cell r="D286" t="str">
            <v xml:space="preserve">CONSULTORES INCREA INGENIERÍA S.A.S
</v>
          </cell>
          <cell r="E286">
            <v>45811</v>
          </cell>
          <cell r="F286" t="str">
            <v>PA08-3202056-5-018 PA08-3202008-9-024 Contar con servicio logístico para el desarrollo de espacios educativos e informativos relacionados con los procesos misionales del PNN Sanquianga.</v>
          </cell>
          <cell r="G286" t="str">
            <v>N-A</v>
          </cell>
          <cell r="H286" t="str">
            <v>5 MÍNIMA CUANTÍA</v>
          </cell>
          <cell r="I286" t="str">
            <v>20 OTROS</v>
          </cell>
          <cell r="J286" t="str">
            <v>SERVICIOS</v>
          </cell>
          <cell r="K286">
            <v>90101603</v>
          </cell>
          <cell r="L286">
            <v>6825</v>
          </cell>
          <cell r="M286">
            <v>30425</v>
          </cell>
          <cell r="N286">
            <v>45813</v>
          </cell>
          <cell r="O286" t="str">
            <v>N/A</v>
          </cell>
          <cell r="P286">
            <v>15000000</v>
          </cell>
          <cell r="Q286" t="str">
            <v>QUINCE MILLONES</v>
          </cell>
          <cell r="R286" t="str">
            <v>2 PERSONA JURIDICA</v>
          </cell>
          <cell r="S286" t="str">
            <v>1 NIT</v>
          </cell>
          <cell r="T286"/>
          <cell r="U286"/>
          <cell r="V286">
            <v>901268219</v>
          </cell>
          <cell r="W286" t="str">
            <v>6 DV 5</v>
          </cell>
          <cell r="X286" t="str">
            <v>N-A</v>
          </cell>
          <cell r="Y286" t="str">
            <v>Cundinamarca</v>
          </cell>
          <cell r="Z286" t="str">
            <v>Cajicá</v>
          </cell>
          <cell r="AA286" t="str">
            <v>N/A</v>
          </cell>
          <cell r="AB286" t="str">
            <v>N/A</v>
          </cell>
          <cell r="AC286" t="str">
            <v>N/A</v>
          </cell>
          <cell r="AD286" t="str">
            <v>N/A</v>
          </cell>
          <cell r="AE286" t="str">
            <v>SI</v>
          </cell>
          <cell r="AF286" t="str">
            <v>1 PÓLIZA</v>
          </cell>
          <cell r="AG286" t="str">
            <v>12 SEGUROS DEL ESTADO</v>
          </cell>
          <cell r="AH286" t="str">
            <v>45 CUMPLIM+ CALIDAD DL SERVICIO</v>
          </cell>
          <cell r="AI286" t="str">
            <v>30/05/2025 - 04/06/2025</v>
          </cell>
          <cell r="AJ286" t="str">
            <v>21-44-101471229 / 21-40-101255950</v>
          </cell>
          <cell r="AK286" t="str">
            <v>GLORIA TERESITA SERNA ALZATE</v>
          </cell>
          <cell r="AL286" t="str">
            <v>PNN SANQUIANGA</v>
          </cell>
          <cell r="AM286" t="str">
            <v>2 SUPERVISOR</v>
          </cell>
          <cell r="AN286" t="str">
            <v>3 CÉDULA DE CIUDADANÍA</v>
          </cell>
          <cell r="AO286">
            <v>16279020</v>
          </cell>
          <cell r="AP286" t="str">
            <v>GUSTAVO ADOLFO MAYOR A</v>
          </cell>
          <cell r="AQ286">
            <v>150</v>
          </cell>
          <cell r="AR286" t="str">
            <v>3 NO PACTADOS</v>
          </cell>
          <cell r="AS286" t="str">
            <v>4 NO SE HA ADICIONADO NI EN VALOR y EN TIEMPO</v>
          </cell>
          <cell r="AT286">
            <v>0</v>
          </cell>
          <cell r="AU286">
            <v>0</v>
          </cell>
          <cell r="AV286" t="str">
            <v>-</v>
          </cell>
          <cell r="AW286">
            <v>0</v>
          </cell>
          <cell r="AX286"/>
          <cell r="AY286" t="str">
            <v>N-A</v>
          </cell>
          <cell r="AZ286">
            <v>45813</v>
          </cell>
          <cell r="BA286">
            <v>45813</v>
          </cell>
          <cell r="BB286">
            <v>45959</v>
          </cell>
          <cell r="BC286"/>
          <cell r="BD286" t="str">
            <v>2. NO</v>
          </cell>
          <cell r="BE286" t="str">
            <v>N-A</v>
          </cell>
          <cell r="BF286" t="str">
            <v>N-A</v>
          </cell>
          <cell r="BG286" t="str">
            <v>2. NO</v>
          </cell>
          <cell r="BH286">
            <v>0</v>
          </cell>
          <cell r="BI286"/>
          <cell r="BJ286" t="str">
            <v>-</v>
          </cell>
          <cell r="BK286"/>
          <cell r="BL286" t="str">
            <v>2025753502400001E</v>
          </cell>
          <cell r="BM286">
            <v>15000000</v>
          </cell>
          <cell r="BN286" t="str">
            <v>JULIANA ISABEL MONTES ROMERO</v>
          </cell>
          <cell r="BO286" t="str">
            <v xml:space="preserve">https://community.secop.gov.co/Public/Tendering/ContractNoticePhases/View?PPI=CO1.PPI.39549371&amp;isFromPublicArea=True&amp;isModal=False </v>
          </cell>
          <cell r="BP286" t="str">
            <v>VIGENTE</v>
          </cell>
          <cell r="BQ286"/>
          <cell r="BR286" t="str">
            <v xml:space="preserve">https://community.secop.gov.co/Public/Tendering/ContractDetailView/Index?UniqueIdentifier=CO1.PCCNTR.7926652 </v>
          </cell>
          <cell r="BS286"/>
          <cell r="BT286"/>
          <cell r="BU286"/>
          <cell r="BV286"/>
          <cell r="BW286" t="str">
            <v>#N/A</v>
          </cell>
          <cell r="BX286" t="str">
            <v>#N/A</v>
          </cell>
          <cell r="BY286" t="str">
            <v>#N/A</v>
          </cell>
          <cell r="BZ286"/>
          <cell r="CA286"/>
          <cell r="CB286"/>
          <cell r="CC286"/>
          <cell r="CD286"/>
          <cell r="CE286"/>
          <cell r="CF286"/>
          <cell r="CG286"/>
          <cell r="CH286"/>
          <cell r="CI286"/>
          <cell r="CJ286"/>
          <cell r="CK286"/>
          <cell r="CL286"/>
          <cell r="CM286"/>
          <cell r="CN286">
            <v>15000000</v>
          </cell>
          <cell r="CO286"/>
          <cell r="CP286"/>
        </row>
        <row r="287">
          <cell r="A287" t="str">
            <v>DTPA-IP-18-2025</v>
          </cell>
          <cell r="B287" t="str">
            <v>2 NACION</v>
          </cell>
          <cell r="C287" t="str">
            <v>ACEPTACIÓN OFERTA NACIÓN 024 DE 2025</v>
          </cell>
          <cell r="D287" t="str">
            <v xml:space="preserve">CONSULTORES INCREA INGENIERÍA S.A.S
</v>
          </cell>
          <cell r="E287">
            <v>45817</v>
          </cell>
          <cell r="F287" t="str">
            <v>PA07-3202008-10-019 Prestar servicios de apoyo logístico para desarrollar espacios de relación, fortalecimiento organizativo y de implementación de los componentes del plan de trabajo 2025 en el marco del Acuerdo de Voluntades en el PNN Munchique, para implementar los instrumentos de planeación (planes de manejo / REM u otros programas y lineamientos) de la entidad, el marco de la conservación de la diversidad biológica de las áreas protegidas del SINAP nacional.</v>
          </cell>
          <cell r="G287" t="str">
            <v>N-A</v>
          </cell>
          <cell r="H287" t="str">
            <v>5 MÍNIMA CUANTÍA</v>
          </cell>
          <cell r="I287" t="str">
            <v>20 OTROS</v>
          </cell>
          <cell r="J287" t="str">
            <v>SERVICIOS</v>
          </cell>
          <cell r="K287">
            <v>90101600</v>
          </cell>
          <cell r="L287">
            <v>19725</v>
          </cell>
          <cell r="M287">
            <v>31125</v>
          </cell>
          <cell r="N287">
            <v>45820</v>
          </cell>
          <cell r="O287" t="str">
            <v>N/A</v>
          </cell>
          <cell r="P287">
            <v>10000000</v>
          </cell>
          <cell r="Q287" t="str">
            <v>DIEZ MILLONES</v>
          </cell>
          <cell r="R287" t="str">
            <v>2 PERSONA JURIDICA</v>
          </cell>
          <cell r="S287" t="str">
            <v>1 NIT</v>
          </cell>
          <cell r="T287"/>
          <cell r="U287"/>
          <cell r="V287">
            <v>901268219</v>
          </cell>
          <cell r="W287" t="str">
            <v>6 DV 5</v>
          </cell>
          <cell r="X287" t="str">
            <v>N-A</v>
          </cell>
          <cell r="Y287" t="str">
            <v>Cundinamarca</v>
          </cell>
          <cell r="Z287" t="str">
            <v>Cajicá</v>
          </cell>
          <cell r="AA287" t="str">
            <v>N/A</v>
          </cell>
          <cell r="AB287" t="str">
            <v>N/A</v>
          </cell>
          <cell r="AC287" t="str">
            <v>N/A</v>
          </cell>
          <cell r="AD287" t="str">
            <v>N/A</v>
          </cell>
          <cell r="AE287" t="str">
            <v>SI</v>
          </cell>
          <cell r="AF287" t="str">
            <v>1 PÓLIZA</v>
          </cell>
          <cell r="AG287" t="str">
            <v>12 SEGUROS DEL ESTADO</v>
          </cell>
          <cell r="AH287" t="str">
            <v>45 CUMPLIM+ CALIDAD DL SERVICIO</v>
          </cell>
          <cell r="AI287">
            <v>45817</v>
          </cell>
          <cell r="AJ287" t="str">
            <v xml:space="preserve">21-46-101116655 </v>
          </cell>
          <cell r="AK287" t="str">
            <v>GLORIA TERESITA SERNA ALZATE</v>
          </cell>
          <cell r="AL287" t="str">
            <v>PNN MUNCHIQUE</v>
          </cell>
          <cell r="AM287" t="str">
            <v>2 SUPERVISOR</v>
          </cell>
          <cell r="AN287" t="str">
            <v>3 CÉDULA DE CIUDADANÍA</v>
          </cell>
          <cell r="AO287">
            <v>16738049</v>
          </cell>
          <cell r="AP287" t="str">
            <v>JAIME ALBERTO CELIS PERDOMO</v>
          </cell>
          <cell r="AQ287">
            <v>179</v>
          </cell>
          <cell r="AR287" t="str">
            <v>3 NO PACTADOS</v>
          </cell>
          <cell r="AS287" t="str">
            <v>4 NO SE HA ADICIONADO NI EN VALOR y EN TIEMPO</v>
          </cell>
          <cell r="AT287">
            <v>0</v>
          </cell>
          <cell r="AU287">
            <v>0</v>
          </cell>
          <cell r="AV287" t="str">
            <v>-</v>
          </cell>
          <cell r="AW287">
            <v>0</v>
          </cell>
          <cell r="AX287"/>
          <cell r="AY287" t="str">
            <v>N-A</v>
          </cell>
          <cell r="AZ287">
            <v>45818</v>
          </cell>
          <cell r="BA287">
            <v>45820</v>
          </cell>
          <cell r="BB287">
            <v>45996</v>
          </cell>
          <cell r="BC287"/>
          <cell r="BD287" t="str">
            <v>2. NO</v>
          </cell>
          <cell r="BE287" t="str">
            <v>N-A</v>
          </cell>
          <cell r="BF287" t="str">
            <v>N-A</v>
          </cell>
          <cell r="BG287" t="str">
            <v>2. NO</v>
          </cell>
          <cell r="BH287">
            <v>0</v>
          </cell>
          <cell r="BI287" t="str">
            <v>-</v>
          </cell>
          <cell r="BJ287" t="str">
            <v>-</v>
          </cell>
          <cell r="BK287"/>
          <cell r="BL287" t="str">
            <v>2025753502400002E</v>
          </cell>
          <cell r="BM287">
            <v>10000000</v>
          </cell>
          <cell r="BN287" t="str">
            <v>KHAREM CARABALI MARULANDA</v>
          </cell>
          <cell r="BO287" t="str">
            <v xml:space="preserve">https://community.secop.gov.co/Public/Tendering/ContractNoticePhases/View?PPI=CO1.PPI.39663069&amp;isFromPublicArea=True&amp;isModal=False </v>
          </cell>
          <cell r="BP287" t="str">
            <v>VIGENTE</v>
          </cell>
          <cell r="BQ287"/>
          <cell r="BR287" t="str">
            <v xml:space="preserve">https://community.secop.gov.co/Public/Tendering/ContractDetailView/Index?UniqueIdentifier=CO1.PCCNTR.7956796 </v>
          </cell>
          <cell r="BS287"/>
          <cell r="BT287"/>
          <cell r="BU287"/>
          <cell r="BV287"/>
          <cell r="BW287" t="str">
            <v>#N/A</v>
          </cell>
          <cell r="BX287" t="str">
            <v>#N/A</v>
          </cell>
          <cell r="BY287" t="str">
            <v>#N/A</v>
          </cell>
          <cell r="BZ287"/>
          <cell r="CA287"/>
          <cell r="CB287"/>
          <cell r="CC287"/>
          <cell r="CD287"/>
          <cell r="CE287"/>
          <cell r="CF287"/>
          <cell r="CG287"/>
          <cell r="CH287"/>
          <cell r="CI287"/>
          <cell r="CJ287"/>
          <cell r="CK287"/>
          <cell r="CL287"/>
          <cell r="CM287"/>
          <cell r="CN287">
            <v>10000000</v>
          </cell>
          <cell r="CO287"/>
          <cell r="CP287"/>
        </row>
        <row r="288">
          <cell r="A288" t="str">
            <v>DTPA-IP-19-2025</v>
          </cell>
          <cell r="B288" t="str">
            <v>2 NACION</v>
          </cell>
          <cell r="C288" t="str">
            <v>PROCESO DECLARADO DESIERTO</v>
          </cell>
          <cell r="D288" t="str">
            <v>DIANA-MANT-VEHÍCULOS-KATÍOS</v>
          </cell>
          <cell r="E288"/>
          <cell r="F288"/>
          <cell r="G288"/>
          <cell r="H288"/>
          <cell r="I288"/>
          <cell r="J288" t="str">
            <v>N/A</v>
          </cell>
          <cell r="K288"/>
          <cell r="L288"/>
          <cell r="M288"/>
          <cell r="N288"/>
          <cell r="O288"/>
          <cell r="P288"/>
          <cell r="Q288"/>
          <cell r="R288"/>
          <cell r="S288"/>
          <cell r="T288"/>
          <cell r="U288"/>
          <cell r="V288"/>
          <cell r="W288"/>
          <cell r="X288"/>
          <cell r="Y288"/>
          <cell r="Z288"/>
          <cell r="AA288"/>
          <cell r="AB288"/>
          <cell r="AC288"/>
          <cell r="AD288"/>
          <cell r="AE288"/>
          <cell r="AF288"/>
          <cell r="AG288"/>
          <cell r="AH288"/>
          <cell r="AI288"/>
          <cell r="AJ288"/>
          <cell r="AK288"/>
          <cell r="AL288"/>
          <cell r="AM288"/>
          <cell r="AN288"/>
          <cell r="AO288" t="str">
            <v>#N/A</v>
          </cell>
          <cell r="AP288"/>
          <cell r="AQ288"/>
          <cell r="AR288"/>
          <cell r="AS288"/>
          <cell r="AT288"/>
          <cell r="AU288"/>
          <cell r="AV288"/>
          <cell r="AW288"/>
          <cell r="AX288"/>
          <cell r="AY288"/>
          <cell r="AZ288"/>
          <cell r="BA288"/>
          <cell r="BB288"/>
          <cell r="BC288"/>
          <cell r="BD288"/>
          <cell r="BE288"/>
          <cell r="BF288"/>
          <cell r="BG288"/>
          <cell r="BH288"/>
          <cell r="BI288"/>
          <cell r="BJ288"/>
          <cell r="BK288"/>
          <cell r="BL288"/>
          <cell r="BM288">
            <v>0</v>
          </cell>
          <cell r="BN288" t="str">
            <v>DIANA PATRICIA GUERRERO</v>
          </cell>
          <cell r="BO288" t="str">
            <v xml:space="preserve">https://community.secop.gov.co/Public/Tendering/ContractNoticePhases/View?PPI=CO1.PPI.39619785&amp;isFromPublicArea=True&amp;isModal=False </v>
          </cell>
          <cell r="BP288"/>
          <cell r="BQ288"/>
          <cell r="BR288"/>
          <cell r="BS288"/>
          <cell r="BT288"/>
          <cell r="BU288"/>
          <cell r="BV288"/>
          <cell r="BW288" t="str">
            <v>#N/A</v>
          </cell>
          <cell r="BX288" t="str">
            <v>#N/A</v>
          </cell>
          <cell r="BY288" t="str">
            <v>#N/A</v>
          </cell>
          <cell r="BZ288"/>
          <cell r="CA288"/>
          <cell r="CB288"/>
          <cell r="CC288"/>
          <cell r="CD288"/>
          <cell r="CE288"/>
          <cell r="CF288"/>
          <cell r="CG288"/>
          <cell r="CH288"/>
          <cell r="CI288"/>
          <cell r="CJ288"/>
          <cell r="CK288"/>
          <cell r="CL288"/>
          <cell r="CM288"/>
          <cell r="CN288">
            <v>0</v>
          </cell>
          <cell r="CO288"/>
          <cell r="CP288"/>
        </row>
        <row r="289">
          <cell r="A289" t="str">
            <v>DTPA-IP-20-2025</v>
          </cell>
          <cell r="B289" t="str">
            <v>1 FONAM</v>
          </cell>
          <cell r="C289" t="str">
            <v>ACEPTACIÓN OFERTA FONAM 020 DE 2025</v>
          </cell>
          <cell r="D289" t="str">
            <v>ERNESTO ANGEL GARCES RIASCOS</v>
          </cell>
          <cell r="E289">
            <v>45812</v>
          </cell>
          <cell r="F289" t="str">
            <v>PA05-3202032-1-036; PA05-3202008-9-037; PA05-3202056-5-038; PA05-3202008-10-039; PA05-3202010-25-040; PA05-3202060-19_1-041; PA05-3202008-15-042 Prestar servicios de mantenimiento correctivo y preventivo a todo costo de los medios de transporte del PNN Gorgona implementados en el desarrollo de las actividades enmarcadas en la conservación de la diversidad biológica de las áreas protegidas del SINAP.</v>
          </cell>
          <cell r="G289" t="str">
            <v>N-A</v>
          </cell>
          <cell r="H289" t="str">
            <v>5 MÍNIMA CUANTÍA</v>
          </cell>
          <cell r="I289" t="str">
            <v>11 MANTENIMIENTO y/o REPARACIÓN</v>
          </cell>
          <cell r="J289" t="str">
            <v>SERVICIOS</v>
          </cell>
          <cell r="K289">
            <v>78181500</v>
          </cell>
          <cell r="L289">
            <v>20125</v>
          </cell>
          <cell r="M289">
            <v>25525</v>
          </cell>
          <cell r="N289">
            <v>45814</v>
          </cell>
          <cell r="O289" t="str">
            <v>N/A</v>
          </cell>
          <cell r="P289">
            <v>60610975</v>
          </cell>
          <cell r="Q289" t="str">
            <v>SESENTA MILLONES SEISCIENTOS DIEZ MIL NOVECIENTOS SETENTA Y CINCO</v>
          </cell>
          <cell r="R289" t="str">
            <v>1 PERSONA NATURAL</v>
          </cell>
          <cell r="S289" t="str">
            <v>3 CÉDULA DE CIUDADANÍA</v>
          </cell>
          <cell r="T289">
            <v>4679583</v>
          </cell>
          <cell r="U289"/>
          <cell r="V289"/>
          <cell r="W289" t="str">
            <v>11 NO SE DILIGENCIA INFORMACIÓN PARA ESTE FORMULARIO EN ESTE PERÍODO DE REPORTE</v>
          </cell>
          <cell r="X289" t="str">
            <v>N-A</v>
          </cell>
          <cell r="Y289" t="str">
            <v>Cauca</v>
          </cell>
          <cell r="Z289" t="str">
            <v>Guapi</v>
          </cell>
          <cell r="AA289" t="str">
            <v>ERNESTO</v>
          </cell>
          <cell r="AB289" t="str">
            <v>ÁNGEL</v>
          </cell>
          <cell r="AC289" t="str">
            <v>GARCES</v>
          </cell>
          <cell r="AD289" t="str">
            <v>RIASCOS</v>
          </cell>
          <cell r="AE289" t="str">
            <v>SI</v>
          </cell>
          <cell r="AF289" t="str">
            <v>1 PÓLIZA</v>
          </cell>
          <cell r="AG289" t="str">
            <v>12 SEGUROS DEL ESTADO</v>
          </cell>
          <cell r="AH289" t="str">
            <v>45 CUMPLIM+ CALIDAD DL SERVICIO</v>
          </cell>
          <cell r="AI289">
            <v>45812</v>
          </cell>
          <cell r="AJ289" t="str">
            <v>45-46-101031375</v>
          </cell>
          <cell r="AK289" t="str">
            <v>GLORIA TERESITA SERNA ALZATE</v>
          </cell>
          <cell r="AL289" t="str">
            <v>PNN GORGONA</v>
          </cell>
          <cell r="AM289" t="str">
            <v>2 SUPERVISOR</v>
          </cell>
          <cell r="AN289" t="str">
            <v>3 CÉDULA DE CIUDADANÍA</v>
          </cell>
          <cell r="AO289">
            <v>6499218</v>
          </cell>
          <cell r="AP289" t="str">
            <v>ANDRES MAURICIO ROJAS CAÑAS</v>
          </cell>
          <cell r="AQ289">
            <v>194</v>
          </cell>
          <cell r="AR289" t="str">
            <v>3 NO PACTADOS</v>
          </cell>
          <cell r="AS289" t="str">
            <v>4 NO SE HA ADICIONADO NI EN VALOR y EN TIEMPO</v>
          </cell>
          <cell r="AT289">
            <v>0</v>
          </cell>
          <cell r="AU289">
            <v>0</v>
          </cell>
          <cell r="AV289" t="str">
            <v>-</v>
          </cell>
          <cell r="AW289">
            <v>0</v>
          </cell>
          <cell r="AX289"/>
          <cell r="AY289" t="str">
            <v>N-A</v>
          </cell>
          <cell r="AZ289">
            <v>45813</v>
          </cell>
          <cell r="BA289">
            <v>45814</v>
          </cell>
          <cell r="BB289">
            <v>46006</v>
          </cell>
          <cell r="BC289"/>
          <cell r="BD289" t="str">
            <v>2. NO</v>
          </cell>
          <cell r="BE289" t="str">
            <v>N-A</v>
          </cell>
          <cell r="BF289" t="str">
            <v>N-A</v>
          </cell>
          <cell r="BG289" t="str">
            <v>2. NO</v>
          </cell>
          <cell r="BH289"/>
          <cell r="BI289"/>
          <cell r="BJ289"/>
          <cell r="BK289"/>
          <cell r="BL289" t="str">
            <v>2025753501700001E</v>
          </cell>
          <cell r="BM289">
            <v>60610975</v>
          </cell>
          <cell r="BN289" t="str">
            <v>KHAREM CARABALI MARULANDA</v>
          </cell>
          <cell r="BO289" t="str">
            <v xml:space="preserve">https://community.secop.gov.co/Public/Tendering/ContractNoticePhases/View?PPI=CO1.PPI.39663141&amp;isFromPublicArea=True&amp;isModal=False </v>
          </cell>
          <cell r="BP289" t="str">
            <v>VIGENTE</v>
          </cell>
          <cell r="BQ289"/>
          <cell r="BR289" t="str">
            <v xml:space="preserve">https://community.secop.gov.co/Public/Tendering/ContractDetailView/Index?UniqueIdentifier=CO1.PCCNTR.7942491 </v>
          </cell>
          <cell r="BS289"/>
          <cell r="BT289"/>
          <cell r="BU289"/>
          <cell r="BV289"/>
          <cell r="BW289" t="str">
            <v>BANCOLOMBIA S.A.</v>
          </cell>
          <cell r="BX289" t="str">
            <v>Ahorro</v>
          </cell>
          <cell r="BY289">
            <v>74136760789</v>
          </cell>
          <cell r="BZ289"/>
          <cell r="CA289"/>
          <cell r="CB289"/>
          <cell r="CC289"/>
          <cell r="CD289"/>
          <cell r="CE289"/>
          <cell r="CF289"/>
          <cell r="CG289"/>
          <cell r="CH289"/>
          <cell r="CI289"/>
          <cell r="CJ289"/>
          <cell r="CK289"/>
          <cell r="CL289"/>
          <cell r="CM289"/>
          <cell r="CN289">
            <v>60610975</v>
          </cell>
          <cell r="CO289"/>
          <cell r="CP289"/>
        </row>
        <row r="290">
          <cell r="A290" t="str">
            <v>DTPA-IP-21-2025</v>
          </cell>
          <cell r="B290" t="str">
            <v>1 FONAM</v>
          </cell>
          <cell r="C290" t="str">
            <v>ACEPTACIÓN OFERTA FONAM 021 DE 2025</v>
          </cell>
          <cell r="D290" t="str">
            <v>ROMMY NATHALY MORALES SARMIENTO</v>
          </cell>
          <cell r="E290">
            <v>45813</v>
          </cell>
          <cell r="F290" t="str">
            <v>PA08-3202032-1-017 Adquirir raciones de campaña para el fortalecimiento operativo de las actividades misionales en el PNN Sanquianga en el marco de la conservación de la diversidad biológica de las áreas protegidas del SINAP nacional</v>
          </cell>
          <cell r="G290" t="str">
            <v>N-A</v>
          </cell>
          <cell r="H290" t="str">
            <v>5 MÍNIMA CUANTÍA</v>
          </cell>
          <cell r="I290" t="str">
            <v>3 COMPRAVENTA y/o SUMINISTRO</v>
          </cell>
          <cell r="J290" t="str">
            <v>COMPRAVENTA</v>
          </cell>
          <cell r="K290">
            <v>50192703</v>
          </cell>
          <cell r="L290">
            <v>19525</v>
          </cell>
          <cell r="M290">
            <v>25825</v>
          </cell>
          <cell r="N290">
            <v>45817</v>
          </cell>
          <cell r="O290" t="str">
            <v>N/A</v>
          </cell>
          <cell r="P290">
            <v>9365161</v>
          </cell>
          <cell r="Q290" t="str">
            <v>NUEVE MILLONES TRESCIENTOS SESENTA Y CINCO MIL CIENTO SESENTA Y UN</v>
          </cell>
          <cell r="R290" t="str">
            <v>1 PERSONA NATURAL</v>
          </cell>
          <cell r="S290" t="str">
            <v>3 CÉDULA DE CIUDADANÍA</v>
          </cell>
          <cell r="T290">
            <v>30323288</v>
          </cell>
          <cell r="U290">
            <v>1</v>
          </cell>
          <cell r="V290"/>
          <cell r="W290" t="str">
            <v>11 NO SE DILIGENCIA INFORMACIÓN PARA ESTE FORMULARIO EN ESTE PERÍODO DE REPORTE</v>
          </cell>
          <cell r="X290" t="str">
            <v>N-A</v>
          </cell>
          <cell r="Y290" t="str">
            <v>Bogotá D.C</v>
          </cell>
          <cell r="Z290"/>
          <cell r="AA290" t="str">
            <v>ROMMY</v>
          </cell>
          <cell r="AB290" t="str">
            <v>NATHALY</v>
          </cell>
          <cell r="AC290" t="str">
            <v>MORALES</v>
          </cell>
          <cell r="AD290" t="str">
            <v>SARMIENTO</v>
          </cell>
          <cell r="AE290" t="str">
            <v>SI</v>
          </cell>
          <cell r="AF290" t="str">
            <v>1 PÓLIZA</v>
          </cell>
          <cell r="AG290" t="str">
            <v>12 SEGUROS DEL ESTADO</v>
          </cell>
          <cell r="AH290" t="str">
            <v>45 CUMPLIM+ CALIDAD DL SERVICIO</v>
          </cell>
          <cell r="AI290">
            <v>45814</v>
          </cell>
          <cell r="AJ290" t="str">
            <v>40-46-101009403</v>
          </cell>
          <cell r="AK290" t="str">
            <v>GLORIA TERESITA SERNA ALZATE</v>
          </cell>
          <cell r="AL290" t="str">
            <v>PNN SANQUIANGA</v>
          </cell>
          <cell r="AM290" t="str">
            <v>2 SUPERVISOR</v>
          </cell>
          <cell r="AN290" t="str">
            <v>3 CÉDULA DE CIUDADANÍA</v>
          </cell>
          <cell r="AO290">
            <v>16279020</v>
          </cell>
          <cell r="AP290" t="str">
            <v>GUSTAVO ADOLFO MAYOR A</v>
          </cell>
          <cell r="AQ290">
            <v>20</v>
          </cell>
          <cell r="AR290" t="str">
            <v>3 NO PACTADOS</v>
          </cell>
          <cell r="AS290" t="str">
            <v>4 NO SE HA ADICIONADO NI EN VALOR y EN TIEMPO</v>
          </cell>
          <cell r="AT290">
            <v>0</v>
          </cell>
          <cell r="AU290">
            <v>0</v>
          </cell>
          <cell r="AV290" t="str">
            <v>-</v>
          </cell>
          <cell r="AW290">
            <v>0</v>
          </cell>
          <cell r="AX290"/>
          <cell r="AY290" t="str">
            <v>N-A</v>
          </cell>
          <cell r="AZ290">
            <v>45820</v>
          </cell>
          <cell r="BA290">
            <v>45820</v>
          </cell>
          <cell r="BB290">
            <v>45835</v>
          </cell>
          <cell r="BC290"/>
          <cell r="BD290" t="str">
            <v>2. NO</v>
          </cell>
          <cell r="BE290" t="str">
            <v>N-A</v>
          </cell>
          <cell r="BF290" t="str">
            <v>N-A</v>
          </cell>
          <cell r="BG290" t="str">
            <v>2. NO</v>
          </cell>
          <cell r="BH290">
            <v>0</v>
          </cell>
          <cell r="BI290"/>
          <cell r="BJ290" t="str">
            <v>-</v>
          </cell>
          <cell r="BK290"/>
          <cell r="BL290" t="str">
            <v xml:space="preserve">2025753501400003E </v>
          </cell>
          <cell r="BM290">
            <v>9365161</v>
          </cell>
          <cell r="BN290" t="str">
            <v>DIANA PATRICIA GUERRERO</v>
          </cell>
          <cell r="BO290" t="str">
            <v xml:space="preserve">https://community.secop.gov.co/Public/Tendering/ContractNoticePhases/View?PPI=CO1.PPI.39715362&amp;isFromPublicArea=True&amp;isModal=False </v>
          </cell>
          <cell r="BP290" t="str">
            <v>VIGENTE</v>
          </cell>
          <cell r="BQ290"/>
          <cell r="BR290" t="str">
            <v xml:space="preserve">https://community.secop.gov.co/Public/Tendering/ContractDetailView/Index?UniqueIdentifier=CO1.PCCNTR.7947414 </v>
          </cell>
          <cell r="BS290"/>
          <cell r="BT290"/>
          <cell r="BU290"/>
          <cell r="BV290"/>
          <cell r="BW290" t="str">
            <v>BANCOLOMBIA S.A.</v>
          </cell>
          <cell r="BX290" t="str">
            <v>Ahorro</v>
          </cell>
          <cell r="BY290">
            <v>81256282631</v>
          </cell>
          <cell r="BZ290"/>
          <cell r="CA290"/>
          <cell r="CB290"/>
          <cell r="CC290"/>
          <cell r="CD290"/>
          <cell r="CE290"/>
          <cell r="CF290"/>
          <cell r="CG290"/>
          <cell r="CH290"/>
          <cell r="CI290"/>
          <cell r="CJ290"/>
          <cell r="CK290"/>
          <cell r="CL290"/>
          <cell r="CM290"/>
          <cell r="CN290">
            <v>9365161</v>
          </cell>
          <cell r="CO290"/>
          <cell r="CP290"/>
        </row>
        <row r="291">
          <cell r="A291" t="str">
            <v>DTPA-IP-22-2025</v>
          </cell>
          <cell r="B291" t="str">
            <v>1 FONAM</v>
          </cell>
          <cell r="C291" t="str">
            <v>ACEPTACIÓN OFERTA FONAM 023 DE 2025</v>
          </cell>
          <cell r="D291" t="str">
            <v xml:space="preserve">INGENIERÍA E INFRAESTRUCTURA DE COLOMBIA S.A.S
</v>
          </cell>
          <cell r="E291">
            <v>45813</v>
          </cell>
          <cell r="F291" t="str">
            <v>PA10-3202032-1-021PA10-3202032-1-021Prestar servicios de mantenimiento correctivo y preventivo a todo costo de los equipos y medios de transporte del PNN Utría implementados en el desarrollo de las actividades enmarcadas en la conservación de la diversidad biológica de las áreas protegidas del SINAP nacional.</v>
          </cell>
          <cell r="G291" t="str">
            <v>N-A</v>
          </cell>
          <cell r="H291" t="str">
            <v>5 MÍNIMA CUANTÍA</v>
          </cell>
          <cell r="I291" t="str">
            <v>11 MANTENIMIENTO y/o REPARACIÓN</v>
          </cell>
          <cell r="J291" t="str">
            <v>SERVICIOS</v>
          </cell>
          <cell r="K291">
            <v>78181500</v>
          </cell>
          <cell r="L291">
            <v>20225</v>
          </cell>
          <cell r="M291">
            <v>25625</v>
          </cell>
          <cell r="N291">
            <v>45814</v>
          </cell>
          <cell r="O291" t="str">
            <v>N/A</v>
          </cell>
          <cell r="P291">
            <v>25000000</v>
          </cell>
          <cell r="Q291" t="str">
            <v xml:space="preserve">VEINTICINCO MILLONES </v>
          </cell>
          <cell r="R291" t="str">
            <v>2 PERSONA JURIDICA</v>
          </cell>
          <cell r="S291" t="str">
            <v>1 NIT</v>
          </cell>
          <cell r="T291"/>
          <cell r="U291"/>
          <cell r="V291">
            <v>900381761</v>
          </cell>
          <cell r="W291" t="str">
            <v>6 DV 5</v>
          </cell>
          <cell r="X291" t="str">
            <v>N-A</v>
          </cell>
          <cell r="Y291" t="str">
            <v>Meta</v>
          </cell>
          <cell r="Z291" t="str">
            <v>Mesetas</v>
          </cell>
          <cell r="AA291" t="str">
            <v>N/A</v>
          </cell>
          <cell r="AB291" t="str">
            <v>N/A</v>
          </cell>
          <cell r="AC291" t="str">
            <v>N/A</v>
          </cell>
          <cell r="AD291" t="str">
            <v>N/A</v>
          </cell>
          <cell r="AE291" t="str">
            <v>SI</v>
          </cell>
          <cell r="AF291" t="str">
            <v>1 PÓLIZA</v>
          </cell>
          <cell r="AG291" t="str">
            <v>8 MUNDIAL SEGUROS</v>
          </cell>
          <cell r="AH291" t="str">
            <v>45 CUMPLIM+ CALIDAD DL SERVICIO</v>
          </cell>
          <cell r="AI291">
            <v>45813</v>
          </cell>
          <cell r="AJ291">
            <v>100051448</v>
          </cell>
          <cell r="AK291" t="str">
            <v>GLORIA TERESITA SERNA ALZATE</v>
          </cell>
          <cell r="AL291" t="str">
            <v>PNN UTRÍA</v>
          </cell>
          <cell r="AM291" t="str">
            <v>2 SUPERVISOR</v>
          </cell>
          <cell r="AN291" t="str">
            <v>3 CÉDULA DE CIUDADANÍA</v>
          </cell>
          <cell r="AO291">
            <v>66848955</v>
          </cell>
          <cell r="AP291" t="str">
            <v>MARIA XIMENA ZORRILLA A.</v>
          </cell>
          <cell r="AQ291">
            <v>218</v>
          </cell>
          <cell r="AR291" t="str">
            <v>3 NO PACTADOS</v>
          </cell>
          <cell r="AS291" t="str">
            <v>4 NO SE HA ADICIONADO NI EN VALOR y EN TIEMPO</v>
          </cell>
          <cell r="AT291">
            <v>1</v>
          </cell>
          <cell r="AU291">
            <v>8000000</v>
          </cell>
          <cell r="AV291">
            <v>45973</v>
          </cell>
          <cell r="AW291">
            <v>0</v>
          </cell>
          <cell r="AX291"/>
          <cell r="AY291" t="str">
            <v>N-A</v>
          </cell>
          <cell r="AZ291">
            <v>45821</v>
          </cell>
          <cell r="BA291">
            <v>45821</v>
          </cell>
          <cell r="BB291">
            <v>46021</v>
          </cell>
          <cell r="BC291"/>
          <cell r="BD291" t="str">
            <v>2. NO</v>
          </cell>
          <cell r="BE291" t="str">
            <v>N-A</v>
          </cell>
          <cell r="BF291" t="str">
            <v>N-A</v>
          </cell>
          <cell r="BG291" t="str">
            <v>1. SI</v>
          </cell>
          <cell r="BH291">
            <v>1</v>
          </cell>
          <cell r="BI291"/>
          <cell r="BJ291">
            <v>45973</v>
          </cell>
          <cell r="BK291" t="str">
            <v>ADICIONADO</v>
          </cell>
          <cell r="BL291" t="str">
            <v>2025753501700002E</v>
          </cell>
          <cell r="BM291">
            <v>33000000</v>
          </cell>
          <cell r="BN291" t="str">
            <v>MARGARITA E VICTORIA ACOSTA</v>
          </cell>
          <cell r="BO291" t="str">
            <v xml:space="preserve">https://community.secop.gov.co/Public/Tendering/ContractNoticePhases/View?PPI=CO1.PPI.39710403&amp;isFromPublicArea=True&amp;isModal=False </v>
          </cell>
          <cell r="BP291" t="str">
            <v>VIGENTE</v>
          </cell>
          <cell r="BQ291"/>
          <cell r="BR291" t="str">
            <v xml:space="preserve">https://community.secop.gov.co/Public/Tendering/ContractDetailView/Index?UniqueIdentifier=CO1.PCCNTR.7950296 </v>
          </cell>
          <cell r="BS291"/>
          <cell r="BT291"/>
          <cell r="BU291"/>
          <cell r="BV291"/>
          <cell r="BW291" t="str">
            <v>#N/A</v>
          </cell>
          <cell r="BX291" t="str">
            <v>#N/A</v>
          </cell>
          <cell r="BY291" t="str">
            <v>#N/A</v>
          </cell>
          <cell r="BZ291"/>
          <cell r="CA291"/>
          <cell r="CB291"/>
          <cell r="CC291"/>
          <cell r="CD291"/>
          <cell r="CE291"/>
          <cell r="CF291"/>
          <cell r="CG291"/>
          <cell r="CH291"/>
          <cell r="CI291"/>
          <cell r="CJ291"/>
          <cell r="CK291"/>
          <cell r="CL291"/>
          <cell r="CM291"/>
          <cell r="CN291">
            <v>33000000</v>
          </cell>
          <cell r="CO291"/>
          <cell r="CP291"/>
        </row>
        <row r="292">
          <cell r="A292" t="str">
            <v>DTPA-IP-23-2025</v>
          </cell>
          <cell r="B292" t="str">
            <v>2 NACION</v>
          </cell>
          <cell r="C292" t="str">
            <v>ACEPTACIÓN OFERTA NACIÓN 022 DE 2025</v>
          </cell>
          <cell r="D292" t="str">
            <v>MAR ANTIGUO S.A.S</v>
          </cell>
          <cell r="E292">
            <v>45813</v>
          </cell>
          <cell r="F292" t="str">
            <v>Adquirir herramientas, materiales e insumos para el montaje, mantenimiento del vivero, producción y siembra de plántulas en el marco de la conservación de la diversidad biológica de las AP del SINAP nacional.</v>
          </cell>
          <cell r="G292" t="str">
            <v>N-A</v>
          </cell>
          <cell r="H292" t="str">
            <v>5 MÍNIMA CUANTÍA</v>
          </cell>
          <cell r="I292" t="str">
            <v>3 COMPRAVENTA y/o SUMINISTRO</v>
          </cell>
          <cell r="J292" t="str">
            <v>COMPRAVENTA</v>
          </cell>
          <cell r="K292">
            <v>31162800</v>
          </cell>
          <cell r="L292">
            <v>6625</v>
          </cell>
          <cell r="M292">
            <v>30825</v>
          </cell>
          <cell r="N292">
            <v>45814</v>
          </cell>
          <cell r="O292" t="str">
            <v>N/A</v>
          </cell>
          <cell r="P292">
            <v>9207126</v>
          </cell>
          <cell r="Q292" t="str">
            <v>NUEVE MILLONES DOSCIENTOS SIETE MIL CIENTO VEINTISÉIS</v>
          </cell>
          <cell r="R292" t="str">
            <v>2 PERSONA JURIDICA</v>
          </cell>
          <cell r="S292" t="str">
            <v>1 NIT</v>
          </cell>
          <cell r="T292"/>
          <cell r="U292"/>
          <cell r="V292">
            <v>900034591</v>
          </cell>
          <cell r="W292" t="str">
            <v>3 DV 2</v>
          </cell>
          <cell r="X292" t="str">
            <v>N-A</v>
          </cell>
          <cell r="Y292" t="str">
            <v>Valle del Cauca</v>
          </cell>
          <cell r="Z292" t="str">
            <v>Santiago de Cali</v>
          </cell>
          <cell r="AA292" t="str">
            <v>N/A</v>
          </cell>
          <cell r="AB292" t="str">
            <v>N/A</v>
          </cell>
          <cell r="AC292" t="str">
            <v>N/A</v>
          </cell>
          <cell r="AD292" t="str">
            <v>N/A</v>
          </cell>
          <cell r="AE292" t="str">
            <v>SI</v>
          </cell>
          <cell r="AF292" t="str">
            <v>1 PÓLIZA</v>
          </cell>
          <cell r="AG292" t="str">
            <v>12 SEGUROS DEL ESTADO</v>
          </cell>
          <cell r="AH292" t="str">
            <v>45 CUMPLIM+ CALIDAD DL SERVICIO</v>
          </cell>
          <cell r="AI292">
            <v>45813</v>
          </cell>
          <cell r="AJ292" t="str">
            <v>45-46-101031400</v>
          </cell>
          <cell r="AK292" t="str">
            <v>GLORIA TERESITA SERNA ALZATE</v>
          </cell>
          <cell r="AL292" t="str">
            <v>PNN SANQUIANGA</v>
          </cell>
          <cell r="AM292" t="str">
            <v>2 SUPERVISOR</v>
          </cell>
          <cell r="AN292" t="str">
            <v>3 CÉDULA DE CIUDADANÍA</v>
          </cell>
          <cell r="AO292">
            <v>16279020</v>
          </cell>
          <cell r="AP292" t="str">
            <v>GUSTAVO ADOLFO MAYOR A</v>
          </cell>
          <cell r="AQ292">
            <v>90</v>
          </cell>
          <cell r="AR292" t="str">
            <v>3 NO PACTADOS</v>
          </cell>
          <cell r="AS292" t="str">
            <v>4 NO SE HA ADICIONADO NI EN VALOR y EN TIEMPO</v>
          </cell>
          <cell r="AT292">
            <v>0</v>
          </cell>
          <cell r="AU292">
            <v>0</v>
          </cell>
          <cell r="AV292" t="str">
            <v>-</v>
          </cell>
          <cell r="AW292">
            <v>0</v>
          </cell>
          <cell r="AX292"/>
          <cell r="AY292" t="str">
            <v>N-A</v>
          </cell>
          <cell r="AZ292">
            <v>45817</v>
          </cell>
          <cell r="BA292">
            <v>45817</v>
          </cell>
          <cell r="BB292">
            <v>45817</v>
          </cell>
          <cell r="BC292"/>
          <cell r="BD292" t="str">
            <v>2. NO</v>
          </cell>
          <cell r="BE292" t="str">
            <v>N-A</v>
          </cell>
          <cell r="BF292" t="str">
            <v>N-A</v>
          </cell>
          <cell r="BG292" t="str">
            <v>2. NO</v>
          </cell>
          <cell r="BH292">
            <v>0</v>
          </cell>
          <cell r="BI292"/>
          <cell r="BJ292" t="str">
            <v>-</v>
          </cell>
          <cell r="BK292"/>
          <cell r="BL292" t="str">
            <v>2025753500300003E</v>
          </cell>
          <cell r="BM292">
            <v>9207126</v>
          </cell>
          <cell r="BN292" t="str">
            <v>JULIANA ISABEL MONTES ROMERO</v>
          </cell>
          <cell r="BO292" t="str">
            <v xml:space="preserve">https://community.secop.gov.co/Public/Tendering/ContractNoticePhases/View?PPI=CO1.PPI.39711797&amp;isFromPublicArea=True&amp;isModal=False </v>
          </cell>
          <cell r="BP292" t="str">
            <v>VIGENTE</v>
          </cell>
          <cell r="BQ292"/>
          <cell r="BR292" t="str">
            <v xml:space="preserve">https://community.secop.gov.co/Public/Tendering/ContractDetailView/Index?UniqueIdentifier=CO1.PCCNTR.7946955 </v>
          </cell>
          <cell r="BS292"/>
          <cell r="BT292"/>
          <cell r="BU292"/>
          <cell r="BV292"/>
          <cell r="BW292" t="str">
            <v>#N/A</v>
          </cell>
          <cell r="BX292" t="str">
            <v>#N/A</v>
          </cell>
          <cell r="BY292" t="str">
            <v>#N/A</v>
          </cell>
          <cell r="BZ292"/>
          <cell r="CA292"/>
          <cell r="CB292"/>
          <cell r="CC292"/>
          <cell r="CD292"/>
          <cell r="CE292"/>
          <cell r="CF292"/>
          <cell r="CG292"/>
          <cell r="CH292"/>
          <cell r="CI292"/>
          <cell r="CJ292"/>
          <cell r="CK292"/>
          <cell r="CL292"/>
          <cell r="CM292"/>
          <cell r="CN292">
            <v>9207126</v>
          </cell>
          <cell r="CO292"/>
          <cell r="CP292"/>
        </row>
        <row r="293">
          <cell r="A293" t="str">
            <v>DTPA-IP-24-2025</v>
          </cell>
          <cell r="B293" t="str">
            <v>1 FONAM</v>
          </cell>
          <cell r="C293" t="str">
            <v>ACEPTACIÓN OFERTA FONAM 025 DE 2025</v>
          </cell>
          <cell r="D293" t="str">
            <v>EDISSON FERNANDO RIOS CORTES</v>
          </cell>
          <cell r="E293">
            <v>45819</v>
          </cell>
          <cell r="F293" t="str">
            <v>PA07-3202056-5-016 PRESTAR SERVICIOS DE APOYO LOGÍSTICO PARA DESARROLLAR EVENTOS DE CAPACITACIÓN EN EDUCACIÓN AMBIENTAL EN EL PNN MUNCHIQUE, PARA ADELANTAR PROCESOS DE COMUNICACIÓN, EDUCACIÓN AMBIENTAL CON ACTORES PRIORIZADOS Y VINCULADOS A LA GESTIÓN TERRITORIAL DE LAS ÁREAS PROTEGIDAS, EN EL MARCO DE LA CONSERVACIÓN DE LA DIVERSIDAD BIOLÓGICA DE LAS ÁREAS PROTEGIDAS DEL SINAP NACIONAL.</v>
          </cell>
          <cell r="G293" t="str">
            <v>N-A</v>
          </cell>
          <cell r="H293" t="str">
            <v>5 MÍNIMA CUANTÍA</v>
          </cell>
          <cell r="I293" t="str">
            <v>20 OTROS</v>
          </cell>
          <cell r="J293" t="str">
            <v>SERVICIOS</v>
          </cell>
          <cell r="K293">
            <v>90101603</v>
          </cell>
          <cell r="L293">
            <v>21625</v>
          </cell>
          <cell r="M293">
            <v>26825</v>
          </cell>
          <cell r="N293">
            <v>45820</v>
          </cell>
          <cell r="O293" t="str">
            <v>N/A</v>
          </cell>
          <cell r="P293">
            <v>15000000</v>
          </cell>
          <cell r="Q293" t="str">
            <v>QUINCE MILLONES</v>
          </cell>
          <cell r="R293" t="str">
            <v>1 PERSONA NATURAL</v>
          </cell>
          <cell r="S293" t="str">
            <v>3 CÉDULA DE CIUDADANÍA</v>
          </cell>
          <cell r="T293">
            <v>10300171</v>
          </cell>
          <cell r="U293"/>
          <cell r="V293"/>
          <cell r="W293" t="str">
            <v>11 NO SE DILIGENCIA INFORMACIÓN PARA ESTE FORMULARIO EN ESTE PERÍODO DE REPORTE</v>
          </cell>
          <cell r="X293" t="str">
            <v>N-A</v>
          </cell>
          <cell r="Y293" t="str">
            <v>Cauca</v>
          </cell>
          <cell r="Z293" t="str">
            <v>Popayan</v>
          </cell>
          <cell r="AA293" t="str">
            <v>EDISSON</v>
          </cell>
          <cell r="AB293" t="str">
            <v>FERNANDO</v>
          </cell>
          <cell r="AC293" t="str">
            <v>RIOS</v>
          </cell>
          <cell r="AD293" t="str">
            <v>CORTES</v>
          </cell>
          <cell r="AE293" t="str">
            <v>SI</v>
          </cell>
          <cell r="AF293" t="str">
            <v>1 PÓLIZA</v>
          </cell>
          <cell r="AG293" t="str">
            <v>8 MUNDIAL SEGUROS</v>
          </cell>
          <cell r="AH293" t="str">
            <v>45 CUMPLIM+ CALIDAD DL SERVICIO</v>
          </cell>
          <cell r="AI293">
            <v>45819</v>
          </cell>
          <cell r="AJ293">
            <v>100041900</v>
          </cell>
          <cell r="AK293" t="str">
            <v>GLORIA TERESITA SERNA ALZATE</v>
          </cell>
          <cell r="AL293" t="str">
            <v>PNN MUNCHIQUE</v>
          </cell>
          <cell r="AM293" t="str">
            <v>2 SUPERVISOR</v>
          </cell>
          <cell r="AN293" t="str">
            <v>3 CÉDULA DE CIUDADANÍA</v>
          </cell>
          <cell r="AO293">
            <v>16738049</v>
          </cell>
          <cell r="AP293" t="str">
            <v>JAIME ALBERTO CELIS PERDOMO</v>
          </cell>
          <cell r="AQ293">
            <v>187</v>
          </cell>
          <cell r="AR293" t="str">
            <v>3 NO PACTADOS</v>
          </cell>
          <cell r="AS293" t="str">
            <v>4 NO SE HA ADICIONADO NI EN VALOR y EN TIEMPO</v>
          </cell>
          <cell r="AT293">
            <v>0</v>
          </cell>
          <cell r="AU293">
            <v>0</v>
          </cell>
          <cell r="AV293" t="str">
            <v>-</v>
          </cell>
          <cell r="AW293">
            <v>0</v>
          </cell>
          <cell r="AX293"/>
          <cell r="AY293" t="str">
            <v>N-A</v>
          </cell>
          <cell r="AZ293">
            <v>45821</v>
          </cell>
          <cell r="BA293">
            <v>45820</v>
          </cell>
          <cell r="BB293">
            <v>45996</v>
          </cell>
          <cell r="BC293"/>
          <cell r="BD293" t="str">
            <v>2. NO</v>
          </cell>
          <cell r="BE293" t="str">
            <v>N-A</v>
          </cell>
          <cell r="BF293" t="str">
            <v>N-A</v>
          </cell>
          <cell r="BG293" t="str">
            <v>2. NO</v>
          </cell>
          <cell r="BH293">
            <v>0</v>
          </cell>
          <cell r="BI293" t="str">
            <v>-</v>
          </cell>
          <cell r="BJ293" t="str">
            <v>-</v>
          </cell>
          <cell r="BK293"/>
          <cell r="BL293" t="str">
            <v xml:space="preserve">2025753502500002E </v>
          </cell>
          <cell r="BM293">
            <v>15000000</v>
          </cell>
          <cell r="BN293" t="str">
            <v>KHAREM CARABALI MARULANDA</v>
          </cell>
          <cell r="BO293" t="str">
            <v xml:space="preserve">https://community.secop.gov.co/Public/Tendering/ContractNoticePhases/View?PPI=CO1.PPI.39754185&amp;isFromPublicArea=True&amp;isModal=False </v>
          </cell>
          <cell r="BP293" t="str">
            <v>VIGENTE</v>
          </cell>
          <cell r="BQ293"/>
          <cell r="BR293" t="str">
            <v xml:space="preserve">https://community.secop.gov.co/Public/Tendering/ContractDetailView/Index?UniqueIdentifier=CO1.PCCNTR.7964165 </v>
          </cell>
          <cell r="BS293"/>
          <cell r="BT293"/>
          <cell r="BU293"/>
          <cell r="BV293"/>
          <cell r="BW293" t="str">
            <v>BANCO DAVIVIENDA S.A.</v>
          </cell>
          <cell r="BX293" t="str">
            <v>Ahorro</v>
          </cell>
          <cell r="BY293">
            <v>550196000868865</v>
          </cell>
          <cell r="BZ293"/>
          <cell r="CA293"/>
          <cell r="CB293"/>
          <cell r="CC293"/>
          <cell r="CD293"/>
          <cell r="CE293"/>
          <cell r="CF293"/>
          <cell r="CG293"/>
          <cell r="CH293"/>
          <cell r="CI293"/>
          <cell r="CJ293"/>
          <cell r="CK293"/>
          <cell r="CL293"/>
          <cell r="CM293"/>
          <cell r="CN293">
            <v>15000000</v>
          </cell>
          <cell r="CO293"/>
          <cell r="CP293"/>
        </row>
        <row r="294">
          <cell r="A294" t="str">
            <v>DTPA-IP-25-2025</v>
          </cell>
          <cell r="B294" t="str">
            <v>1 FONAM</v>
          </cell>
          <cell r="C294" t="str">
            <v>ACEPTACIÓN OFERTA FONAM 026 DE 2025</v>
          </cell>
          <cell r="D294" t="str">
            <v>UNITRÓNICA S.A.S BIC</v>
          </cell>
          <cell r="E294">
            <v>45821</v>
          </cell>
          <cell r="F294" t="str">
            <v>Prestar servicios de mantenimiento a todo costo de los equipos de cómputo y equipos tecnológicos implementados en las acciones de administración y manejo en las áreas protegidas y la Dirección Territorial Pacífico.</v>
          </cell>
          <cell r="G294" t="str">
            <v>N-A</v>
          </cell>
          <cell r="H294" t="str">
            <v>5 MÍNIMA CUANTÍA</v>
          </cell>
          <cell r="I294" t="str">
            <v>11 MANTENIMIENTO y/o REPARACIÓN</v>
          </cell>
          <cell r="J294" t="str">
            <v>SUMINISTRO</v>
          </cell>
          <cell r="K294">
            <v>81111812</v>
          </cell>
          <cell r="L294">
            <v>19725</v>
          </cell>
          <cell r="M294">
            <v>27525</v>
          </cell>
          <cell r="N294">
            <v>45824</v>
          </cell>
          <cell r="O294" t="str">
            <v>N/A</v>
          </cell>
          <cell r="P294">
            <v>30000000</v>
          </cell>
          <cell r="Q294" t="str">
            <v>CUARENTA Y CINCO MILLONES</v>
          </cell>
          <cell r="R294" t="str">
            <v>2 PERSONA JURIDICA</v>
          </cell>
          <cell r="S294" t="str">
            <v>1 NIT</v>
          </cell>
          <cell r="T294"/>
          <cell r="U294"/>
          <cell r="V294">
            <v>805022409</v>
          </cell>
          <cell r="W294" t="str">
            <v>4 DV 3</v>
          </cell>
          <cell r="X294" t="str">
            <v>N-A</v>
          </cell>
          <cell r="Y294" t="str">
            <v>Valle del Cauca</v>
          </cell>
          <cell r="Z294" t="str">
            <v>Santiago de Cali</v>
          </cell>
          <cell r="AA294" t="str">
            <v>N/A</v>
          </cell>
          <cell r="AB294" t="str">
            <v>N/A</v>
          </cell>
          <cell r="AC294" t="str">
            <v>N/A</v>
          </cell>
          <cell r="AD294" t="str">
            <v>N/A</v>
          </cell>
          <cell r="AE294" t="str">
            <v>SI</v>
          </cell>
          <cell r="AF294" t="str">
            <v>1 PÓLIZA</v>
          </cell>
          <cell r="AG294" t="str">
            <v>12 SEGUROS DEL ESTADO</v>
          </cell>
          <cell r="AH294" t="str">
            <v>45 CUMPLIM+ CALIDAD DL SERVICIO</v>
          </cell>
          <cell r="AI294">
            <v>45821</v>
          </cell>
          <cell r="AJ294" t="str">
            <v xml:space="preserve">45-44-101166954
</v>
          </cell>
          <cell r="AK294" t="str">
            <v>GLORIA TERESITA SERNA ALZATE</v>
          </cell>
          <cell r="AL294" t="str">
            <v>DTPA</v>
          </cell>
          <cell r="AM294" t="str">
            <v>2 SUPERVISOR</v>
          </cell>
          <cell r="AN294" t="str">
            <v>3 CÉDULA DE CIUDADANÍA</v>
          </cell>
          <cell r="AO294">
            <v>29671794</v>
          </cell>
          <cell r="AP294" t="str">
            <v>VICTORIA EUGENIA CAMILO</v>
          </cell>
          <cell r="AQ294">
            <v>173</v>
          </cell>
          <cell r="AR294" t="str">
            <v>3 NO PACTADOS</v>
          </cell>
          <cell r="AS294" t="str">
            <v>4 NO SE HA ADICIONADO NI EN VALOR y EN TIEMPO</v>
          </cell>
          <cell r="AT294">
            <v>0</v>
          </cell>
          <cell r="AU294">
            <v>0</v>
          </cell>
          <cell r="AV294" t="str">
            <v>-</v>
          </cell>
          <cell r="AW294">
            <v>0</v>
          </cell>
          <cell r="AX294"/>
          <cell r="AY294" t="str">
            <v>N-A</v>
          </cell>
          <cell r="AZ294">
            <v>45825</v>
          </cell>
          <cell r="BA294">
            <v>45825</v>
          </cell>
          <cell r="BB294">
            <v>45996</v>
          </cell>
          <cell r="BC294"/>
          <cell r="BD294" t="str">
            <v>2. NO</v>
          </cell>
          <cell r="BE294" t="str">
            <v>N-A</v>
          </cell>
          <cell r="BF294" t="str">
            <v>N-A</v>
          </cell>
          <cell r="BG294" t="str">
            <v>2. NO</v>
          </cell>
          <cell r="BH294">
            <v>0</v>
          </cell>
          <cell r="BI294" t="str">
            <v>-</v>
          </cell>
          <cell r="BJ294" t="str">
            <v>-</v>
          </cell>
          <cell r="BK294"/>
          <cell r="BL294" t="str">
            <v>2025753502000012E</v>
          </cell>
          <cell r="BM294">
            <v>30000000</v>
          </cell>
          <cell r="BN294" t="str">
            <v>JULIANA ISABEL MONTES ROMERO</v>
          </cell>
          <cell r="BO294" t="str">
            <v xml:space="preserve">https://community.secop.gov.co/Public/Tendering/ContractNoticePhases/View?PPI=CO1.PPI.39874283&amp;isFromPublicArea=True&amp;isModal=False </v>
          </cell>
          <cell r="BP294" t="str">
            <v>VIGENTE</v>
          </cell>
          <cell r="BQ294"/>
          <cell r="BR294" t="str">
            <v xml:space="preserve">https://community.secop.gov.co/Public/Tendering/ContractDetailView/Index?UniqueIdentifier=CO1.PCCNTR.7975109 </v>
          </cell>
          <cell r="BS294"/>
          <cell r="BT294"/>
          <cell r="BU294"/>
          <cell r="BV294"/>
          <cell r="BW294" t="str">
            <v>#N/A</v>
          </cell>
          <cell r="BX294" t="str">
            <v>#N/A</v>
          </cell>
          <cell r="BY294" t="str">
            <v>#N/A</v>
          </cell>
          <cell r="BZ294"/>
          <cell r="CA294"/>
          <cell r="CB294"/>
          <cell r="CC294"/>
          <cell r="CD294"/>
          <cell r="CE294"/>
          <cell r="CF294"/>
          <cell r="CG294"/>
          <cell r="CH294"/>
          <cell r="CI294"/>
          <cell r="CJ294"/>
          <cell r="CK294"/>
          <cell r="CL294"/>
          <cell r="CM294"/>
          <cell r="CN294">
            <v>30000000</v>
          </cell>
          <cell r="CO294"/>
          <cell r="CP294"/>
        </row>
        <row r="295">
          <cell r="A295" t="str">
            <v>DTPA-IP-25-2025</v>
          </cell>
          <cell r="B295" t="str">
            <v>1 FONAM</v>
          </cell>
          <cell r="C295" t="str">
            <v>ACEPTACIÓN OFERTA FONAM 026 DE 2025</v>
          </cell>
          <cell r="D295" t="str">
            <v>UNITRÓNICA S.A.S BIC</v>
          </cell>
          <cell r="E295">
            <v>45821</v>
          </cell>
          <cell r="F295" t="str">
            <v>Prestar servicios de mantenimiento a todo costo de los equipos de cómputo y equipos tecnológicos implementados en las acciones de administración y manejo en las áreas protegidas y la Dirección Territorial Pacífico.</v>
          </cell>
          <cell r="G295" t="str">
            <v>N-A</v>
          </cell>
          <cell r="H295" t="str">
            <v>5 MÍNIMA CUANTÍA</v>
          </cell>
          <cell r="I295" t="str">
            <v>11 MANTENIMIENTO y/o REPARACIÓN</v>
          </cell>
          <cell r="J295" t="str">
            <v>SUMINISTRO</v>
          </cell>
          <cell r="K295">
            <v>81111812</v>
          </cell>
          <cell r="L295">
            <v>18925</v>
          </cell>
          <cell r="M295">
            <v>27625</v>
          </cell>
          <cell r="N295">
            <v>45824</v>
          </cell>
          <cell r="O295" t="str">
            <v>N/A</v>
          </cell>
          <cell r="P295">
            <v>10000000</v>
          </cell>
          <cell r="Q295" t="str">
            <v>DIEZ MILLONES</v>
          </cell>
          <cell r="R295" t="str">
            <v>2 PERSONA JURIDICA</v>
          </cell>
          <cell r="S295" t="str">
            <v>1 NIT</v>
          </cell>
          <cell r="T295"/>
          <cell r="U295"/>
          <cell r="V295">
            <v>805022409</v>
          </cell>
          <cell r="W295" t="str">
            <v>4 DV 3</v>
          </cell>
          <cell r="X295" t="str">
            <v>N-A</v>
          </cell>
          <cell r="Y295" t="str">
            <v>Valle del Cauca</v>
          </cell>
          <cell r="Z295" t="str">
            <v>Santiago de Cali</v>
          </cell>
          <cell r="AA295" t="str">
            <v>N/A</v>
          </cell>
          <cell r="AB295" t="str">
            <v>N/A</v>
          </cell>
          <cell r="AC295" t="str">
            <v>N/A</v>
          </cell>
          <cell r="AD295" t="str">
            <v>N/A</v>
          </cell>
          <cell r="AE295" t="str">
            <v>SI</v>
          </cell>
          <cell r="AF295" t="str">
            <v>1 PÓLIZA</v>
          </cell>
          <cell r="AG295" t="str">
            <v>12 SEGUROS DEL ESTADO</v>
          </cell>
          <cell r="AH295" t="str">
            <v>45 CUMPLIM+ CALIDAD DL SERVICIO</v>
          </cell>
          <cell r="AI295">
            <v>45821</v>
          </cell>
          <cell r="AJ295" t="str">
            <v xml:space="preserve">45-44-101166954
</v>
          </cell>
          <cell r="AK295" t="str">
            <v>GLORIA TERESITA SERNA ALZATE</v>
          </cell>
          <cell r="AL295" t="str">
            <v>PNN FARALLONES DE CALI</v>
          </cell>
          <cell r="AM295" t="str">
            <v>2 SUPERVISOR</v>
          </cell>
          <cell r="AN295" t="str">
            <v>3 CÉDULA DE CIUDADANÍA</v>
          </cell>
          <cell r="AO295">
            <v>29671794</v>
          </cell>
          <cell r="AP295" t="str">
            <v>VICTORIA EUGENIA CAMILO</v>
          </cell>
          <cell r="AQ295">
            <v>173</v>
          </cell>
          <cell r="AR295" t="str">
            <v>3 NO PACTADOS</v>
          </cell>
          <cell r="AS295" t="str">
            <v>4 NO SE HA ADICIONADO NI EN VALOR y EN TIEMPO</v>
          </cell>
          <cell r="AT295">
            <v>0</v>
          </cell>
          <cell r="AU295">
            <v>0</v>
          </cell>
          <cell r="AV295" t="str">
            <v>-</v>
          </cell>
          <cell r="AW295">
            <v>0</v>
          </cell>
          <cell r="AX295"/>
          <cell r="AY295" t="str">
            <v>N-A</v>
          </cell>
          <cell r="AZ295">
            <v>45825</v>
          </cell>
          <cell r="BA295">
            <v>45825</v>
          </cell>
          <cell r="BB295">
            <v>45996</v>
          </cell>
          <cell r="BC295"/>
          <cell r="BD295" t="str">
            <v>2. NO</v>
          </cell>
          <cell r="BE295" t="str">
            <v>N-A</v>
          </cell>
          <cell r="BF295" t="str">
            <v>N-A</v>
          </cell>
          <cell r="BG295" t="str">
            <v>2. NO</v>
          </cell>
          <cell r="BH295">
            <v>0</v>
          </cell>
          <cell r="BI295" t="str">
            <v>-</v>
          </cell>
          <cell r="BJ295" t="str">
            <v>-</v>
          </cell>
          <cell r="BK295"/>
          <cell r="BL295" t="str">
            <v>2025753502000012E</v>
          </cell>
          <cell r="BM295">
            <v>10000000</v>
          </cell>
          <cell r="BN295" t="str">
            <v>JULIANA ISABEL MONTES ROMERO</v>
          </cell>
          <cell r="BO295" t="str">
            <v xml:space="preserve">https://community.secop.gov.co/Public/Tendering/ContractNoticePhases/View?PPI=CO1.PPI.39874283&amp;isFromPublicArea=True&amp;isModal=False </v>
          </cell>
          <cell r="BP295" t="str">
            <v>VIGENTE</v>
          </cell>
          <cell r="BQ295"/>
          <cell r="BR295" t="str">
            <v xml:space="preserve">https://community.secop.gov.co/Public/Tendering/ContractDetailView/Index?UniqueIdentifier=CO1.PCCNTR.7975109 </v>
          </cell>
          <cell r="BS295"/>
          <cell r="BT295"/>
          <cell r="BU295"/>
          <cell r="BV295"/>
          <cell r="BW295"/>
          <cell r="BX295"/>
          <cell r="BY295"/>
          <cell r="BZ295"/>
          <cell r="CA295"/>
          <cell r="CB295"/>
          <cell r="CC295"/>
          <cell r="CD295"/>
          <cell r="CE295"/>
          <cell r="CF295"/>
          <cell r="CG295"/>
          <cell r="CH295"/>
          <cell r="CI295"/>
          <cell r="CJ295"/>
          <cell r="CK295"/>
          <cell r="CL295"/>
          <cell r="CM295"/>
          <cell r="CN295"/>
          <cell r="CO295"/>
          <cell r="CP295"/>
        </row>
        <row r="296">
          <cell r="A296" t="str">
            <v>DTPA-IP-25-2025</v>
          </cell>
          <cell r="B296" t="str">
            <v>1 FONAM</v>
          </cell>
          <cell r="C296" t="str">
            <v>ACEPTACIÓN OFERTA FONAM 026 DE 2025</v>
          </cell>
          <cell r="D296" t="str">
            <v>UNITRÓNICA S.A.S BIC</v>
          </cell>
          <cell r="E296">
            <v>45821</v>
          </cell>
          <cell r="F296" t="str">
            <v>Prestar servicios de mantenimiento a todo costo de los equipos de cómputo y equipos tecnológicos implementados en las acciones de administración y manejo en las áreas protegidas y la Dirección Territorial Pacífico.</v>
          </cell>
          <cell r="G296" t="str">
            <v>N-A</v>
          </cell>
          <cell r="H296" t="str">
            <v>5 MÍNIMA CUANTÍA</v>
          </cell>
          <cell r="I296" t="str">
            <v>11 MANTENIMIENTO y/o REPARACIÓN</v>
          </cell>
          <cell r="J296" t="str">
            <v>SUMINISTRO</v>
          </cell>
          <cell r="K296">
            <v>81111812</v>
          </cell>
          <cell r="L296">
            <v>21225</v>
          </cell>
          <cell r="M296">
            <v>27725</v>
          </cell>
          <cell r="N296">
            <v>45824</v>
          </cell>
          <cell r="O296" t="str">
            <v>N/A</v>
          </cell>
          <cell r="P296">
            <v>5000000</v>
          </cell>
          <cell r="Q296" t="str">
            <v>CINCO MILLONES</v>
          </cell>
          <cell r="R296" t="str">
            <v>2 PERSONA JURIDICA</v>
          </cell>
          <cell r="S296" t="str">
            <v>1 NIT</v>
          </cell>
          <cell r="T296"/>
          <cell r="U296"/>
          <cell r="V296">
            <v>805022409</v>
          </cell>
          <cell r="W296" t="str">
            <v>4 DV 3</v>
          </cell>
          <cell r="X296" t="str">
            <v>N-A</v>
          </cell>
          <cell r="Y296" t="str">
            <v>Valle del Cauca</v>
          </cell>
          <cell r="Z296" t="str">
            <v>Santiago de Cali</v>
          </cell>
          <cell r="AA296" t="str">
            <v>N/A</v>
          </cell>
          <cell r="AB296" t="str">
            <v>N/A</v>
          </cell>
          <cell r="AC296" t="str">
            <v>N/A</v>
          </cell>
          <cell r="AD296" t="str">
            <v>N/A</v>
          </cell>
          <cell r="AE296" t="str">
            <v>SI</v>
          </cell>
          <cell r="AF296" t="str">
            <v>1 PÓLIZA</v>
          </cell>
          <cell r="AG296" t="str">
            <v>12 SEGUROS DEL ESTADO</v>
          </cell>
          <cell r="AH296" t="str">
            <v>45 CUMPLIM+ CALIDAD DL SERVICIO</v>
          </cell>
          <cell r="AI296">
            <v>45821</v>
          </cell>
          <cell r="AJ296" t="str">
            <v xml:space="preserve">45-44-101166954
</v>
          </cell>
          <cell r="AK296" t="str">
            <v>GLORIA TERESITA SERNA ALZATE</v>
          </cell>
          <cell r="AL296" t="str">
            <v>PNN MUNCHIQUE</v>
          </cell>
          <cell r="AM296" t="str">
            <v>2 SUPERVISOR</v>
          </cell>
          <cell r="AN296" t="str">
            <v>3 CÉDULA DE CIUDADANÍA</v>
          </cell>
          <cell r="AO296">
            <v>29671794</v>
          </cell>
          <cell r="AP296" t="str">
            <v>VICTORIA EUGENIA CAMILO</v>
          </cell>
          <cell r="AQ296">
            <v>173</v>
          </cell>
          <cell r="AR296" t="str">
            <v>3 NO PACTADOS</v>
          </cell>
          <cell r="AS296" t="str">
            <v>4 NO SE HA ADICIONADO NI EN VALOR y EN TIEMPO</v>
          </cell>
          <cell r="AT296">
            <v>0</v>
          </cell>
          <cell r="AU296">
            <v>0</v>
          </cell>
          <cell r="AV296" t="str">
            <v>-</v>
          </cell>
          <cell r="AW296">
            <v>0</v>
          </cell>
          <cell r="AX296"/>
          <cell r="AY296" t="str">
            <v>N-A</v>
          </cell>
          <cell r="AZ296">
            <v>45825</v>
          </cell>
          <cell r="BA296">
            <v>45825</v>
          </cell>
          <cell r="BB296">
            <v>45996</v>
          </cell>
          <cell r="BC296"/>
          <cell r="BD296" t="str">
            <v>2. NO</v>
          </cell>
          <cell r="BE296" t="str">
            <v>N-A</v>
          </cell>
          <cell r="BF296" t="str">
            <v>N-A</v>
          </cell>
          <cell r="BG296" t="str">
            <v>2. NO</v>
          </cell>
          <cell r="BH296">
            <v>0</v>
          </cell>
          <cell r="BI296" t="str">
            <v>-</v>
          </cell>
          <cell r="BJ296" t="str">
            <v>-</v>
          </cell>
          <cell r="BK296"/>
          <cell r="BL296" t="str">
            <v>2025753502000012E</v>
          </cell>
          <cell r="BM296">
            <v>5000000</v>
          </cell>
          <cell r="BN296" t="str">
            <v>JULIANA ISABEL MONTES ROMERO</v>
          </cell>
          <cell r="BO296" t="str">
            <v xml:space="preserve">https://community.secop.gov.co/Public/Tendering/ContractNoticePhases/View?PPI=CO1.PPI.39874283&amp;isFromPublicArea=True&amp;isModal=False </v>
          </cell>
          <cell r="BP296" t="str">
            <v>VIGENTE</v>
          </cell>
          <cell r="BQ296"/>
          <cell r="BR296" t="str">
            <v xml:space="preserve">https://community.secop.gov.co/Public/Tendering/ContractDetailView/Index?UniqueIdentifier=CO1.PCCNTR.7975109 </v>
          </cell>
          <cell r="BS296"/>
          <cell r="BT296"/>
          <cell r="BU296"/>
          <cell r="BV296"/>
          <cell r="BW296"/>
          <cell r="BX296"/>
          <cell r="BY296"/>
          <cell r="BZ296"/>
          <cell r="CA296"/>
          <cell r="CB296"/>
          <cell r="CC296"/>
          <cell r="CD296"/>
          <cell r="CE296"/>
          <cell r="CF296"/>
          <cell r="CG296"/>
          <cell r="CH296"/>
          <cell r="CI296"/>
          <cell r="CJ296"/>
          <cell r="CK296"/>
          <cell r="CL296"/>
          <cell r="CM296"/>
          <cell r="CN296"/>
          <cell r="CO296"/>
          <cell r="CP296"/>
        </row>
        <row r="297">
          <cell r="A297" t="str">
            <v>DTPA-IP-26-2025</v>
          </cell>
          <cell r="B297" t="str">
            <v>2 NACION</v>
          </cell>
          <cell r="C297" t="str">
            <v>ACEPTACIÓN OFERTA NACIÓN 027 DE 2025</v>
          </cell>
          <cell r="D297" t="str">
            <v>MAR ANTIGUO S.A.S</v>
          </cell>
          <cell r="E297">
            <v>45820</v>
          </cell>
          <cell r="F297" t="str">
            <v>PA08-3202056-5-019 Adquirir aceites y lubricantes para el PNN Sanquianga para el fortalecimiento operativo de las actividades enmarcadas en la conservación de la diversidad biológica de las áreas protegidas del SINAP nacional</v>
          </cell>
          <cell r="G297" t="str">
            <v>N-A</v>
          </cell>
          <cell r="H297" t="str">
            <v>5 MÍNIMA CUANTÍA</v>
          </cell>
          <cell r="I297" t="str">
            <v>3 COMPRAVENTA y/o SUMINISTRO</v>
          </cell>
          <cell r="J297" t="str">
            <v>COMPRAVENTA</v>
          </cell>
          <cell r="K297">
            <v>15121501</v>
          </cell>
          <cell r="L297">
            <v>6525</v>
          </cell>
          <cell r="M297">
            <v>31425</v>
          </cell>
          <cell r="N297">
            <v>45824</v>
          </cell>
          <cell r="O297" t="str">
            <v>N/A</v>
          </cell>
          <cell r="P297">
            <v>4920900</v>
          </cell>
          <cell r="Q297" t="str">
            <v>CUATRO MILLONES NOVECIENTOS VEINTE MIL NOVECIENTOS</v>
          </cell>
          <cell r="R297" t="str">
            <v>2 PERSONA JURIDICA</v>
          </cell>
          <cell r="S297" t="str">
            <v>1 NIT</v>
          </cell>
          <cell r="T297"/>
          <cell r="U297"/>
          <cell r="V297">
            <v>900034591</v>
          </cell>
          <cell r="W297" t="str">
            <v>3 DV 2</v>
          </cell>
          <cell r="X297" t="str">
            <v>N-A</v>
          </cell>
          <cell r="Y297" t="str">
            <v>Valle del Cauca</v>
          </cell>
          <cell r="Z297" t="str">
            <v>Santiago de Cali</v>
          </cell>
          <cell r="AA297" t="str">
            <v>N/A</v>
          </cell>
          <cell r="AB297" t="str">
            <v>N/A</v>
          </cell>
          <cell r="AC297" t="str">
            <v>N/A</v>
          </cell>
          <cell r="AD297" t="str">
            <v>N/A</v>
          </cell>
          <cell r="AE297" t="str">
            <v>SI</v>
          </cell>
          <cell r="AF297" t="str">
            <v>1 PÓLIZA</v>
          </cell>
          <cell r="AG297" t="str">
            <v>12 SEGUROS DEL ESTADO</v>
          </cell>
          <cell r="AH297" t="str">
            <v>45 CUMPLIM+ CALIDAD DL SERVICIO</v>
          </cell>
          <cell r="AI297">
            <v>45821</v>
          </cell>
          <cell r="AJ297" t="str">
            <v>45-46-101031495</v>
          </cell>
          <cell r="AK297" t="str">
            <v>GLORIA TERESITA SERNA ALZATE</v>
          </cell>
          <cell r="AL297" t="str">
            <v>PNN SANQUIANGA</v>
          </cell>
          <cell r="AM297" t="str">
            <v>2 SUPERVISOR</v>
          </cell>
          <cell r="AN297" t="str">
            <v>3 CÉDULA DE CIUDADANÍA</v>
          </cell>
          <cell r="AO297">
            <v>16279020</v>
          </cell>
          <cell r="AP297" t="str">
            <v>GUSTAVO ADOLFO MAYOR A</v>
          </cell>
          <cell r="AQ297">
            <v>20</v>
          </cell>
          <cell r="AR297" t="str">
            <v>3 NO PACTADOS</v>
          </cell>
          <cell r="AS297" t="str">
            <v>4 NO SE HA ADICIONADO NI EN VALOR y EN TIEMPO</v>
          </cell>
          <cell r="AT297">
            <v>0</v>
          </cell>
          <cell r="AU297">
            <v>0</v>
          </cell>
          <cell r="AV297" t="str">
            <v>-</v>
          </cell>
          <cell r="AW297">
            <v>0</v>
          </cell>
          <cell r="AX297"/>
          <cell r="AY297" t="str">
            <v>N-A</v>
          </cell>
          <cell r="AZ297">
            <v>45825</v>
          </cell>
          <cell r="BA297">
            <v>45825</v>
          </cell>
          <cell r="BB297">
            <v>45845</v>
          </cell>
          <cell r="BC297"/>
          <cell r="BD297" t="str">
            <v>2. NO</v>
          </cell>
          <cell r="BE297" t="str">
            <v>N-A</v>
          </cell>
          <cell r="BF297" t="str">
            <v>N-A</v>
          </cell>
          <cell r="BG297" t="str">
            <v>2. NO</v>
          </cell>
          <cell r="BH297">
            <v>0</v>
          </cell>
          <cell r="BI297" t="str">
            <v>-</v>
          </cell>
          <cell r="BJ297" t="str">
            <v>-</v>
          </cell>
          <cell r="BK297"/>
          <cell r="BL297" t="str">
            <v>2025753500300004E</v>
          </cell>
          <cell r="BM297">
            <v>4920900</v>
          </cell>
          <cell r="BN297" t="str">
            <v>DIANA PATRICIA GUERRERO</v>
          </cell>
          <cell r="BO297" t="str">
            <v xml:space="preserve">https://community.secop.gov.co/Public/Tendering/ContractNoticePhases/View?PPI=CO1.PPI.39881582&amp;isFromPublicArea=True&amp;isModal=False </v>
          </cell>
          <cell r="BP297" t="str">
            <v>VIGENTE</v>
          </cell>
          <cell r="BQ297"/>
          <cell r="BR297" t="str">
            <v xml:space="preserve">https://community.secop.gov.co/Public/Tendering/ContractDetailView/Index?UniqueIdentifier=CO1.PCCNTR.7976549 </v>
          </cell>
          <cell r="BS297"/>
          <cell r="BT297"/>
          <cell r="BU297"/>
          <cell r="BV297"/>
          <cell r="BW297" t="str">
            <v>#N/A</v>
          </cell>
          <cell r="BX297" t="str">
            <v>#N/A</v>
          </cell>
          <cell r="BY297" t="str">
            <v>#N/A</v>
          </cell>
          <cell r="BZ297"/>
          <cell r="CA297"/>
          <cell r="CB297"/>
          <cell r="CC297"/>
          <cell r="CD297"/>
          <cell r="CE297"/>
          <cell r="CF297"/>
          <cell r="CG297"/>
          <cell r="CH297"/>
          <cell r="CI297"/>
          <cell r="CJ297"/>
          <cell r="CK297"/>
          <cell r="CL297"/>
          <cell r="CM297"/>
          <cell r="CN297">
            <v>4920900</v>
          </cell>
          <cell r="CO297"/>
          <cell r="CP297"/>
        </row>
        <row r="298">
          <cell r="A298" t="str">
            <v>DTPA-IP-27-2025</v>
          </cell>
          <cell r="B298" t="str">
            <v>1 FONAM</v>
          </cell>
          <cell r="C298" t="str">
            <v>ACEPTACIÓN OFERTA FONAM 028 DE 2025</v>
          </cell>
          <cell r="D298" t="str">
            <v>SOCIEDAD PURPLE INVESTMENTS S.A.S</v>
          </cell>
          <cell r="E298">
            <v>45825</v>
          </cell>
          <cell r="F298" t="str">
            <v>PA09-3202010-25-040 Prestar servicios de apoyo logístico para el transporte, almacenamiento y cuidado de los elementos y bienes de Buenas prácticas de pesca para las comunidades del área protegida de Uramba Bahía Málaga en la conservación de la diversidad biológica de las áreas protegidas del SINAP nacional.</v>
          </cell>
          <cell r="G298" t="str">
            <v>N-A</v>
          </cell>
          <cell r="H298" t="str">
            <v>5 MÍNIMA CUANTÍA</v>
          </cell>
          <cell r="I298" t="str">
            <v>19 TRANSPORTE</v>
          </cell>
          <cell r="J298" t="str">
            <v>SERVICIOS</v>
          </cell>
          <cell r="K298">
            <v>78131600</v>
          </cell>
          <cell r="L298">
            <v>22525</v>
          </cell>
          <cell r="M298">
            <v>28825</v>
          </cell>
          <cell r="N298">
            <v>45827</v>
          </cell>
          <cell r="O298" t="str">
            <v>N/A</v>
          </cell>
          <cell r="P298">
            <v>7500000</v>
          </cell>
          <cell r="Q298" t="str">
            <v>SIETE MILLONES QUINIENTOS</v>
          </cell>
          <cell r="R298" t="str">
            <v>2 PERSONA JURIDICA</v>
          </cell>
          <cell r="S298" t="str">
            <v>1 NIT</v>
          </cell>
          <cell r="T298"/>
          <cell r="U298"/>
          <cell r="V298">
            <v>900192867</v>
          </cell>
          <cell r="W298" t="str">
            <v>7 DV 6</v>
          </cell>
          <cell r="X298" t="str">
            <v>N-A</v>
          </cell>
          <cell r="Y298" t="str">
            <v>Valle del Cauca</v>
          </cell>
          <cell r="Z298" t="str">
            <v>Buenaventura</v>
          </cell>
          <cell r="AA298" t="str">
            <v>N/A</v>
          </cell>
          <cell r="AB298" t="str">
            <v>N/A</v>
          </cell>
          <cell r="AC298" t="str">
            <v>N/A</v>
          </cell>
          <cell r="AD298" t="str">
            <v>N/A</v>
          </cell>
          <cell r="AE298" t="str">
            <v>SI</v>
          </cell>
          <cell r="AF298" t="str">
            <v>1 PÓLIZA</v>
          </cell>
          <cell r="AG298" t="str">
            <v>12 SEGUROS DEL ESTADO</v>
          </cell>
          <cell r="AH298" t="str">
            <v>45 CUMPLIM+ CALIDAD DL SERVICIO</v>
          </cell>
          <cell r="AI298">
            <v>45825</v>
          </cell>
          <cell r="AJ298" t="str">
            <v>45-46-101031541</v>
          </cell>
          <cell r="AK298" t="str">
            <v>GLORIA TERESITA SERNA ALZATE</v>
          </cell>
          <cell r="AL298" t="str">
            <v>PNN URAMBA BAHÍA MÁLAGA</v>
          </cell>
          <cell r="AM298" t="str">
            <v>2 SUPERVISOR</v>
          </cell>
          <cell r="AN298" t="str">
            <v>3 CÉDULA DE CIUDADANÍA</v>
          </cell>
          <cell r="AO298">
            <v>79189471</v>
          </cell>
          <cell r="AP298" t="str">
            <v>JUAN CARLOS CONTRERAS</v>
          </cell>
          <cell r="AQ298">
            <v>90</v>
          </cell>
          <cell r="AR298" t="str">
            <v>3 NO PACTADOS</v>
          </cell>
          <cell r="AS298" t="str">
            <v>4 NO SE HA ADICIONADO NI EN VALOR y EN TIEMPO</v>
          </cell>
          <cell r="AT298">
            <v>0</v>
          </cell>
          <cell r="AU298">
            <v>0</v>
          </cell>
          <cell r="AV298" t="str">
            <v>-</v>
          </cell>
          <cell r="AW298">
            <v>0</v>
          </cell>
          <cell r="AX298"/>
          <cell r="AY298" t="str">
            <v>N-A</v>
          </cell>
          <cell r="AZ298">
            <v>45826</v>
          </cell>
          <cell r="BA298">
            <v>45827</v>
          </cell>
          <cell r="BB298">
            <v>45923</v>
          </cell>
          <cell r="BC298"/>
          <cell r="BD298" t="str">
            <v>2. NO</v>
          </cell>
          <cell r="BE298" t="str">
            <v>N-A</v>
          </cell>
          <cell r="BF298" t="str">
            <v>N-A</v>
          </cell>
          <cell r="BG298" t="str">
            <v>2. NO</v>
          </cell>
          <cell r="BH298">
            <v>0</v>
          </cell>
          <cell r="BI298" t="str">
            <v>-</v>
          </cell>
          <cell r="BJ298" t="str">
            <v>-</v>
          </cell>
          <cell r="BK298"/>
          <cell r="BL298" t="str">
            <v>2025753502500003E</v>
          </cell>
          <cell r="BM298">
            <v>7500000</v>
          </cell>
          <cell r="BN298" t="str">
            <v>DIANA PATRICIA GUERRERO</v>
          </cell>
          <cell r="BO298" t="str">
            <v xml:space="preserve">https://community.secop.gov.co/Public/Tendering/ContractNoticePhases/View?PPI=CO1.PPI.39945138&amp;isFromPublicArea=True&amp;isModal=False </v>
          </cell>
          <cell r="BP298" t="str">
            <v>VIGENTE</v>
          </cell>
          <cell r="BQ298"/>
          <cell r="BR298" t="str">
            <v xml:space="preserve">https://community.secop.gov.co/Public/Tendering/ContractDetailView/Index?UniqueIdentifier=CO1.PCCNTR.7989039 </v>
          </cell>
          <cell r="BS298"/>
          <cell r="BT298"/>
          <cell r="BU298"/>
          <cell r="BV298"/>
          <cell r="BW298" t="str">
            <v>#N/A</v>
          </cell>
          <cell r="BX298" t="str">
            <v>#N/A</v>
          </cell>
          <cell r="BY298" t="str">
            <v>#N/A</v>
          </cell>
          <cell r="BZ298"/>
          <cell r="CA298"/>
          <cell r="CB298"/>
          <cell r="CC298"/>
          <cell r="CD298"/>
          <cell r="CE298"/>
          <cell r="CF298"/>
          <cell r="CG298"/>
          <cell r="CH298"/>
          <cell r="CI298"/>
          <cell r="CJ298"/>
          <cell r="CK298"/>
          <cell r="CL298"/>
          <cell r="CM298"/>
          <cell r="CN298">
            <v>7500000</v>
          </cell>
          <cell r="CO298"/>
          <cell r="CP298"/>
        </row>
        <row r="299">
          <cell r="A299" t="str">
            <v>DTPA-IP-28-2025</v>
          </cell>
          <cell r="B299" t="str">
            <v>2 NACION</v>
          </cell>
          <cell r="C299" t="str">
            <v>ACEPTACIÓN OFERTA NACIÓN 040 DE 2025</v>
          </cell>
          <cell r="D299" t="str">
            <v>BOLÍVAR ERNESTO ROSERO ROSERO</v>
          </cell>
          <cell r="E299">
            <v>45853</v>
          </cell>
          <cell r="F299" t="str">
            <v>PA06-3202056-5-037 -PA06-3202008-9-034 Prestar servicios logísticos para el desarrollo y ejecución de las líneas estratégicas implementadas por PNN Katíos en el marco de la conservación de la diversidad biológica de las áreas protegidas del SINAP Nacional</v>
          </cell>
          <cell r="G299" t="str">
            <v>N-A</v>
          </cell>
          <cell r="H299" t="str">
            <v>5 MÍNIMA CUANTÍA</v>
          </cell>
          <cell r="I299" t="str">
            <v>14 PRESTACIÓN DE SERVICIOS</v>
          </cell>
          <cell r="J299" t="str">
            <v>SERVICIOS</v>
          </cell>
          <cell r="K299">
            <v>90101603</v>
          </cell>
          <cell r="L299" t="str">
            <v>22525 / 22625</v>
          </cell>
          <cell r="M299" t="str">
            <v>35925 / 35825</v>
          </cell>
          <cell r="N299">
            <v>45856</v>
          </cell>
          <cell r="O299" t="str">
            <v>N/A</v>
          </cell>
          <cell r="P299">
            <v>13000000</v>
          </cell>
          <cell r="Q299" t="str">
            <v>TRECE MILLONES</v>
          </cell>
          <cell r="R299" t="str">
            <v>1 PERSONA NATURAL</v>
          </cell>
          <cell r="S299" t="str">
            <v>3 CÉDULA DE CIUDADANÍA</v>
          </cell>
          <cell r="T299">
            <v>12973719</v>
          </cell>
          <cell r="U299">
            <v>5</v>
          </cell>
          <cell r="V299"/>
          <cell r="W299"/>
          <cell r="X299" t="str">
            <v>MASCULINO</v>
          </cell>
          <cell r="Y299" t="str">
            <v>Nariño</v>
          </cell>
          <cell r="Z299" t="str">
            <v>Pasto</v>
          </cell>
          <cell r="AA299" t="str">
            <v>BOLÍVAR</v>
          </cell>
          <cell r="AB299" t="str">
            <v>ERNESTO</v>
          </cell>
          <cell r="AC299" t="str">
            <v>ROSERO</v>
          </cell>
          <cell r="AD299" t="str">
            <v>ROSERO</v>
          </cell>
          <cell r="AE299" t="str">
            <v>SI</v>
          </cell>
          <cell r="AF299" t="str">
            <v>1 PÓLIZA</v>
          </cell>
          <cell r="AG299" t="str">
            <v>12 SEGUROS DEL ESTADO</v>
          </cell>
          <cell r="AH299" t="str">
            <v>5 RESPONSABILIDAD EXTRACONTRACTUAL</v>
          </cell>
          <cell r="AI299">
            <v>45853</v>
          </cell>
          <cell r="AJ299" t="str">
            <v>41-44-101295373
 / 41-40-101056699</v>
          </cell>
          <cell r="AK299" t="str">
            <v>GLORIA TERESITA SERNA ALZATE</v>
          </cell>
          <cell r="AL299" t="str">
            <v>PNN LOS KATIOS</v>
          </cell>
          <cell r="AM299" t="str">
            <v>2 SUPERVISOR</v>
          </cell>
          <cell r="AN299" t="str">
            <v>3 CÉDULA DE CIUDADANÍA</v>
          </cell>
          <cell r="AO299">
            <v>12563768</v>
          </cell>
          <cell r="AP299" t="str">
            <v>NELSON DE LA ROSA MANJARRES</v>
          </cell>
          <cell r="AQ299">
            <v>156</v>
          </cell>
          <cell r="AR299" t="str">
            <v>3 NO PACTADOS</v>
          </cell>
          <cell r="AS299" t="str">
            <v>4 NO SE HA ADICIONADO NI EN VALOR y EN TIEMPO</v>
          </cell>
          <cell r="AT299">
            <v>0</v>
          </cell>
          <cell r="AU299">
            <v>0</v>
          </cell>
          <cell r="AV299" t="str">
            <v>-</v>
          </cell>
          <cell r="AW299">
            <v>0</v>
          </cell>
          <cell r="AX299"/>
          <cell r="AY299" t="str">
            <v>N-A</v>
          </cell>
          <cell r="AZ299">
            <v>45856</v>
          </cell>
          <cell r="BA299">
            <v>45856</v>
          </cell>
          <cell r="BB299">
            <v>46011</v>
          </cell>
          <cell r="BC299"/>
          <cell r="BD299" t="str">
            <v>2. NO</v>
          </cell>
          <cell r="BE299" t="str">
            <v>N-A</v>
          </cell>
          <cell r="BF299" t="str">
            <v>N-A</v>
          </cell>
          <cell r="BG299" t="str">
            <v>2. NO</v>
          </cell>
          <cell r="BH299">
            <v>0</v>
          </cell>
          <cell r="BI299" t="str">
            <v>-</v>
          </cell>
          <cell r="BJ299" t="str">
            <v>-</v>
          </cell>
          <cell r="BK299"/>
          <cell r="BL299" t="str">
            <v>2025753502400003E</v>
          </cell>
          <cell r="BM299">
            <v>13000000</v>
          </cell>
          <cell r="BN299" t="str">
            <v>DIANA PATRICIA GUERRERO</v>
          </cell>
          <cell r="BO299" t="str">
            <v xml:space="preserve">https://community.secop.gov.co/Public/Tendering/ContractNoticePhases/View?PPI=CO1.PPI.40468063&amp;isFromPublicArea=True&amp;isModal=False </v>
          </cell>
          <cell r="BP299" t="str">
            <v>VIGENTE</v>
          </cell>
          <cell r="BQ299"/>
          <cell r="BR299" t="str">
            <v xml:space="preserve">https://community.secop.gov.co/Public/Tendering/ContractDetailView/Index?UniqueIdentifier=CO1.PCCNTR.8083360 </v>
          </cell>
          <cell r="BS299"/>
          <cell r="BT299"/>
          <cell r="BU299"/>
          <cell r="BV299"/>
          <cell r="BW299" t="str">
            <v>BANCO DAVIVIENDA S.A.</v>
          </cell>
          <cell r="BX299" t="str">
            <v>Ahorro</v>
          </cell>
          <cell r="BY299">
            <v>488415498937</v>
          </cell>
          <cell r="BZ299"/>
          <cell r="CA299"/>
          <cell r="CB299"/>
          <cell r="CC299"/>
          <cell r="CD299"/>
          <cell r="CE299"/>
          <cell r="CF299"/>
          <cell r="CG299"/>
          <cell r="CH299"/>
          <cell r="CI299"/>
          <cell r="CJ299"/>
          <cell r="CK299"/>
          <cell r="CL299"/>
          <cell r="CM299"/>
          <cell r="CN299">
            <v>13000000</v>
          </cell>
          <cell r="CO299"/>
          <cell r="CP299"/>
        </row>
        <row r="300">
          <cell r="A300" t="str">
            <v>DTPA-IP-29-2025</v>
          </cell>
          <cell r="B300" t="str">
            <v>1 FONAM</v>
          </cell>
          <cell r="C300" t="str">
            <v>ACEPTACIÓN OFERTA FONAM 029 DE 2025</v>
          </cell>
          <cell r="D300" t="str">
            <v>READYNET S.A.S</v>
          </cell>
          <cell r="E300">
            <v>45826</v>
          </cell>
          <cell r="F300" t="str">
            <v>PA10-3202008-15-034 Suministrar gas propano para el PNN Utria necesaria para Fortalecer los procesos administrativos de las áreas de SPNNC, en el marco de la conservación de la diversidad biológica AP del SINAP nacional.</v>
          </cell>
          <cell r="G300" t="str">
            <v>N-A</v>
          </cell>
          <cell r="H300" t="str">
            <v>5 MÍNIMA CUANTÍA</v>
          </cell>
          <cell r="I300" t="str">
            <v>3 COMPRAVENTA y/o SUMINISTRO</v>
          </cell>
          <cell r="J300" t="str">
            <v>SUMINISTRO</v>
          </cell>
          <cell r="K300">
            <v>15111501</v>
          </cell>
          <cell r="L300">
            <v>22125</v>
          </cell>
          <cell r="M300">
            <v>29225</v>
          </cell>
          <cell r="N300">
            <v>45828</v>
          </cell>
          <cell r="O300" t="str">
            <v>N/A</v>
          </cell>
          <cell r="P300">
            <v>3000000</v>
          </cell>
          <cell r="Q300" t="str">
            <v>TRES MILLONES</v>
          </cell>
          <cell r="R300" t="str">
            <v>2 PERSONA JURIDICA</v>
          </cell>
          <cell r="S300" t="str">
            <v>1 NIT</v>
          </cell>
          <cell r="T300"/>
          <cell r="U300"/>
          <cell r="V300">
            <v>900529085</v>
          </cell>
          <cell r="W300" t="str">
            <v>3 DV 2</v>
          </cell>
          <cell r="X300" t="str">
            <v>N-A</v>
          </cell>
          <cell r="Y300" t="str">
            <v>Antioquia</v>
          </cell>
          <cell r="Z300" t="str">
            <v>Medellín</v>
          </cell>
          <cell r="AA300" t="str">
            <v>N/A</v>
          </cell>
          <cell r="AB300" t="str">
            <v>N/A</v>
          </cell>
          <cell r="AC300" t="str">
            <v>N/A</v>
          </cell>
          <cell r="AD300" t="str">
            <v>N/A</v>
          </cell>
          <cell r="AE300" t="str">
            <v>SI</v>
          </cell>
          <cell r="AF300" t="str">
            <v>1 PÓLIZA</v>
          </cell>
          <cell r="AG300" t="str">
            <v>8 MUNDIAL SEGUROS</v>
          </cell>
          <cell r="AH300" t="str">
            <v>45 CUMPLIM+ CALIDAD DL SERVICIO</v>
          </cell>
          <cell r="AI300">
            <v>45828</v>
          </cell>
          <cell r="AJ300">
            <v>100267933</v>
          </cell>
          <cell r="AK300" t="str">
            <v>GLORIA TERESITA SERNA ALZATE</v>
          </cell>
          <cell r="AL300" t="str">
            <v>PNN UTRÍA</v>
          </cell>
          <cell r="AM300" t="str">
            <v>2 SUPERVISOR</v>
          </cell>
          <cell r="AN300" t="str">
            <v>3 CÉDULA DE CIUDADANÍA</v>
          </cell>
          <cell r="AO300">
            <v>66848955</v>
          </cell>
          <cell r="AP300" t="str">
            <v>MARIA XIMENA ZORRILLA A.</v>
          </cell>
          <cell r="AQ300">
            <v>180</v>
          </cell>
          <cell r="AR300" t="str">
            <v>3 NO PACTADOS</v>
          </cell>
          <cell r="AS300" t="str">
            <v>4 NO SE HA ADICIONADO NI EN VALOR y EN TIEMPO</v>
          </cell>
          <cell r="AT300">
            <v>0</v>
          </cell>
          <cell r="AU300">
            <v>0</v>
          </cell>
          <cell r="AV300" t="str">
            <v>-</v>
          </cell>
          <cell r="AW300">
            <v>0</v>
          </cell>
          <cell r="AX300"/>
          <cell r="AY300" t="str">
            <v>N-A</v>
          </cell>
          <cell r="AZ300">
            <v>45828</v>
          </cell>
          <cell r="BA300">
            <v>45828</v>
          </cell>
          <cell r="BB300">
            <v>46001</v>
          </cell>
          <cell r="BC300"/>
          <cell r="BD300" t="str">
            <v>2. NO</v>
          </cell>
          <cell r="BE300" t="str">
            <v>N-A</v>
          </cell>
          <cell r="BF300" t="str">
            <v>N-A</v>
          </cell>
          <cell r="BG300" t="str">
            <v>2. NO</v>
          </cell>
          <cell r="BH300">
            <v>0</v>
          </cell>
          <cell r="BI300" t="str">
            <v>-</v>
          </cell>
          <cell r="BJ300" t="str">
            <v>-</v>
          </cell>
          <cell r="BK300"/>
          <cell r="BL300" t="str">
            <v>2025753502000013E</v>
          </cell>
          <cell r="BM300">
            <v>3000000</v>
          </cell>
          <cell r="BN300" t="str">
            <v>JULIANA ISABEL MONTES ROMERO</v>
          </cell>
          <cell r="BO300" t="str">
            <v xml:space="preserve">https://community.secop.gov.co/Public/Tendering/ContractNoticePhases/View?PPI=CO1.PPI.39964052&amp;isFromPublicArea=True&amp;isModal=False </v>
          </cell>
          <cell r="BP300" t="str">
            <v>VIGENTE</v>
          </cell>
          <cell r="BQ300"/>
          <cell r="BR300" t="str">
            <v xml:space="preserve">https://community.secop.gov.co/Public/Tendering/ContractDetailView/Index?UniqueIdentifier=CO1.PCCNTR.7991563 </v>
          </cell>
          <cell r="BS300"/>
          <cell r="BT300"/>
          <cell r="BU300"/>
          <cell r="BV300"/>
          <cell r="BW300" t="str">
            <v>#N/A</v>
          </cell>
          <cell r="BX300" t="str">
            <v>#N/A</v>
          </cell>
          <cell r="BY300" t="str">
            <v>#N/A</v>
          </cell>
          <cell r="BZ300"/>
          <cell r="CA300"/>
          <cell r="CB300"/>
          <cell r="CC300"/>
          <cell r="CD300"/>
          <cell r="CE300"/>
          <cell r="CF300"/>
          <cell r="CG300"/>
          <cell r="CH300"/>
          <cell r="CI300"/>
          <cell r="CJ300"/>
          <cell r="CK300"/>
          <cell r="CL300"/>
          <cell r="CM300"/>
          <cell r="CN300">
            <v>3000000</v>
          </cell>
          <cell r="CO300"/>
          <cell r="CP300"/>
        </row>
        <row r="301">
          <cell r="A301" t="str">
            <v>DTPA-IP-30-2025</v>
          </cell>
          <cell r="B301" t="str">
            <v>1 FONAM</v>
          </cell>
          <cell r="C301" t="str">
            <v>PROCESO DECLARADO DESIERTO</v>
          </cell>
          <cell r="D301" t="str">
            <v>YANIRA-FARALLONES</v>
          </cell>
          <cell r="E301"/>
          <cell r="F301"/>
          <cell r="G301"/>
          <cell r="H301"/>
          <cell r="I301"/>
          <cell r="J301" t="str">
            <v>N/A</v>
          </cell>
          <cell r="K301"/>
          <cell r="L301"/>
          <cell r="M301"/>
          <cell r="N301"/>
          <cell r="O301"/>
          <cell r="P301"/>
          <cell r="Q301"/>
          <cell r="R301"/>
          <cell r="S301"/>
          <cell r="T301"/>
          <cell r="U301"/>
          <cell r="V301"/>
          <cell r="W301"/>
          <cell r="X301"/>
          <cell r="Y301"/>
          <cell r="Z301"/>
          <cell r="AA301"/>
          <cell r="AB301"/>
          <cell r="AC301"/>
          <cell r="AD301"/>
          <cell r="AE301"/>
          <cell r="AF301"/>
          <cell r="AG301"/>
          <cell r="AH301"/>
          <cell r="AI301"/>
          <cell r="AJ301"/>
          <cell r="AK301"/>
          <cell r="AL301"/>
          <cell r="AM301"/>
          <cell r="AN301"/>
          <cell r="AO301" t="str">
            <v>#N/A</v>
          </cell>
          <cell r="AP301"/>
          <cell r="AQ301"/>
          <cell r="AR301"/>
          <cell r="AS301"/>
          <cell r="AT301"/>
          <cell r="AU301"/>
          <cell r="AV301"/>
          <cell r="AW301"/>
          <cell r="AX301"/>
          <cell r="AY301"/>
          <cell r="AZ301"/>
          <cell r="BA301"/>
          <cell r="BB301"/>
          <cell r="BC301"/>
          <cell r="BD301"/>
          <cell r="BE301"/>
          <cell r="BF301"/>
          <cell r="BG301"/>
          <cell r="BH301"/>
          <cell r="BI301"/>
          <cell r="BJ301"/>
          <cell r="BK301"/>
          <cell r="BL301"/>
          <cell r="BM301">
            <v>0</v>
          </cell>
          <cell r="BN301" t="str">
            <v>ALEX YANIRA PISMAG PORTILLA</v>
          </cell>
          <cell r="BO301"/>
          <cell r="BP301"/>
          <cell r="BQ301"/>
          <cell r="BR301"/>
          <cell r="BS301"/>
          <cell r="BT301"/>
          <cell r="BU301"/>
          <cell r="BV301"/>
          <cell r="BW301" t="str">
            <v>#N/A</v>
          </cell>
          <cell r="BX301" t="str">
            <v>#N/A</v>
          </cell>
          <cell r="BY301" t="str">
            <v>#N/A</v>
          </cell>
          <cell r="BZ301"/>
          <cell r="CA301"/>
          <cell r="CB301"/>
          <cell r="CC301"/>
          <cell r="CD301"/>
          <cell r="CE301"/>
          <cell r="CF301"/>
          <cell r="CG301"/>
          <cell r="CH301"/>
          <cell r="CI301"/>
          <cell r="CJ301"/>
          <cell r="CK301"/>
          <cell r="CL301"/>
          <cell r="CM301"/>
          <cell r="CN301">
            <v>0</v>
          </cell>
          <cell r="CO301"/>
          <cell r="CP301"/>
        </row>
        <row r="302">
          <cell r="A302" t="str">
            <v>DTPA-IP-31-2025</v>
          </cell>
          <cell r="B302" t="str">
            <v>2 NACION</v>
          </cell>
          <cell r="C302" t="str">
            <v>ACEPTACIÓN OFERTA NACIÓN 030 DE 2025</v>
          </cell>
          <cell r="D302" t="str">
            <v>ERNESTO ANGEL GARCES RIASCOS</v>
          </cell>
          <cell r="E302">
            <v>45834</v>
          </cell>
          <cell r="F302" t="str">
            <v>PA08-3202032-1-014 Prestar servicios de mantenimiento correctivo y preventivo a todo costo de los medios de transporte del PNN Sanquianga implementados en el desarrollo de las actividades enmarcadas en la conservación de la diversidad biológica de las áreas protegidas del SINAP nacional</v>
          </cell>
          <cell r="G302" t="str">
            <v>N-A</v>
          </cell>
          <cell r="H302" t="str">
            <v>5 MÍNIMA CUANTÍA</v>
          </cell>
          <cell r="I302" t="str">
            <v>11 MANTENIMIENTO y/o REPARACIÓN</v>
          </cell>
          <cell r="J302" t="str">
            <v>SERVICIOS</v>
          </cell>
          <cell r="K302">
            <v>78181901</v>
          </cell>
          <cell r="L302">
            <v>7025</v>
          </cell>
          <cell r="M302">
            <v>34525</v>
          </cell>
          <cell r="N302">
            <v>45839</v>
          </cell>
          <cell r="O302" t="str">
            <v>N/A</v>
          </cell>
          <cell r="P302">
            <v>50000000</v>
          </cell>
          <cell r="Q302" t="str">
            <v>CINCUENTA MILLONES</v>
          </cell>
          <cell r="R302" t="str">
            <v>1 PERSONA NATURAL</v>
          </cell>
          <cell r="S302" t="str">
            <v>3 CÉDULA DE CIUDADANÍA</v>
          </cell>
          <cell r="T302">
            <v>4679583</v>
          </cell>
          <cell r="U302">
            <v>1</v>
          </cell>
          <cell r="V302"/>
          <cell r="W302"/>
          <cell r="X302" t="str">
            <v>N-A</v>
          </cell>
          <cell r="Y302" t="str">
            <v>Cauca</v>
          </cell>
          <cell r="Z302" t="str">
            <v>Guapi</v>
          </cell>
          <cell r="AA302" t="str">
            <v>ERNESTO</v>
          </cell>
          <cell r="AB302" t="str">
            <v>ÁNGEL</v>
          </cell>
          <cell r="AC302" t="str">
            <v>GARCES</v>
          </cell>
          <cell r="AD302" t="str">
            <v>RIASCOS</v>
          </cell>
          <cell r="AE302" t="str">
            <v>SI</v>
          </cell>
          <cell r="AF302" t="str">
            <v>1 PÓLIZA</v>
          </cell>
          <cell r="AG302" t="str">
            <v>12 SEGUROS DEL ESTADO</v>
          </cell>
          <cell r="AH302" t="str">
            <v>45 CUMPLIM+ CALIDAD DL SERVICIO</v>
          </cell>
          <cell r="AI302">
            <v>45834</v>
          </cell>
          <cell r="AJ302" t="str">
            <v>45-46-101031707</v>
          </cell>
          <cell r="AK302" t="str">
            <v>GLORIA TERESITA SERNA ALZATE</v>
          </cell>
          <cell r="AL302" t="str">
            <v>PNN SANQUIANGA</v>
          </cell>
          <cell r="AM302" t="str">
            <v>2 SUPERVISOR</v>
          </cell>
          <cell r="AN302" t="str">
            <v>3 CÉDULA DE CIUDADANÍA</v>
          </cell>
          <cell r="AO302">
            <v>16279020</v>
          </cell>
          <cell r="AP302" t="str">
            <v>GUSTAVO ADOLFO MAYOR A</v>
          </cell>
          <cell r="AQ302">
            <v>180</v>
          </cell>
          <cell r="AR302" t="str">
            <v>3 NO PACTADOS</v>
          </cell>
          <cell r="AS302" t="str">
            <v>4 NO SE HA ADICIONADO NI EN VALOR y EN TIEMPO</v>
          </cell>
          <cell r="AT302">
            <v>0</v>
          </cell>
          <cell r="AU302">
            <v>0</v>
          </cell>
          <cell r="AV302" t="str">
            <v>-</v>
          </cell>
          <cell r="AW302">
            <v>0</v>
          </cell>
          <cell r="AX302"/>
          <cell r="AY302" t="str">
            <v>N-A</v>
          </cell>
          <cell r="AZ302">
            <v>45839</v>
          </cell>
          <cell r="BA302">
            <v>45839</v>
          </cell>
          <cell r="BB302">
            <v>46017</v>
          </cell>
          <cell r="BC302"/>
          <cell r="BD302" t="str">
            <v>2. NO</v>
          </cell>
          <cell r="BE302" t="str">
            <v>N-A</v>
          </cell>
          <cell r="BF302" t="str">
            <v>N-A</v>
          </cell>
          <cell r="BG302" t="str">
            <v>2. NO</v>
          </cell>
          <cell r="BH302">
            <v>0</v>
          </cell>
          <cell r="BI302" t="str">
            <v>-</v>
          </cell>
          <cell r="BJ302" t="str">
            <v>-</v>
          </cell>
          <cell r="BK302"/>
          <cell r="BL302" t="str">
            <v>2025753500800001E</v>
          </cell>
          <cell r="BM302">
            <v>50000000</v>
          </cell>
          <cell r="BN302" t="str">
            <v>JULIANA ISABEL MONTES ROMERO</v>
          </cell>
          <cell r="BO302" t="str">
            <v xml:space="preserve">https://community.secop.gov.co/Public/Tendering/ContractNoticePhases/View?PPI=CO1.PPI.40126282&amp;isFromPublicArea=True&amp;isModal=False </v>
          </cell>
          <cell r="BP302" t="str">
            <v>VIGENTE</v>
          </cell>
          <cell r="BQ302"/>
          <cell r="BR302" t="str">
            <v xml:space="preserve">https://community.secop.gov.co/Public/Tendering/ContractDetailView/Index?UniqueIdentifier=CO1.PCCNTR.8016051 </v>
          </cell>
          <cell r="BS302"/>
          <cell r="BT302"/>
          <cell r="BU302"/>
          <cell r="BV302"/>
          <cell r="BW302" t="str">
            <v>BANCOLOMBIA S.A.</v>
          </cell>
          <cell r="BX302" t="str">
            <v>Ahorro</v>
          </cell>
          <cell r="BY302">
            <v>74136760789</v>
          </cell>
          <cell r="BZ302"/>
          <cell r="CA302"/>
          <cell r="CB302"/>
          <cell r="CC302"/>
          <cell r="CD302"/>
          <cell r="CE302"/>
          <cell r="CF302"/>
          <cell r="CG302"/>
          <cell r="CH302"/>
          <cell r="CI302"/>
          <cell r="CJ302"/>
          <cell r="CK302"/>
          <cell r="CL302"/>
          <cell r="CM302"/>
          <cell r="CN302">
            <v>50000000</v>
          </cell>
          <cell r="CO302"/>
          <cell r="CP302"/>
        </row>
        <row r="303">
          <cell r="A303" t="str">
            <v>DTPA-IP-32-2025</v>
          </cell>
          <cell r="B303" t="str">
            <v>2 NACION</v>
          </cell>
          <cell r="C303" t="str">
            <v>ACEPTACIÓN OFERTA NACIÓN 031 DE 2025</v>
          </cell>
          <cell r="D303" t="str">
            <v>JAIME MOSQUERA GUERRERO</v>
          </cell>
          <cell r="E303">
            <v>45839</v>
          </cell>
          <cell r="F303" t="str">
            <v>PA01-3202008-9-025 Prestar servicios de mantenimiento correctivo y preventivo a todo costo de los medios de transporte del DNMI Cabo Manglares Bajo Mira y Frontera, implementados en el desarrollo de las actividades en el marco de la conservación de la diversidad biológica de las áreas protegidas del SINAP Nacional.</v>
          </cell>
          <cell r="G303" t="str">
            <v>N-A</v>
          </cell>
          <cell r="H303" t="str">
            <v>5 MÍNIMA CUANTÍA</v>
          </cell>
          <cell r="I303" t="str">
            <v>11 MANTENIMIENTO y/o REPARACIÓN</v>
          </cell>
          <cell r="J303" t="str">
            <v>SERVICIOS</v>
          </cell>
          <cell r="K303">
            <v>78181901</v>
          </cell>
          <cell r="L303">
            <v>8525</v>
          </cell>
          <cell r="M303">
            <v>34725</v>
          </cell>
          <cell r="N303">
            <v>45841</v>
          </cell>
          <cell r="O303" t="str">
            <v>N/A</v>
          </cell>
          <cell r="P303">
            <v>25000000</v>
          </cell>
          <cell r="Q303" t="str">
            <v xml:space="preserve">VEINTICINCO MILLONES </v>
          </cell>
          <cell r="R303" t="str">
            <v>1 PERSONA NATURAL</v>
          </cell>
          <cell r="S303" t="str">
            <v>3 CÉDULA DE CIUDADANÍA</v>
          </cell>
          <cell r="T303">
            <v>12909487</v>
          </cell>
          <cell r="U303">
            <v>1</v>
          </cell>
          <cell r="V303"/>
          <cell r="W303"/>
          <cell r="X303" t="str">
            <v>N-A</v>
          </cell>
          <cell r="Y303" t="str">
            <v>Nariño</v>
          </cell>
          <cell r="Z303" t="str">
            <v>San Andrés de Tumaco</v>
          </cell>
          <cell r="AA303" t="str">
            <v>JAIME</v>
          </cell>
          <cell r="AB303"/>
          <cell r="AC303" t="str">
            <v>MOSQUERA</v>
          </cell>
          <cell r="AD303" t="str">
            <v>GUERRERO</v>
          </cell>
          <cell r="AE303" t="str">
            <v>SI</v>
          </cell>
          <cell r="AF303" t="str">
            <v>1 PÓLIZA</v>
          </cell>
          <cell r="AG303" t="str">
            <v>12 SEGUROS DEL ESTADO</v>
          </cell>
          <cell r="AH303" t="str">
            <v>5 RESPONSABILIDAD EXTRACONTRACTUAL</v>
          </cell>
          <cell r="AI303">
            <v>45842</v>
          </cell>
          <cell r="AJ303" t="str">
            <v>45-46-101031769 / 45-40-101101108</v>
          </cell>
          <cell r="AK303" t="str">
            <v>GLORIA TERESITA SERNA ALZATE</v>
          </cell>
          <cell r="AL303" t="str">
            <v>DNMI CABO MANGLARES</v>
          </cell>
          <cell r="AM303" t="str">
            <v>2 SUPERVISOR</v>
          </cell>
          <cell r="AN303" t="str">
            <v>3 CÉDULA DE CIUDADANÍA</v>
          </cell>
          <cell r="AO303">
            <v>1085903464</v>
          </cell>
          <cell r="AP303" t="str">
            <v>MARÍA FERNANDA VILLAREAL MONSALVE</v>
          </cell>
          <cell r="AQ303">
            <v>170</v>
          </cell>
          <cell r="AR303" t="str">
            <v>3 NO PACTADOS</v>
          </cell>
          <cell r="AS303" t="str">
            <v>4 NO SE HA ADICIONADO NI EN VALOR y EN TIEMPO</v>
          </cell>
          <cell r="AT303">
            <v>0</v>
          </cell>
          <cell r="AU303">
            <v>0</v>
          </cell>
          <cell r="AV303" t="str">
            <v>-</v>
          </cell>
          <cell r="AW303">
            <v>0</v>
          </cell>
          <cell r="AX303"/>
          <cell r="AY303" t="str">
            <v>N-A</v>
          </cell>
          <cell r="AZ303">
            <v>45842</v>
          </cell>
          <cell r="BA303">
            <v>45842</v>
          </cell>
          <cell r="BB303">
            <v>46011</v>
          </cell>
          <cell r="BC303"/>
          <cell r="BD303" t="str">
            <v>2. NO</v>
          </cell>
          <cell r="BE303" t="str">
            <v>N-A</v>
          </cell>
          <cell r="BF303" t="str">
            <v>N-A</v>
          </cell>
          <cell r="BG303" t="str">
            <v>2. NO</v>
          </cell>
          <cell r="BH303">
            <v>0</v>
          </cell>
          <cell r="BI303" t="str">
            <v>-</v>
          </cell>
          <cell r="BJ303" t="str">
            <v>-</v>
          </cell>
          <cell r="BK303"/>
          <cell r="BL303" t="str">
            <v>2025753500800002E</v>
          </cell>
          <cell r="BM303">
            <v>25000000</v>
          </cell>
          <cell r="BN303" t="str">
            <v>DIANA PATRICIA GUERRERO</v>
          </cell>
          <cell r="BO303" t="str">
            <v xml:space="preserve">https://community.secop.gov.co/Public/Tendering/ContractNoticePhases/View?PPI=CO1.PPI.40207530&amp;isFromPublicArea=True&amp;isModal=False </v>
          </cell>
          <cell r="BP303" t="str">
            <v>VIGENTE</v>
          </cell>
          <cell r="BQ303"/>
          <cell r="BR303" t="str">
            <v xml:space="preserve">https://community.secop.gov.co/Public/Tendering/ContractDetailView/Index?UniqueIdentifier=CO1.PCCNTR.8034141 </v>
          </cell>
          <cell r="BS303"/>
          <cell r="BT303"/>
          <cell r="BU303"/>
          <cell r="BV303"/>
          <cell r="BW303" t="str">
            <v>BANCOLOMBIA S.A.</v>
          </cell>
          <cell r="BX303" t="str">
            <v>Corriente</v>
          </cell>
          <cell r="BY303">
            <v>89414353889</v>
          </cell>
          <cell r="BZ303"/>
          <cell r="CA303"/>
          <cell r="CB303"/>
          <cell r="CC303"/>
          <cell r="CD303"/>
          <cell r="CE303"/>
          <cell r="CF303"/>
          <cell r="CG303"/>
          <cell r="CH303"/>
          <cell r="CI303"/>
          <cell r="CJ303"/>
          <cell r="CK303"/>
          <cell r="CL303"/>
          <cell r="CM303"/>
          <cell r="CN303">
            <v>25000000</v>
          </cell>
          <cell r="CO303"/>
          <cell r="CP303"/>
        </row>
        <row r="304">
          <cell r="A304" t="str">
            <v>DTPA-IP-33-2025</v>
          </cell>
          <cell r="B304" t="str">
            <v>1 FONAM</v>
          </cell>
          <cell r="C304" t="str">
            <v>ACEPTACIÓN OFERTA FONAM 032 DE 2025</v>
          </cell>
          <cell r="D304" t="str">
            <v>TRANSPORTES ESPECIALES ACAR S.A</v>
          </cell>
          <cell r="E304">
            <v>45842</v>
          </cell>
          <cell r="F304" t="str">
            <v>PA00-3202008-15-050- PA08-3202008-15-030- PA10-3202008-15-036 Prestar el servicio de transporte de carga marítimo en cumplimiento de las actividades misionales de la DTPA en la conservación de la diversidad biológica de las áreas protegidas del SINAP nacional. LOTE 1 PNN GORGONA.</v>
          </cell>
          <cell r="G304" t="str">
            <v>N-A</v>
          </cell>
          <cell r="H304" t="str">
            <v>5 MÍNIMA CUANTÍA</v>
          </cell>
          <cell r="I304" t="str">
            <v>19 TRANSPORTE</v>
          </cell>
          <cell r="J304" t="str">
            <v>SERVICIOS</v>
          </cell>
          <cell r="K304">
            <v>78101700</v>
          </cell>
          <cell r="L304">
            <v>22825</v>
          </cell>
          <cell r="M304">
            <v>32625</v>
          </cell>
          <cell r="N304">
            <v>45845</v>
          </cell>
          <cell r="O304" t="str">
            <v>N/A</v>
          </cell>
          <cell r="P304">
            <v>14000000</v>
          </cell>
          <cell r="Q304" t="str">
            <v>CATORCE MILLONES</v>
          </cell>
          <cell r="R304" t="str">
            <v>2 PERSONA JURIDICA</v>
          </cell>
          <cell r="S304" t="str">
            <v>1 NIT</v>
          </cell>
          <cell r="T304"/>
          <cell r="U304"/>
          <cell r="V304">
            <v>805021222</v>
          </cell>
          <cell r="W304" t="str">
            <v>10 DV 9</v>
          </cell>
          <cell r="X304" t="str">
            <v>N-A</v>
          </cell>
          <cell r="Y304" t="str">
            <v>Valle del Cauca</v>
          </cell>
          <cell r="Z304" t="str">
            <v>Santiago de Cali</v>
          </cell>
          <cell r="AA304" t="str">
            <v>N/A</v>
          </cell>
          <cell r="AB304" t="str">
            <v>N/A</v>
          </cell>
          <cell r="AC304" t="str">
            <v>N/A</v>
          </cell>
          <cell r="AD304" t="str">
            <v>N/A</v>
          </cell>
          <cell r="AE304" t="str">
            <v>SI</v>
          </cell>
          <cell r="AF304" t="str">
            <v>1 PÓLIZA</v>
          </cell>
          <cell r="AG304" t="str">
            <v>12 SEGUROS DEL ESTADO</v>
          </cell>
          <cell r="AH304" t="str">
            <v>45 CUMPLIM+ CALIDAD DL SERVICIO</v>
          </cell>
          <cell r="AI304">
            <v>45845</v>
          </cell>
          <cell r="AJ304" t="str">
            <v>41-46-101022148</v>
          </cell>
          <cell r="AK304" t="str">
            <v>GLORIA TERESITA SERNA ALZATE</v>
          </cell>
          <cell r="AL304" t="str">
            <v>PNN GORGONA</v>
          </cell>
          <cell r="AM304" t="str">
            <v>2 SUPERVISOR</v>
          </cell>
          <cell r="AN304" t="str">
            <v>3 CÉDULA DE CIUDADANÍA</v>
          </cell>
          <cell r="AO304">
            <v>6499218</v>
          </cell>
          <cell r="AP304" t="str">
            <v>ANDRES MAURICIO ROJAS CAÑAS</v>
          </cell>
          <cell r="AQ304">
            <v>180</v>
          </cell>
          <cell r="AR304" t="str">
            <v>3 NO PACTADOS</v>
          </cell>
          <cell r="AS304" t="str">
            <v>4 NO SE HA ADICIONADO NI EN VALOR y EN TIEMPO</v>
          </cell>
          <cell r="AT304">
            <v>1</v>
          </cell>
          <cell r="AU304">
            <v>7000000</v>
          </cell>
          <cell r="AV304">
            <v>46000</v>
          </cell>
          <cell r="AW304">
            <v>10</v>
          </cell>
          <cell r="AX304">
            <v>46000</v>
          </cell>
          <cell r="AY304" t="str">
            <v>N-A</v>
          </cell>
          <cell r="AZ304">
            <v>45847</v>
          </cell>
          <cell r="BA304">
            <v>45847</v>
          </cell>
          <cell r="BB304">
            <v>46011</v>
          </cell>
          <cell r="BC304"/>
          <cell r="BD304" t="str">
            <v>2. NO</v>
          </cell>
          <cell r="BE304" t="str">
            <v>N-A</v>
          </cell>
          <cell r="BF304" t="str">
            <v>N-A</v>
          </cell>
          <cell r="BG304" t="str">
            <v>1. SI</v>
          </cell>
          <cell r="BH304">
            <v>1</v>
          </cell>
          <cell r="BI304" t="str">
            <v>-</v>
          </cell>
          <cell r="BJ304">
            <v>46000</v>
          </cell>
          <cell r="BK304" t="str">
            <v>PRORROGADO Y ADICIONADO</v>
          </cell>
          <cell r="BL304" t="str">
            <v xml:space="preserve">2025753502500005E
</v>
          </cell>
          <cell r="BM304">
            <v>21000000</v>
          </cell>
          <cell r="BN304" t="str">
            <v>JULIANA ISABEL MONTES ROMERO</v>
          </cell>
          <cell r="BO304" t="str">
            <v xml:space="preserve">https://community.secop.gov.co/Public/Tendering/ContractNoticePhases/View?PPI=CO1.PPI.40246526&amp;isFromPublicArea=True&amp;isModal=False </v>
          </cell>
          <cell r="BP304" t="str">
            <v>VIGENTE</v>
          </cell>
          <cell r="BQ304"/>
          <cell r="BR304" t="str">
            <v xml:space="preserve">https://community.secop.gov.co/Public/Tendering/ContractDetailView/Index?UniqueIdentifier=CO1.PCCNTR.8033541 </v>
          </cell>
          <cell r="BS304"/>
          <cell r="BT304"/>
          <cell r="BU304"/>
          <cell r="BV304"/>
          <cell r="BW304" t="str">
            <v>#N/A</v>
          </cell>
          <cell r="BX304" t="str">
            <v>#N/A</v>
          </cell>
          <cell r="BY304" t="str">
            <v>#N/A</v>
          </cell>
          <cell r="BZ304"/>
          <cell r="CA304"/>
          <cell r="CB304"/>
          <cell r="CC304"/>
          <cell r="CD304"/>
          <cell r="CE304"/>
          <cell r="CF304"/>
          <cell r="CG304"/>
          <cell r="CH304"/>
          <cell r="CI304"/>
          <cell r="CJ304"/>
          <cell r="CK304"/>
          <cell r="CL304"/>
          <cell r="CM304"/>
          <cell r="CN304">
            <v>21000000</v>
          </cell>
          <cell r="CO304"/>
          <cell r="CP304"/>
        </row>
        <row r="305">
          <cell r="A305" t="str">
            <v>DTPA-IP-33-2025</v>
          </cell>
          <cell r="B305" t="str">
            <v>1 FONAM</v>
          </cell>
          <cell r="C305" t="str">
            <v>ACEPTACIÓN OFERTA FONAM 033 DE 2025</v>
          </cell>
          <cell r="D305" t="str">
            <v>ARLEY ESTUPIÑAN ESTUPIÑAN</v>
          </cell>
          <cell r="E305">
            <v>45842</v>
          </cell>
          <cell r="F305" t="str">
            <v>PA00-3202008-15-050- PA08-3202008-15-030- PA10-3202008-15-036 Prestar el servicio de transporte de carga marítimo en cumplimiento de las actividades misionales de la DTPA en la conservación de la diversidad biológica de las áreas protegidas del SINAP nacional. LOTE 2: Prestar el servicio de transporte de carga marítimo para el PNN Uramba Bahía Málaga en cumplimiento de las actividades misionales de la DTPA en la conservación de la diversidad biológica de las áreas protegidas del SINAP nacional.</v>
          </cell>
          <cell r="G305" t="str">
            <v>N-A</v>
          </cell>
          <cell r="H305" t="str">
            <v>5 MÍNIMA CUANTÍA</v>
          </cell>
          <cell r="I305" t="str">
            <v>19 TRANSPORTE</v>
          </cell>
          <cell r="J305" t="str">
            <v>SERVICIOS</v>
          </cell>
          <cell r="K305">
            <v>78101700</v>
          </cell>
          <cell r="L305">
            <v>22825</v>
          </cell>
          <cell r="M305">
            <v>32725</v>
          </cell>
          <cell r="N305">
            <v>45846</v>
          </cell>
          <cell r="O305" t="str">
            <v>N/A</v>
          </cell>
          <cell r="P305">
            <v>20000000</v>
          </cell>
          <cell r="Q305" t="str">
            <v>VEINTE MILLONES</v>
          </cell>
          <cell r="R305" t="str">
            <v>1 PERSONA NATURAL</v>
          </cell>
          <cell r="S305" t="str">
            <v>3 CÉDULA DE CIUDADANÍA</v>
          </cell>
          <cell r="T305">
            <v>14471555</v>
          </cell>
          <cell r="U305">
            <v>7</v>
          </cell>
          <cell r="V305"/>
          <cell r="W305"/>
          <cell r="X305" t="str">
            <v>N-A</v>
          </cell>
          <cell r="Y305" t="str">
            <v>Valle del Cauca</v>
          </cell>
          <cell r="Z305" t="str">
            <v>Buenaventura</v>
          </cell>
          <cell r="AA305" t="str">
            <v>ARLEY</v>
          </cell>
          <cell r="AB305"/>
          <cell r="AC305" t="str">
            <v>ESTUPIÑAN</v>
          </cell>
          <cell r="AD305" t="str">
            <v>ESTUPIÑAN</v>
          </cell>
          <cell r="AE305" t="str">
            <v>SI</v>
          </cell>
          <cell r="AF305" t="str">
            <v>1 PÓLIZA</v>
          </cell>
          <cell r="AG305" t="str">
            <v>12 SEGUROS DEL ESTADO</v>
          </cell>
          <cell r="AH305" t="str">
            <v>45 CUMPLIM+ CALIDAD DL SERVICIO</v>
          </cell>
          <cell r="AI305">
            <v>45841</v>
          </cell>
          <cell r="AJ305" t="str">
            <v>45-46-101031799</v>
          </cell>
          <cell r="AK305" t="str">
            <v>GLORIA TERESITA SERNA ALZATE</v>
          </cell>
          <cell r="AL305" t="str">
            <v>PNN URAMBA BAHÍA MÁLAGA</v>
          </cell>
          <cell r="AM305" t="str">
            <v>2 SUPERVISOR</v>
          </cell>
          <cell r="AN305" t="str">
            <v>3 CÉDULA DE CIUDADANÍA</v>
          </cell>
          <cell r="AO305">
            <v>79189471</v>
          </cell>
          <cell r="AP305" t="str">
            <v>JUAN CARLOS CONTRERAS</v>
          </cell>
          <cell r="AQ305">
            <v>180</v>
          </cell>
          <cell r="AR305" t="str">
            <v>3 NO PACTADOS</v>
          </cell>
          <cell r="AS305" t="str">
            <v>4 NO SE HA ADICIONADO NI EN VALOR y EN TIEMPO</v>
          </cell>
          <cell r="AT305">
            <v>0</v>
          </cell>
          <cell r="AU305">
            <v>0</v>
          </cell>
          <cell r="AV305" t="str">
            <v>-</v>
          </cell>
          <cell r="AW305">
            <v>0</v>
          </cell>
          <cell r="AX305"/>
          <cell r="AY305" t="str">
            <v>N-A</v>
          </cell>
          <cell r="AZ305">
            <v>45847</v>
          </cell>
          <cell r="BA305">
            <v>45847</v>
          </cell>
          <cell r="BB305">
            <v>46001</v>
          </cell>
          <cell r="BC305"/>
          <cell r="BD305" t="str">
            <v>2. NO</v>
          </cell>
          <cell r="BE305" t="str">
            <v>N-A</v>
          </cell>
          <cell r="BF305" t="str">
            <v>N-A</v>
          </cell>
          <cell r="BG305" t="str">
            <v>2. NO</v>
          </cell>
          <cell r="BH305">
            <v>0</v>
          </cell>
          <cell r="BI305" t="str">
            <v>-</v>
          </cell>
          <cell r="BJ305" t="str">
            <v>-</v>
          </cell>
          <cell r="BK305"/>
          <cell r="BL305" t="str">
            <v>2025753502500006E</v>
          </cell>
          <cell r="BM305">
            <v>20000000</v>
          </cell>
          <cell r="BN305" t="str">
            <v>JULIANA ISABEL MONTES ROMERO</v>
          </cell>
          <cell r="BO305" t="str">
            <v xml:space="preserve">https://community.secop.gov.co/Public/Tendering/ContractNoticePhases/View?PPI=CO1.PPI.40246526&amp;isFromPublicArea=True&amp;isModal=False  </v>
          </cell>
          <cell r="BP305" t="str">
            <v>VIGENTE</v>
          </cell>
          <cell r="BQ305"/>
          <cell r="BR305" t="str">
            <v xml:space="preserve">https://community.secop.gov.co/Public/Tendering/ContractDetailView/Index?UniqueIdentifier=CO1.PCCNTR.8033675 </v>
          </cell>
          <cell r="BS305"/>
          <cell r="BT305"/>
          <cell r="BU305"/>
          <cell r="BV305"/>
          <cell r="BW305"/>
          <cell r="BX305"/>
          <cell r="BY305"/>
          <cell r="BZ305"/>
          <cell r="CA305"/>
          <cell r="CB305"/>
          <cell r="CC305"/>
          <cell r="CD305"/>
          <cell r="CE305"/>
          <cell r="CF305"/>
          <cell r="CG305"/>
          <cell r="CH305"/>
          <cell r="CI305"/>
          <cell r="CJ305"/>
          <cell r="CK305"/>
          <cell r="CL305"/>
          <cell r="CM305"/>
          <cell r="CN305"/>
          <cell r="CO305"/>
          <cell r="CP305"/>
        </row>
        <row r="306">
          <cell r="A306" t="str">
            <v>DTPA-IP-33-2025</v>
          </cell>
          <cell r="B306" t="str">
            <v>1 FONAM</v>
          </cell>
          <cell r="C306" t="str">
            <v>ACEPTACIÓN OFERTA FONAM 034 DE 2025</v>
          </cell>
          <cell r="D306" t="str">
            <v>TRANSPORTES ESPECIALES ACAR S.A</v>
          </cell>
          <cell r="E306">
            <v>45842</v>
          </cell>
          <cell r="F306" t="str">
            <v>PA00-3202008-15-050- PA08-3202008-15-030- PA10-3202008-15-036 Prestar el servicio de transporte de carga marítimo en cumplimiento de las actividades misionales de la DTPA en la conservación de la diversidad biológica de las áreas protegidas del SINAP nacional. LOTE 3: Prestar el servicio de transporte de carga marítimo para el PNN Sanquianga en cumplimiento de las actividades misionales de la DTPA en la conservación de la diversidad biológica de las áreas protegidas del SINAP nacional.</v>
          </cell>
          <cell r="G306" t="str">
            <v>N-A</v>
          </cell>
          <cell r="H306" t="str">
            <v>5 MÍNIMA CUANTÍA</v>
          </cell>
          <cell r="I306" t="str">
            <v>19 TRANSPORTE</v>
          </cell>
          <cell r="J306" t="str">
            <v>SERVICIOS</v>
          </cell>
          <cell r="K306">
            <v>78101700</v>
          </cell>
          <cell r="L306">
            <v>23425</v>
          </cell>
          <cell r="M306">
            <v>32825</v>
          </cell>
          <cell r="N306">
            <v>45846</v>
          </cell>
          <cell r="O306" t="str">
            <v>N/A</v>
          </cell>
          <cell r="P306">
            <v>15000000</v>
          </cell>
          <cell r="Q306" t="str">
            <v>QUINCE MILLONES</v>
          </cell>
          <cell r="R306" t="str">
            <v>2 PERSONA JURIDICA</v>
          </cell>
          <cell r="S306" t="str">
            <v>1 NIT</v>
          </cell>
          <cell r="T306"/>
          <cell r="U306"/>
          <cell r="V306">
            <v>805021222</v>
          </cell>
          <cell r="W306" t="str">
            <v>10 DV 9</v>
          </cell>
          <cell r="X306" t="str">
            <v>N-A</v>
          </cell>
          <cell r="Y306" t="str">
            <v>Valle del Cauca</v>
          </cell>
          <cell r="Z306" t="str">
            <v>Santiago de Cali</v>
          </cell>
          <cell r="AA306" t="str">
            <v>N/A</v>
          </cell>
          <cell r="AB306" t="str">
            <v>N/A</v>
          </cell>
          <cell r="AC306" t="str">
            <v>N/A</v>
          </cell>
          <cell r="AD306" t="str">
            <v>N/A</v>
          </cell>
          <cell r="AE306" t="str">
            <v>SI</v>
          </cell>
          <cell r="AF306" t="str">
            <v>1 PÓLIZA</v>
          </cell>
          <cell r="AG306" t="str">
            <v>12 SEGUROS DEL ESTADO</v>
          </cell>
          <cell r="AH306" t="str">
            <v>45 CUMPLIM+ CALIDAD DL SERVICIO</v>
          </cell>
          <cell r="AI306">
            <v>45845</v>
          </cell>
          <cell r="AJ306" t="str">
            <v xml:space="preserve">41-46-101022149 </v>
          </cell>
          <cell r="AK306" t="str">
            <v>GLORIA TERESITA SERNA ALZATE</v>
          </cell>
          <cell r="AL306" t="str">
            <v>PNN SANQUIANGA</v>
          </cell>
          <cell r="AM306" t="str">
            <v>2 SUPERVISOR</v>
          </cell>
          <cell r="AN306" t="str">
            <v>3 CÉDULA DE CIUDADANÍA</v>
          </cell>
          <cell r="AO306">
            <v>16279020</v>
          </cell>
          <cell r="AP306" t="str">
            <v>GUSTAVO ADOLFO MAYOR A</v>
          </cell>
          <cell r="AQ306">
            <v>180</v>
          </cell>
          <cell r="AR306" t="str">
            <v>3 NO PACTADOS</v>
          </cell>
          <cell r="AS306" t="str">
            <v>4 NO SE HA ADICIONADO NI EN VALOR y EN TIEMPO</v>
          </cell>
          <cell r="AT306">
            <v>0</v>
          </cell>
          <cell r="AU306">
            <v>0</v>
          </cell>
          <cell r="AV306" t="str">
            <v>-</v>
          </cell>
          <cell r="AW306">
            <v>0</v>
          </cell>
          <cell r="AX306"/>
          <cell r="AY306" t="str">
            <v>N-A</v>
          </cell>
          <cell r="AZ306">
            <v>45847</v>
          </cell>
          <cell r="BA306">
            <v>45847</v>
          </cell>
          <cell r="BB306">
            <v>46001</v>
          </cell>
          <cell r="BC306"/>
          <cell r="BD306" t="str">
            <v>2. NO</v>
          </cell>
          <cell r="BE306" t="str">
            <v>N-A</v>
          </cell>
          <cell r="BF306" t="str">
            <v>N-A</v>
          </cell>
          <cell r="BG306" t="str">
            <v>2. NO</v>
          </cell>
          <cell r="BH306">
            <v>0</v>
          </cell>
          <cell r="BI306" t="str">
            <v>-</v>
          </cell>
          <cell r="BJ306" t="str">
            <v>-</v>
          </cell>
          <cell r="BK306"/>
          <cell r="BL306" t="str">
            <v xml:space="preserve">2025753502500007E </v>
          </cell>
          <cell r="BM306">
            <v>15000000</v>
          </cell>
          <cell r="BN306" t="str">
            <v>JULIANA ISABEL MONTES ROMERO</v>
          </cell>
          <cell r="BO306" t="str">
            <v xml:space="preserve">https://community.secop.gov.co/Public/Tendering/ContractNoticePhases/View?PPI=CO1.PPI.40246526&amp;isFromPublicArea=True&amp;isModal=False </v>
          </cell>
          <cell r="BP306" t="str">
            <v>VIGENTE</v>
          </cell>
          <cell r="BQ306"/>
          <cell r="BR306" t="str">
            <v xml:space="preserve">https://community.secop.gov.co/Public/Tendering/ContractDetailView/Index?UniqueIdentifier=CO1.PCCNTR.8033544 </v>
          </cell>
          <cell r="BS306"/>
          <cell r="BT306"/>
          <cell r="BU306"/>
          <cell r="BV306"/>
          <cell r="BW306"/>
          <cell r="BX306"/>
          <cell r="BY306"/>
          <cell r="BZ306"/>
          <cell r="CA306"/>
          <cell r="CB306"/>
          <cell r="CC306"/>
          <cell r="CD306"/>
          <cell r="CE306"/>
          <cell r="CF306"/>
          <cell r="CG306"/>
          <cell r="CH306"/>
          <cell r="CI306"/>
          <cell r="CJ306"/>
          <cell r="CK306"/>
          <cell r="CL306"/>
          <cell r="CM306"/>
          <cell r="CN306"/>
          <cell r="CO306"/>
          <cell r="CP306"/>
        </row>
        <row r="307">
          <cell r="A307" t="str">
            <v>DTPA-IP-33-2025</v>
          </cell>
          <cell r="B307" t="str">
            <v>1 FONAM</v>
          </cell>
          <cell r="C307" t="str">
            <v>ACEPTACIÓN OFERTA FONAM 035 DE 2025</v>
          </cell>
          <cell r="D307" t="str">
            <v>TRANSPORTES ESPECIALES ACAR S.A</v>
          </cell>
          <cell r="E307">
            <v>45842</v>
          </cell>
          <cell r="F307" t="str">
            <v>PA00-3202008-15-050- PA08-3202008-15-030- PA10-3202008-15-036 Prestar el servicio de transporte de carga marítimo en cumplimiento de las actividades misionales de la DTPA en la conservación de la diversidad biológica de las áreas protegidas del SINAP nacional. LOTE 4: Prestar el servicio de transporte de carga marítimo para el PNN Utria en cumplimiento de las actividades misionales de la DTPA en la conservación de la diversidad biológica de las áreas protegidas del SINAP nacional</v>
          </cell>
          <cell r="G307" t="str">
            <v>N-A</v>
          </cell>
          <cell r="H307" t="str">
            <v>5 MÍNIMA CUANTÍA</v>
          </cell>
          <cell r="I307" t="str">
            <v>19 TRANSPORTE</v>
          </cell>
          <cell r="J307" t="str">
            <v>SERVICIOS</v>
          </cell>
          <cell r="K307">
            <v>78101700</v>
          </cell>
          <cell r="L307">
            <v>22625</v>
          </cell>
          <cell r="M307">
            <v>32925</v>
          </cell>
          <cell r="N307">
            <v>45846</v>
          </cell>
          <cell r="O307" t="str">
            <v>N/A</v>
          </cell>
          <cell r="P307">
            <v>15000000</v>
          </cell>
          <cell r="Q307" t="str">
            <v>QUINCE MILLONES</v>
          </cell>
          <cell r="R307" t="str">
            <v>2 PERSONA JURIDICA</v>
          </cell>
          <cell r="S307" t="str">
            <v>1 NIT</v>
          </cell>
          <cell r="T307"/>
          <cell r="U307"/>
          <cell r="V307">
            <v>805021222</v>
          </cell>
          <cell r="W307" t="str">
            <v>10 DV 9</v>
          </cell>
          <cell r="X307" t="str">
            <v>N-A</v>
          </cell>
          <cell r="Y307" t="str">
            <v>Valle del Cauca</v>
          </cell>
          <cell r="Z307" t="str">
            <v>Santiago de Cali</v>
          </cell>
          <cell r="AA307" t="str">
            <v>N/A</v>
          </cell>
          <cell r="AB307" t="str">
            <v>N/A</v>
          </cell>
          <cell r="AC307" t="str">
            <v>N/A</v>
          </cell>
          <cell r="AD307" t="str">
            <v>N/A</v>
          </cell>
          <cell r="AE307" t="str">
            <v>SI</v>
          </cell>
          <cell r="AF307" t="str">
            <v>1 PÓLIZA</v>
          </cell>
          <cell r="AG307" t="str">
            <v>12 SEGUROS DEL ESTADO</v>
          </cell>
          <cell r="AH307" t="str">
            <v>45 CUMPLIM+ CALIDAD DL SERVICIO</v>
          </cell>
          <cell r="AI307">
            <v>45845</v>
          </cell>
          <cell r="AJ307" t="str">
            <v xml:space="preserve">41-46-101022150 </v>
          </cell>
          <cell r="AK307" t="str">
            <v>GLORIA TERESITA SERNA ALZATE</v>
          </cell>
          <cell r="AL307" t="str">
            <v>PNN UTRÍA</v>
          </cell>
          <cell r="AM307" t="str">
            <v>2 SUPERVISOR</v>
          </cell>
          <cell r="AN307" t="str">
            <v>3 CÉDULA DE CIUDADANÍA</v>
          </cell>
          <cell r="AO307">
            <v>66848955</v>
          </cell>
          <cell r="AP307" t="str">
            <v>MARIA XIMENA ZORRILLA A.</v>
          </cell>
          <cell r="AQ307">
            <v>180</v>
          </cell>
          <cell r="AR307" t="str">
            <v>3 NO PACTADOS</v>
          </cell>
          <cell r="AS307" t="str">
            <v>4 NO SE HA ADICIONADO NI EN VALOR y EN TIEMPO</v>
          </cell>
          <cell r="AT307">
            <v>0</v>
          </cell>
          <cell r="AU307">
            <v>0</v>
          </cell>
          <cell r="AV307" t="str">
            <v>-</v>
          </cell>
          <cell r="AW307">
            <v>0</v>
          </cell>
          <cell r="AX307"/>
          <cell r="AY307" t="str">
            <v>N-A</v>
          </cell>
          <cell r="AZ307">
            <v>45847</v>
          </cell>
          <cell r="BA307">
            <v>45847</v>
          </cell>
          <cell r="BB307">
            <v>46001</v>
          </cell>
          <cell r="BC307"/>
          <cell r="BD307" t="str">
            <v>2. NO</v>
          </cell>
          <cell r="BE307" t="str">
            <v>N-A</v>
          </cell>
          <cell r="BF307" t="str">
            <v>N-A</v>
          </cell>
          <cell r="BG307" t="str">
            <v>2. NO</v>
          </cell>
          <cell r="BH307">
            <v>0</v>
          </cell>
          <cell r="BI307" t="str">
            <v>-</v>
          </cell>
          <cell r="BJ307" t="str">
            <v>-</v>
          </cell>
          <cell r="BK307"/>
          <cell r="BL307" t="str">
            <v>2025753502500008E</v>
          </cell>
          <cell r="BM307">
            <v>15000000</v>
          </cell>
          <cell r="BN307" t="str">
            <v>JULIANA ISABEL MONTES ROMERO</v>
          </cell>
          <cell r="BO307" t="str">
            <v xml:space="preserve">https://community.secop.gov.co/Public/Tendering/ContractNoticePhases/View?PPI=CO1.PPI.40246526&amp;isFromPublicArea=True&amp;isModal=False </v>
          </cell>
          <cell r="BP307" t="str">
            <v>VIGENTE</v>
          </cell>
          <cell r="BQ307"/>
          <cell r="BR307" t="str">
            <v xml:space="preserve">https://community.secop.gov.co/Public/Tendering/ContractDetailView/Index?UniqueIdentifier=CO1.PCCNTR.8033854 </v>
          </cell>
          <cell r="BS307"/>
          <cell r="BT307"/>
          <cell r="BU307"/>
          <cell r="BV307"/>
          <cell r="BW307"/>
          <cell r="BX307"/>
          <cell r="BY307"/>
          <cell r="BZ307"/>
          <cell r="CA307"/>
          <cell r="CB307"/>
          <cell r="CC307"/>
          <cell r="CD307"/>
          <cell r="CE307"/>
          <cell r="CF307"/>
          <cell r="CG307"/>
          <cell r="CH307"/>
          <cell r="CI307"/>
          <cell r="CJ307"/>
          <cell r="CK307"/>
          <cell r="CL307"/>
          <cell r="CM307"/>
          <cell r="CN307"/>
          <cell r="CO307"/>
          <cell r="CP307"/>
        </row>
        <row r="308">
          <cell r="A308" t="str">
            <v>DTPA-IP-34-2025</v>
          </cell>
          <cell r="B308" t="str">
            <v>1 FONAM</v>
          </cell>
          <cell r="C308" t="str">
            <v>ACEPTACIÓN OFERTA FONAM 046 DE 2025</v>
          </cell>
          <cell r="D308" t="str">
            <v xml:space="preserve">ANALTEC LABORATORIOS S.A.S
</v>
          </cell>
          <cell r="E308">
            <v>45875</v>
          </cell>
          <cell r="F308" t="str">
            <v>PA04-3202008-9-126 Prestar servicio de toma de muestras y análisis microbiológicos y fisicoquímicos de cuerpos de agua priorizados del PNN Farallones de Cali, en los ecosistemas andinos, en el marco de la conservación de la diversidad biológica de las Áreas Protegidas del SINAP Nacional.</v>
          </cell>
          <cell r="G308" t="str">
            <v>N-A</v>
          </cell>
          <cell r="H308" t="str">
            <v>5 MÍNIMA CUANTÍA</v>
          </cell>
          <cell r="I308" t="str">
            <v>20 OTROS</v>
          </cell>
          <cell r="J308" t="str">
            <v>SERVICIOS</v>
          </cell>
          <cell r="K308">
            <v>70171501</v>
          </cell>
          <cell r="L308">
            <v>24225</v>
          </cell>
          <cell r="M308">
            <v>40025</v>
          </cell>
          <cell r="N308">
            <v>45877</v>
          </cell>
          <cell r="O308" t="str">
            <v>N/A</v>
          </cell>
          <cell r="P308">
            <v>20000000</v>
          </cell>
          <cell r="Q308" t="str">
            <v>VEINTE MILLONES</v>
          </cell>
          <cell r="R308" t="str">
            <v>2 PERSONA JURIDICA</v>
          </cell>
          <cell r="S308" t="str">
            <v>1 NIT</v>
          </cell>
          <cell r="T308"/>
          <cell r="U308"/>
          <cell r="V308">
            <v>900666414</v>
          </cell>
          <cell r="W308" t="str">
            <v>10 DV 9</v>
          </cell>
          <cell r="X308" t="str">
            <v>N-A</v>
          </cell>
          <cell r="Y308" t="str">
            <v>Antioquia</v>
          </cell>
          <cell r="Z308" t="str">
            <v>Medellín</v>
          </cell>
          <cell r="AA308" t="str">
            <v>N/A</v>
          </cell>
          <cell r="AB308" t="str">
            <v>N/A</v>
          </cell>
          <cell r="AC308" t="str">
            <v>N/A</v>
          </cell>
          <cell r="AD308" t="str">
            <v>N/A</v>
          </cell>
          <cell r="AE308" t="str">
            <v>SI</v>
          </cell>
          <cell r="AF308" t="str">
            <v>1 PÓLIZA</v>
          </cell>
          <cell r="AG308" t="str">
            <v>14 ASEGURADORA SOLIDARIA</v>
          </cell>
          <cell r="AH308" t="str">
            <v>45 CUMPLIM+ CALIDAD DL SERVICIO</v>
          </cell>
          <cell r="AI308">
            <v>45875</v>
          </cell>
          <cell r="AJ308" t="str">
            <v>496 47 994000021988</v>
          </cell>
          <cell r="AK308" t="str">
            <v>GLORIA TERESITA SERNA ALZATE</v>
          </cell>
          <cell r="AL308" t="str">
            <v>PNN FARALLONES DE CALI</v>
          </cell>
          <cell r="AM308" t="str">
            <v>2 SUPERVISOR</v>
          </cell>
          <cell r="AN308" t="str">
            <v>3 CÉDULA DE CIUDADANÍA</v>
          </cell>
          <cell r="AO308">
            <v>16738049</v>
          </cell>
          <cell r="AP308" t="str">
            <v>JAIME ALBERTO CELIS PERDOMO</v>
          </cell>
          <cell r="AQ308">
            <v>30</v>
          </cell>
          <cell r="AR308" t="str">
            <v>3 NO PACTADOS</v>
          </cell>
          <cell r="AS308" t="str">
            <v>4 NO SE HA ADICIONADO NI EN VALOR y EN TIEMPO</v>
          </cell>
          <cell r="AT308">
            <v>0</v>
          </cell>
          <cell r="AU308">
            <v>0</v>
          </cell>
          <cell r="AV308" t="str">
            <v>-</v>
          </cell>
          <cell r="AW308">
            <v>0</v>
          </cell>
          <cell r="AX308"/>
          <cell r="AY308" t="str">
            <v>N-A</v>
          </cell>
          <cell r="AZ308">
            <v>45880</v>
          </cell>
          <cell r="BA308">
            <v>45883</v>
          </cell>
          <cell r="BB308">
            <v>45906</v>
          </cell>
          <cell r="BC308"/>
          <cell r="BD308" t="str">
            <v>2. NO</v>
          </cell>
          <cell r="BE308" t="str">
            <v>N-A</v>
          </cell>
          <cell r="BF308" t="str">
            <v>N-A</v>
          </cell>
          <cell r="BG308" t="str">
            <v>2. NO</v>
          </cell>
          <cell r="BH308">
            <v>0</v>
          </cell>
          <cell r="BI308" t="str">
            <v>-</v>
          </cell>
          <cell r="BJ308" t="str">
            <v>-</v>
          </cell>
          <cell r="BK308"/>
          <cell r="BL308" t="str">
            <v>2025753502500010E</v>
          </cell>
          <cell r="BM308">
            <v>20000000</v>
          </cell>
          <cell r="BN308" t="str">
            <v>WENDY ISABEL DAVID</v>
          </cell>
          <cell r="BO308" t="str">
            <v xml:space="preserve">https://community.secop.gov.co/Public/Tendering/ContractNoticePhases/View?PPI=CO1.PPI.40287575&amp;isFromPublicArea=True&amp;isModal=False </v>
          </cell>
          <cell r="BP308" t="str">
            <v>VIGENTE</v>
          </cell>
          <cell r="BQ308"/>
          <cell r="BR308" t="str">
            <v>https://community.secop.gov.co/Public/Tendering/ContractDetailView/Index?UniqueIdentifier=CO1.PCCNTR.8170786</v>
          </cell>
          <cell r="BS308"/>
          <cell r="BT308"/>
          <cell r="BU308"/>
          <cell r="BV308"/>
          <cell r="BW308" t="str">
            <v>#N/A</v>
          </cell>
          <cell r="BX308" t="str">
            <v>#N/A</v>
          </cell>
          <cell r="BY308" t="str">
            <v>#N/A</v>
          </cell>
          <cell r="BZ308"/>
          <cell r="CA308"/>
          <cell r="CB308"/>
          <cell r="CC308"/>
          <cell r="CD308"/>
          <cell r="CE308"/>
          <cell r="CF308"/>
          <cell r="CG308"/>
          <cell r="CH308"/>
          <cell r="CI308"/>
          <cell r="CJ308"/>
          <cell r="CK308"/>
          <cell r="CL308"/>
          <cell r="CM308"/>
          <cell r="CN308">
            <v>20000000</v>
          </cell>
          <cell r="CO308"/>
          <cell r="CP308"/>
        </row>
        <row r="309">
          <cell r="A309" t="str">
            <v>DTPA-IP-35-2025</v>
          </cell>
          <cell r="B309" t="str">
            <v>2 NACION</v>
          </cell>
          <cell r="C309" t="str">
            <v>ACEPTACIÓN OFERTA NACIÓN 037 DE 2025</v>
          </cell>
          <cell r="D309" t="str">
            <v xml:space="preserve">MANUEL GEORGE GAMBOA CUESTA
</v>
          </cell>
          <cell r="E309">
            <v>45852</v>
          </cell>
          <cell r="F309" t="str">
            <v>PA06-3202032-1-029 prestar servicios de mantenimiento preventivo y correctivo a todo costo de los vehículos terrestres del PNN LOS Katíos para implementar las acciones de prevención, vigilancia y control en las áreas protegidas administradas por PNNC en el marco de la conservación de la diversidad biológica de las áreas protegidas del SINAP nacional</v>
          </cell>
          <cell r="G309" t="str">
            <v>N-A</v>
          </cell>
          <cell r="H309" t="str">
            <v>5 MÍNIMA CUANTÍA</v>
          </cell>
          <cell r="I309" t="str">
            <v>11 MANTENIMIENTO y/o REPARACIÓN</v>
          </cell>
          <cell r="J309" t="str">
            <v>SERVICIOS</v>
          </cell>
          <cell r="K309">
            <v>78181500</v>
          </cell>
          <cell r="L309">
            <v>17125</v>
          </cell>
          <cell r="M309">
            <v>35425</v>
          </cell>
          <cell r="N309">
            <v>45853</v>
          </cell>
          <cell r="O309" t="str">
            <v>N/A</v>
          </cell>
          <cell r="P309">
            <v>10000000</v>
          </cell>
          <cell r="Q309" t="str">
            <v>DIEZ MILLONES</v>
          </cell>
          <cell r="R309" t="str">
            <v>1 PERSONA NATURAL</v>
          </cell>
          <cell r="S309" t="str">
            <v>3 CÉDULA DE CIUDADANÍA</v>
          </cell>
          <cell r="T309">
            <v>71981200</v>
          </cell>
          <cell r="U309">
            <v>3</v>
          </cell>
          <cell r="V309"/>
          <cell r="W309"/>
          <cell r="X309" t="str">
            <v>N-A</v>
          </cell>
          <cell r="Y309" t="str">
            <v>Antioquia</v>
          </cell>
          <cell r="Z309" t="str">
            <v>Turbo</v>
          </cell>
          <cell r="AA309" t="str">
            <v xml:space="preserve">MANUEL </v>
          </cell>
          <cell r="AB309" t="str">
            <v>GEORGE</v>
          </cell>
          <cell r="AC309" t="str">
            <v>GAMBOA</v>
          </cell>
          <cell r="AD309" t="str">
            <v>CUESTA</v>
          </cell>
          <cell r="AE309" t="str">
            <v>SI</v>
          </cell>
          <cell r="AF309" t="str">
            <v>1 PÓLIZA</v>
          </cell>
          <cell r="AG309" t="str">
            <v>12 SEGUROS DEL ESTADO</v>
          </cell>
          <cell r="AH309" t="str">
            <v>45 CUMPLIM+ CALIDAD DL SERVICIO</v>
          </cell>
          <cell r="AI309">
            <v>45852</v>
          </cell>
          <cell r="AJ309" t="str">
            <v>45-46-101031874</v>
          </cell>
          <cell r="AK309" t="str">
            <v>GLORIA TERESITA SERNA ALZATE</v>
          </cell>
          <cell r="AL309" t="str">
            <v>PNN LOS KATIOS</v>
          </cell>
          <cell r="AM309" t="str">
            <v>2 SUPERVISOR</v>
          </cell>
          <cell r="AN309" t="str">
            <v>3 CÉDULA DE CIUDADANÍA</v>
          </cell>
          <cell r="AO309">
            <v>12563768</v>
          </cell>
          <cell r="AP309" t="str">
            <v>NELSON DE LA ROSA MANJARRES</v>
          </cell>
          <cell r="AQ309">
            <v>139</v>
          </cell>
          <cell r="AR309" t="str">
            <v>3 NO PACTADOS</v>
          </cell>
          <cell r="AS309" t="str">
            <v>4 NO SE HA ADICIONADO NI EN VALOR y EN TIEMPO</v>
          </cell>
          <cell r="AT309">
            <v>0</v>
          </cell>
          <cell r="AU309">
            <v>0</v>
          </cell>
          <cell r="AV309" t="str">
            <v>-</v>
          </cell>
          <cell r="AW309">
            <v>0</v>
          </cell>
          <cell r="AX309"/>
          <cell r="AY309" t="str">
            <v>N-A</v>
          </cell>
          <cell r="AZ309">
            <v>45856</v>
          </cell>
          <cell r="BA309">
            <v>45856</v>
          </cell>
          <cell r="BB309">
            <v>45991</v>
          </cell>
          <cell r="BC309"/>
          <cell r="BD309" t="str">
            <v>2. NO</v>
          </cell>
          <cell r="BE309" t="str">
            <v>N-A</v>
          </cell>
          <cell r="BF309" t="str">
            <v>N-A</v>
          </cell>
          <cell r="BG309" t="str">
            <v>2. NO</v>
          </cell>
          <cell r="BH309">
            <v>0</v>
          </cell>
          <cell r="BI309" t="str">
            <v>-</v>
          </cell>
          <cell r="BJ309" t="str">
            <v>-</v>
          </cell>
          <cell r="BK309"/>
          <cell r="BL309" t="str">
            <v>2025753500800004E</v>
          </cell>
          <cell r="BM309">
            <v>10000000</v>
          </cell>
          <cell r="BN309" t="str">
            <v>DIANA PATRICIA GUERRERO</v>
          </cell>
          <cell r="BO309" t="str">
            <v xml:space="preserve">https://community.secop.gov.co/Public/Tendering/ContractNoticePhases/View?PPI=CO1.PPI.40488309&amp;isFromPublicArea=True&amp;isModal=False </v>
          </cell>
          <cell r="BP309" t="str">
            <v>VIGENTE</v>
          </cell>
          <cell r="BQ309"/>
          <cell r="BR309" t="str">
            <v xml:space="preserve">https://community.secop.gov.co/Public/Tendering/ContractDetailView/Index?UniqueIdentifier=CO1.PCCNTR.8074836 </v>
          </cell>
          <cell r="BS309"/>
          <cell r="BT309"/>
          <cell r="BU309"/>
          <cell r="BV309"/>
          <cell r="BW309" t="str">
            <v>BANCO DE BOGOTA</v>
          </cell>
          <cell r="BX309" t="str">
            <v>Ahorro</v>
          </cell>
          <cell r="BY309">
            <v>620233635</v>
          </cell>
          <cell r="BZ309"/>
          <cell r="CA309"/>
          <cell r="CB309"/>
          <cell r="CC309"/>
          <cell r="CD309"/>
          <cell r="CE309"/>
          <cell r="CF309"/>
          <cell r="CG309"/>
          <cell r="CH309"/>
          <cell r="CI309"/>
          <cell r="CJ309"/>
          <cell r="CK309"/>
          <cell r="CL309"/>
          <cell r="CM309"/>
          <cell r="CN309">
            <v>10000000</v>
          </cell>
          <cell r="CO309"/>
          <cell r="CP309"/>
        </row>
        <row r="310">
          <cell r="A310" t="str">
            <v>DTPA-IP-36-2025</v>
          </cell>
          <cell r="B310" t="str">
            <v>2 NACION</v>
          </cell>
          <cell r="C310" t="str">
            <v>ACEPTACIÓN OFERTA NACIÓN 038 DE 2025</v>
          </cell>
          <cell r="D310" t="str">
            <v>SERVIFRENOS GALINDEZ S.A.S</v>
          </cell>
          <cell r="E310">
            <v>45853</v>
          </cell>
          <cell r="F310" t="str">
            <v xml:space="preserve">Prestar servicios de Mantenimiento preventivo y correctivo a todo costo del parque automotor pertenecientes al PNN Munchique requeridos para fortalecer los procesos administrativos de las áreas de SPNNC. </v>
          </cell>
          <cell r="G310" t="str">
            <v>N-A</v>
          </cell>
          <cell r="H310" t="str">
            <v>5 MÍNIMA CUANTÍA</v>
          </cell>
          <cell r="I310" t="str">
            <v>11 MANTENIMIENTO y/o REPARACIÓN</v>
          </cell>
          <cell r="J310" t="str">
            <v>SERVICIOS</v>
          </cell>
          <cell r="K310">
            <v>78181500</v>
          </cell>
          <cell r="L310">
            <v>5825</v>
          </cell>
          <cell r="M310">
            <v>35625</v>
          </cell>
          <cell r="N310">
            <v>45854</v>
          </cell>
          <cell r="O310" t="str">
            <v>N/A</v>
          </cell>
          <cell r="P310">
            <v>30000000</v>
          </cell>
          <cell r="Q310" t="str">
            <v>TREINTA MILLONES</v>
          </cell>
          <cell r="R310" t="str">
            <v>2 PERSONA JURIDICA</v>
          </cell>
          <cell r="S310" t="str">
            <v>1 NIT</v>
          </cell>
          <cell r="T310"/>
          <cell r="U310"/>
          <cell r="V310">
            <v>901167412</v>
          </cell>
          <cell r="W310" t="str">
            <v>8 DV 7</v>
          </cell>
          <cell r="X310" t="str">
            <v>N-A</v>
          </cell>
          <cell r="Y310" t="str">
            <v>Cauca</v>
          </cell>
          <cell r="Z310" t="str">
            <v>Popayan</v>
          </cell>
          <cell r="AA310" t="str">
            <v>N/A</v>
          </cell>
          <cell r="AB310" t="str">
            <v>N/A</v>
          </cell>
          <cell r="AC310" t="str">
            <v>N/A</v>
          </cell>
          <cell r="AD310" t="str">
            <v>N/A</v>
          </cell>
          <cell r="AE310" t="str">
            <v>SI</v>
          </cell>
          <cell r="AF310" t="str">
            <v>1 PÓLIZA</v>
          </cell>
          <cell r="AG310" t="str">
            <v>8 MUNDIAL SEGUROS</v>
          </cell>
          <cell r="AH310" t="str">
            <v>45 CUMPLIM+ CALIDAD DL SERVICIO</v>
          </cell>
          <cell r="AI310">
            <v>45849</v>
          </cell>
          <cell r="AJ310">
            <v>100100463</v>
          </cell>
          <cell r="AK310" t="str">
            <v>GLORIA TERESITA SERNA ALZATE</v>
          </cell>
          <cell r="AL310" t="str">
            <v>PNN MUNCHIQUE</v>
          </cell>
          <cell r="AM310" t="str">
            <v>2 SUPERVISOR</v>
          </cell>
          <cell r="AN310" t="str">
            <v>3 CÉDULA DE CIUDADANÍA</v>
          </cell>
          <cell r="AO310">
            <v>16738049</v>
          </cell>
          <cell r="AP310" t="str">
            <v>JAIME ALBERTO CELIS PERDOMO</v>
          </cell>
          <cell r="AQ310">
            <v>180</v>
          </cell>
          <cell r="AR310" t="str">
            <v>3 NO PACTADOS</v>
          </cell>
          <cell r="AS310" t="str">
            <v>4 NO SE HA ADICIONADO NI EN VALOR y EN TIEMPO</v>
          </cell>
          <cell r="AT310">
            <v>0</v>
          </cell>
          <cell r="AU310">
            <v>0</v>
          </cell>
          <cell r="AV310" t="str">
            <v>-</v>
          </cell>
          <cell r="AW310">
            <v>0</v>
          </cell>
          <cell r="AX310"/>
          <cell r="AY310" t="str">
            <v>N-A</v>
          </cell>
          <cell r="AZ310">
            <v>45853</v>
          </cell>
          <cell r="BA310">
            <v>45855</v>
          </cell>
          <cell r="BB310">
            <v>46021</v>
          </cell>
          <cell r="BC310"/>
          <cell r="BD310" t="str">
            <v>2. NO</v>
          </cell>
          <cell r="BE310" t="str">
            <v>N-A</v>
          </cell>
          <cell r="BF310" t="str">
            <v>N-A</v>
          </cell>
          <cell r="BG310" t="str">
            <v>2. NO</v>
          </cell>
          <cell r="BH310">
            <v>0</v>
          </cell>
          <cell r="BI310" t="str">
            <v>-</v>
          </cell>
          <cell r="BJ310" t="str">
            <v>-</v>
          </cell>
          <cell r="BK310"/>
          <cell r="BL310" t="str">
            <v>2025753500800003E</v>
          </cell>
          <cell r="BM310">
            <v>30000000</v>
          </cell>
          <cell r="BN310" t="str">
            <v>JULIANA ISABEL MONTES ROMERO</v>
          </cell>
          <cell r="BO310" t="str">
            <v xml:space="preserve">https://community.secop.gov.co/Public/Tendering/ContractNoticePhases/View?PPI=CO1.PPI.40491910&amp;isFromPublicArea=True&amp;isModal=False </v>
          </cell>
          <cell r="BP310" t="str">
            <v>VIGENTE</v>
          </cell>
          <cell r="BQ310"/>
          <cell r="BR310" t="str">
            <v xml:space="preserve">https://community.secop.gov.co/Public/Tendering/ContractDetailView/Index?UniqueIdentifier=CO1.PCCNTR.8075477 </v>
          </cell>
          <cell r="BS310"/>
          <cell r="BT310"/>
          <cell r="BU310"/>
          <cell r="BV310"/>
          <cell r="BW310" t="str">
            <v>#N/A</v>
          </cell>
          <cell r="BX310" t="str">
            <v>#N/A</v>
          </cell>
          <cell r="BY310" t="str">
            <v>#N/A</v>
          </cell>
          <cell r="BZ310"/>
          <cell r="CA310"/>
          <cell r="CB310"/>
          <cell r="CC310"/>
          <cell r="CD310"/>
          <cell r="CE310"/>
          <cell r="CF310"/>
          <cell r="CG310"/>
          <cell r="CH310"/>
          <cell r="CI310"/>
          <cell r="CJ310"/>
          <cell r="CK310"/>
          <cell r="CL310"/>
          <cell r="CM310"/>
          <cell r="CN310">
            <v>30000000</v>
          </cell>
          <cell r="CO310"/>
          <cell r="CP310"/>
        </row>
        <row r="311">
          <cell r="A311" t="str">
            <v>DTPA-IP-37-2025</v>
          </cell>
          <cell r="B311" t="str">
            <v>1 FONAM</v>
          </cell>
          <cell r="C311" t="str">
            <v>ACEPTACIÓN OFERTA FONAM 041 DE 2025</v>
          </cell>
          <cell r="D311" t="str">
            <v>KEELCUR TECNOLOGÍA AMBIENTAL S.A.S. BIC</v>
          </cell>
          <cell r="E311">
            <v>45853</v>
          </cell>
          <cell r="F311" t="str">
            <v>PA04-3202008-9-135. Prestar servicio de mantenimiento y calibración a todo costo de los equipos utilizados en el PNN Farallones de Cali, para la ejecución de acciones a adelantarse en las diferentes estrategias del área, en el marco de la conservación de la diversidad biológica de las áreas protegidas del SINAP nacional.</v>
          </cell>
          <cell r="G311" t="str">
            <v>N-A</v>
          </cell>
          <cell r="H311" t="str">
            <v>5 MÍNIMA CUANTÍA</v>
          </cell>
          <cell r="I311" t="str">
            <v>11 MANTENIMIENTO y/o REPARACIÓN</v>
          </cell>
          <cell r="J311" t="str">
            <v>SERVICIOS</v>
          </cell>
          <cell r="K311">
            <v>81141504</v>
          </cell>
          <cell r="L311">
            <v>24125</v>
          </cell>
          <cell r="M311">
            <v>34725</v>
          </cell>
          <cell r="N311">
            <v>45854</v>
          </cell>
          <cell r="O311" t="str">
            <v>N/A</v>
          </cell>
          <cell r="P311">
            <v>38942500</v>
          </cell>
          <cell r="Q311" t="str">
            <v>VEINTISÉIS MILLONES CIENTO CINCUENTA MIL</v>
          </cell>
          <cell r="R311" t="str">
            <v>2 PERSONA JURIDICA</v>
          </cell>
          <cell r="S311" t="str">
            <v>1 NIT</v>
          </cell>
          <cell r="T311"/>
          <cell r="U311"/>
          <cell r="V311">
            <v>901643064</v>
          </cell>
          <cell r="W311" t="str">
            <v>10 DV 9</v>
          </cell>
          <cell r="X311" t="str">
            <v>N-A</v>
          </cell>
          <cell r="Y311" t="str">
            <v>Valle del Cauca</v>
          </cell>
          <cell r="Z311" t="str">
            <v>Candelaria</v>
          </cell>
          <cell r="AA311" t="str">
            <v>N/A</v>
          </cell>
          <cell r="AB311" t="str">
            <v>N/A</v>
          </cell>
          <cell r="AC311" t="str">
            <v>N/A</v>
          </cell>
          <cell r="AD311" t="str">
            <v>N/A</v>
          </cell>
          <cell r="AE311" t="str">
            <v>SI</v>
          </cell>
          <cell r="AF311" t="str">
            <v>1 PÓLIZA</v>
          </cell>
          <cell r="AG311" t="str">
            <v>11 SEGUROS BOLÍVAR</v>
          </cell>
          <cell r="AH311" t="str">
            <v>45 CUMPLIM+ CALIDAD DL SERVICIO</v>
          </cell>
          <cell r="AI311">
            <v>45854</v>
          </cell>
          <cell r="AJ311">
            <v>1020113285401</v>
          </cell>
          <cell r="AK311" t="str">
            <v>GLORIA TERESITA SERNA ALZATE</v>
          </cell>
          <cell r="AL311" t="str">
            <v>PNN FARALLONES DE CALI</v>
          </cell>
          <cell r="AM311" t="str">
            <v>2 SUPERVISOR</v>
          </cell>
          <cell r="AN311" t="str">
            <v>3 CÉDULA DE CIUDADANÍA</v>
          </cell>
          <cell r="AO311">
            <v>16738049</v>
          </cell>
          <cell r="AP311" t="str">
            <v>JAIME ALBERTO CELIS PERDOMO</v>
          </cell>
          <cell r="AQ311">
            <v>46</v>
          </cell>
          <cell r="AR311" t="str">
            <v>3 NO PACTADOS</v>
          </cell>
          <cell r="AS311" t="str">
            <v>4 NO SE HA ADICIONADO NI EN VALOR y EN TIEMPO</v>
          </cell>
          <cell r="AT311">
            <v>1</v>
          </cell>
          <cell r="AU311">
            <v>12792500</v>
          </cell>
          <cell r="AV311">
            <v>45930</v>
          </cell>
          <cell r="AW311">
            <v>30</v>
          </cell>
          <cell r="AX311">
            <v>45930</v>
          </cell>
          <cell r="AY311" t="str">
            <v>N-A</v>
          </cell>
          <cell r="AZ311">
            <v>45900</v>
          </cell>
          <cell r="BA311">
            <v>45854</v>
          </cell>
          <cell r="BB311">
            <v>45960</v>
          </cell>
          <cell r="BC311"/>
          <cell r="BD311" t="str">
            <v>2. NO</v>
          </cell>
          <cell r="BE311" t="str">
            <v>N-A</v>
          </cell>
          <cell r="BF311" t="str">
            <v>N-A</v>
          </cell>
          <cell r="BG311" t="str">
            <v>2. NO</v>
          </cell>
          <cell r="BH311">
            <v>0</v>
          </cell>
          <cell r="BI311" t="str">
            <v>-</v>
          </cell>
          <cell r="BJ311" t="str">
            <v>2025/08/28 - 2025/09/30</v>
          </cell>
          <cell r="BK311" t="str">
            <v>PRORROGADO DOS VECES Y ADICIONADOS UNA VEZ</v>
          </cell>
          <cell r="BL311" t="str">
            <v>2025753501700004E</v>
          </cell>
          <cell r="BM311">
            <v>51735000</v>
          </cell>
          <cell r="BN311" t="str">
            <v>ALEX YANIRA PISMAG PORTILLA</v>
          </cell>
          <cell r="BO311" t="str">
            <v xml:space="preserve">https://community.secop.gov.co/Public/Tendering/ContractNoticePhases/View?PPI=CO1.PPI.40489711&amp;isFromPublicArea=True&amp;isModal=False </v>
          </cell>
          <cell r="BP311" t="str">
            <v>VIGENTE</v>
          </cell>
          <cell r="BQ311"/>
          <cell r="BR311" t="str">
            <v xml:space="preserve">https://community.secop.gov.co/Public/Tendering/ContractDetailView/Index?UniqueIdentifier=CO1.PCCNTR.8084488 </v>
          </cell>
          <cell r="BS311"/>
          <cell r="BT311"/>
          <cell r="BU311"/>
          <cell r="BV311"/>
          <cell r="BW311" t="str">
            <v>#N/A</v>
          </cell>
          <cell r="BX311" t="str">
            <v>#N/A</v>
          </cell>
          <cell r="BY311" t="str">
            <v>#N/A</v>
          </cell>
          <cell r="BZ311"/>
          <cell r="CA311"/>
          <cell r="CB311"/>
          <cell r="CC311"/>
          <cell r="CD311"/>
          <cell r="CE311"/>
          <cell r="CF311"/>
          <cell r="CG311"/>
          <cell r="CH311"/>
          <cell r="CI311"/>
          <cell r="CJ311"/>
          <cell r="CK311"/>
          <cell r="CL311"/>
          <cell r="CM311"/>
          <cell r="CN311">
            <v>51735000</v>
          </cell>
          <cell r="CO311"/>
          <cell r="CP311"/>
        </row>
        <row r="312">
          <cell r="A312" t="str">
            <v>DTPA-IP-38-2025</v>
          </cell>
          <cell r="B312" t="str">
            <v>1 FONAM</v>
          </cell>
          <cell r="C312" t="str">
            <v>ACEPTACIÓN OFERTA FONAM 044 DE 2025</v>
          </cell>
          <cell r="D312" t="str">
            <v>MAR ANTIGUO S.A.S</v>
          </cell>
          <cell r="E312">
            <v>45863</v>
          </cell>
          <cell r="F312" t="str">
            <v>PA10-3202060-19_1-039; PA10-3202060-18_1-040 Adquirir equipos, herramientas e insumos en el PNN Utría para monitorear e implementar el proceso de restauración en las zonas degradadas y alteradas del área protegida y/o zonas de influencia, en el marco de la conservación de la diversidad biológica de las áreas protegidas del SINAP nacional".</v>
          </cell>
          <cell r="G312" t="str">
            <v>N-A</v>
          </cell>
          <cell r="H312" t="str">
            <v>5 MÍNIMA CUANTÍA</v>
          </cell>
          <cell r="I312" t="str">
            <v>3 COMPRAVENTA y/o SUMINISTRO</v>
          </cell>
          <cell r="J312" t="str">
            <v>COMPRAVENTA</v>
          </cell>
          <cell r="K312">
            <v>27112000</v>
          </cell>
          <cell r="L312">
            <v>23525</v>
          </cell>
          <cell r="M312">
            <v>37525</v>
          </cell>
          <cell r="N312">
            <v>45868</v>
          </cell>
          <cell r="O312" t="str">
            <v>N/A</v>
          </cell>
          <cell r="P312">
            <v>28386300</v>
          </cell>
          <cell r="Q312" t="str">
            <v>VEINTIOCHO MILLONES TRESCIENTOS OCHENTA Y SEIS MIL TRESCIENTOS</v>
          </cell>
          <cell r="R312" t="str">
            <v>2 PERSONA JURIDICA</v>
          </cell>
          <cell r="S312" t="str">
            <v>1 NIT</v>
          </cell>
          <cell r="T312"/>
          <cell r="U312"/>
          <cell r="V312">
            <v>900034591</v>
          </cell>
          <cell r="W312" t="str">
            <v>3 DV 2</v>
          </cell>
          <cell r="X312" t="str">
            <v>N-A</v>
          </cell>
          <cell r="Y312" t="str">
            <v>Valle del Cauca</v>
          </cell>
          <cell r="Z312" t="str">
            <v>Santiago de Cali</v>
          </cell>
          <cell r="AA312" t="str">
            <v>N/A</v>
          </cell>
          <cell r="AB312" t="str">
            <v>N/A</v>
          </cell>
          <cell r="AC312" t="str">
            <v>N/A</v>
          </cell>
          <cell r="AD312" t="str">
            <v>N/A</v>
          </cell>
          <cell r="AE312" t="str">
            <v>SI</v>
          </cell>
          <cell r="AF312" t="str">
            <v>1 PÓLIZA</v>
          </cell>
          <cell r="AG312" t="str">
            <v>12 SEGUROS DEL ESTADO</v>
          </cell>
          <cell r="AH312" t="str">
            <v>45 CUMPLIM+ CALIDAD DL SERVICIO</v>
          </cell>
          <cell r="AI312">
            <v>45866</v>
          </cell>
          <cell r="AJ312" t="str">
            <v>45-46-101031965</v>
          </cell>
          <cell r="AK312" t="str">
            <v>GLORIA TERESITA SERNA ALZATE</v>
          </cell>
          <cell r="AL312" t="str">
            <v>PNN UTRÍA</v>
          </cell>
          <cell r="AM312" t="str">
            <v>2 SUPERVISOR</v>
          </cell>
          <cell r="AN312" t="str">
            <v>3 CÉDULA DE CIUDADANÍA</v>
          </cell>
          <cell r="AO312">
            <v>66848955</v>
          </cell>
          <cell r="AP312" t="str">
            <v>MARIA XIMENA ZORRILLA A.</v>
          </cell>
          <cell r="AQ312">
            <v>36</v>
          </cell>
          <cell r="AR312" t="str">
            <v>3 NO PACTADOS</v>
          </cell>
          <cell r="AS312" t="str">
            <v>4 NO SE HA ADICIONADO NI EN VALOR y EN TIEMPO</v>
          </cell>
          <cell r="AT312">
            <v>0</v>
          </cell>
          <cell r="AU312">
            <v>0</v>
          </cell>
          <cell r="AV312" t="str">
            <v>-</v>
          </cell>
          <cell r="AW312">
            <v>0</v>
          </cell>
          <cell r="AX312"/>
          <cell r="AY312" t="str">
            <v>N-A</v>
          </cell>
          <cell r="AZ312">
            <v>45867</v>
          </cell>
          <cell r="BA312">
            <v>45868</v>
          </cell>
          <cell r="BB312">
            <v>45899</v>
          </cell>
          <cell r="BC312"/>
          <cell r="BD312" t="str">
            <v>2. NO</v>
          </cell>
          <cell r="BE312" t="str">
            <v>N-A</v>
          </cell>
          <cell r="BF312" t="str">
            <v>N-A</v>
          </cell>
          <cell r="BG312" t="str">
            <v>2. NO</v>
          </cell>
          <cell r="BH312">
            <v>0</v>
          </cell>
          <cell r="BI312" t="str">
            <v>-</v>
          </cell>
          <cell r="BJ312" t="str">
            <v>-</v>
          </cell>
          <cell r="BK312"/>
          <cell r="BL312" t="str">
            <v>2025753501400005E</v>
          </cell>
          <cell r="BM312">
            <v>28386300</v>
          </cell>
          <cell r="BN312" t="str">
            <v>KHAREM CARABALI MARULANDA</v>
          </cell>
          <cell r="BO312" t="str">
            <v xml:space="preserve">https://community.secop.gov.co/Public/Tendering/ContractNoticePhases/View?PPI=CO1.PPI.40543456&amp;isFromPublicArea=True&amp;isModal=False </v>
          </cell>
          <cell r="BP312" t="str">
            <v>VIGENTE</v>
          </cell>
          <cell r="BQ312"/>
          <cell r="BR312" t="str">
            <v xml:space="preserve">https://community.secop.gov.co/Public/Tendering/ContractDetailView/Index?UniqueIdentifier=CO1.PCCNTR.8125612 </v>
          </cell>
          <cell r="BS312"/>
          <cell r="BT312"/>
          <cell r="BU312"/>
          <cell r="BV312"/>
          <cell r="BW312" t="str">
            <v>#N/A</v>
          </cell>
          <cell r="BX312" t="str">
            <v>#N/A</v>
          </cell>
          <cell r="BY312" t="str">
            <v>#N/A</v>
          </cell>
          <cell r="BZ312"/>
          <cell r="CA312"/>
          <cell r="CB312"/>
          <cell r="CC312"/>
          <cell r="CD312"/>
          <cell r="CE312"/>
          <cell r="CF312"/>
          <cell r="CG312"/>
          <cell r="CH312"/>
          <cell r="CI312"/>
          <cell r="CJ312"/>
          <cell r="CK312"/>
          <cell r="CL312"/>
          <cell r="CM312"/>
          <cell r="CN312">
            <v>28386300</v>
          </cell>
          <cell r="CO312"/>
          <cell r="CP312"/>
        </row>
        <row r="313">
          <cell r="A313" t="str">
            <v>DTPA-IP-39-2025</v>
          </cell>
          <cell r="B313" t="str">
            <v>1 FONAM</v>
          </cell>
          <cell r="C313" t="str">
            <v>ACEPTACIÓN OFERTA FONAM 039 DE 2025</v>
          </cell>
          <cell r="D313" t="str">
            <v>MAR ANTIGUO S.A.S.</v>
          </cell>
          <cell r="E313">
            <v>45853</v>
          </cell>
          <cell r="F313" t="str">
            <v xml:space="preserve">PA08-3202032-1-013 Adquirir GPS para la captura de datos en campo en el desarrollo de las actividades operativas de prevención, vigilancia y control en el marco de la conservación de la diversidad biológica AP del SINAP nacional </v>
          </cell>
          <cell r="G313" t="str">
            <v>N-A</v>
          </cell>
          <cell r="H313" t="str">
            <v>5 MÍNIMA CUANTÍA</v>
          </cell>
          <cell r="I313" t="str">
            <v>3 COMPRAVENTA y/o SUMINISTRO</v>
          </cell>
          <cell r="J313" t="str">
            <v>COMPRAVENTA</v>
          </cell>
          <cell r="K313">
            <v>32101656</v>
          </cell>
          <cell r="L313">
            <v>22225</v>
          </cell>
          <cell r="M313">
            <v>34625</v>
          </cell>
          <cell r="N313">
            <v>45854</v>
          </cell>
          <cell r="O313" t="str">
            <v>N/A</v>
          </cell>
          <cell r="P313">
            <v>3380000</v>
          </cell>
          <cell r="Q313" t="str">
            <v>TRES MILLONES TRESCIENTOS OCHENTA MIL</v>
          </cell>
          <cell r="R313" t="str">
            <v>2 PERSONA JURIDICA</v>
          </cell>
          <cell r="S313" t="str">
            <v>1 NIT</v>
          </cell>
          <cell r="T313"/>
          <cell r="U313"/>
          <cell r="V313">
            <v>900034591</v>
          </cell>
          <cell r="W313" t="str">
            <v>3 DV 2</v>
          </cell>
          <cell r="X313" t="str">
            <v>N-A</v>
          </cell>
          <cell r="Y313" t="str">
            <v>Valle del Cauca</v>
          </cell>
          <cell r="Z313" t="str">
            <v>Santiago de Cali</v>
          </cell>
          <cell r="AA313" t="str">
            <v>N/A</v>
          </cell>
          <cell r="AB313" t="str">
            <v>N/A</v>
          </cell>
          <cell r="AC313" t="str">
            <v>N/A</v>
          </cell>
          <cell r="AD313" t="str">
            <v>N/A</v>
          </cell>
          <cell r="AE313" t="str">
            <v>SI</v>
          </cell>
          <cell r="AF313" t="str">
            <v>1 PÓLIZA</v>
          </cell>
          <cell r="AG313" t="str">
            <v>12 SEGUROS DEL ESTADO</v>
          </cell>
          <cell r="AH313" t="str">
            <v>45 CUMPLIM+ CALIDAD DL SERVICIO</v>
          </cell>
          <cell r="AI313">
            <v>45853</v>
          </cell>
          <cell r="AJ313" t="str">
            <v>45-46-101031879</v>
          </cell>
          <cell r="AK313" t="str">
            <v>GLORIA TERESITA SERNA ALZATE</v>
          </cell>
          <cell r="AL313" t="str">
            <v>PNN SANQUIANGA</v>
          </cell>
          <cell r="AM313" t="str">
            <v>2 SUPERVISOR</v>
          </cell>
          <cell r="AN313" t="str">
            <v>3 CÉDULA DE CIUDADANÍA</v>
          </cell>
          <cell r="AO313">
            <v>16279020</v>
          </cell>
          <cell r="AP313" t="str">
            <v>GUSTAVO ADOLFO MAYOR A</v>
          </cell>
          <cell r="AQ313">
            <v>30</v>
          </cell>
          <cell r="AR313" t="str">
            <v>3 NO PACTADOS</v>
          </cell>
          <cell r="AS313" t="str">
            <v>4 NO SE HA ADICIONADO NI EN VALOR y EN TIEMPO</v>
          </cell>
          <cell r="AT313">
            <v>0</v>
          </cell>
          <cell r="AU313">
            <v>0</v>
          </cell>
          <cell r="AV313" t="str">
            <v>-</v>
          </cell>
          <cell r="AW313">
            <v>0</v>
          </cell>
          <cell r="AX313"/>
          <cell r="AY313" t="str">
            <v>N-A</v>
          </cell>
          <cell r="AZ313">
            <v>45855</v>
          </cell>
          <cell r="BA313">
            <v>45855</v>
          </cell>
          <cell r="BB313">
            <v>45883</v>
          </cell>
          <cell r="BC313"/>
          <cell r="BD313" t="str">
            <v>2. NO</v>
          </cell>
          <cell r="BE313" t="str">
            <v>N-A</v>
          </cell>
          <cell r="BF313" t="str">
            <v>N-A</v>
          </cell>
          <cell r="BG313" t="str">
            <v>2. NO</v>
          </cell>
          <cell r="BH313">
            <v>0</v>
          </cell>
          <cell r="BI313" t="str">
            <v>-</v>
          </cell>
          <cell r="BJ313" t="str">
            <v>-</v>
          </cell>
          <cell r="BK313"/>
          <cell r="BL313" t="str">
            <v>2025753501400004E</v>
          </cell>
          <cell r="BM313">
            <v>3380000</v>
          </cell>
          <cell r="BN313" t="str">
            <v>JULIANA ISABEL MONTES ROMERO</v>
          </cell>
          <cell r="BO313" t="str">
            <v xml:space="preserve">https://community.secop.gov.co/Public/Tendering/ContractNoticePhases/View?PPI=CO1.PPI.40542377&amp;isFromPublicArea=True&amp;isModal=False </v>
          </cell>
          <cell r="BP313" t="str">
            <v>VIGENTE</v>
          </cell>
          <cell r="BQ313"/>
          <cell r="BR313" t="str">
            <v xml:space="preserve">https://community.secop.gov.co/Public/Tendering/ContractDetailView/Index?UniqueIdentifier=CO1.PCCNTR.8082068 </v>
          </cell>
          <cell r="BS313"/>
          <cell r="BT313"/>
          <cell r="BU313"/>
          <cell r="BV313"/>
          <cell r="BW313" t="str">
            <v>#N/A</v>
          </cell>
          <cell r="BX313" t="str">
            <v>#N/A</v>
          </cell>
          <cell r="BY313" t="str">
            <v>#N/A</v>
          </cell>
          <cell r="BZ313"/>
          <cell r="CA313"/>
          <cell r="CB313"/>
          <cell r="CC313"/>
          <cell r="CD313"/>
          <cell r="CE313"/>
          <cell r="CF313"/>
          <cell r="CG313"/>
          <cell r="CH313"/>
          <cell r="CI313"/>
          <cell r="CJ313"/>
          <cell r="CK313"/>
          <cell r="CL313"/>
          <cell r="CM313"/>
          <cell r="CN313">
            <v>3380000</v>
          </cell>
          <cell r="CO313"/>
          <cell r="CP313"/>
        </row>
        <row r="314">
          <cell r="A314" t="str">
            <v>DTPA-IP-40-2025</v>
          </cell>
          <cell r="B314" t="str">
            <v>1 FONAM</v>
          </cell>
          <cell r="C314" t="str">
            <v>ACEPTACIÓN OFERTA FONAM 045 DE 2025</v>
          </cell>
          <cell r="D314" t="str">
            <v>READYNET S.A.S</v>
          </cell>
          <cell r="E314">
            <v>45866</v>
          </cell>
          <cell r="F314" t="str">
            <v>PA01-3202008-9-027 Adquirir raciones de campaña con el fin de fortalecer las acciones operativas en el desarrollo de las actividades misionales asignadas al DNMI Cabo Manglares, en el marco de la conservación de la diversidad biológica de las áreas protegidas del SINAP nacional.</v>
          </cell>
          <cell r="G314" t="str">
            <v>N-A</v>
          </cell>
          <cell r="H314" t="str">
            <v>5 MÍNIMA CUANTÍA</v>
          </cell>
          <cell r="I314" t="str">
            <v>3 COMPRAVENTA y/o SUMINISTRO</v>
          </cell>
          <cell r="J314" t="str">
            <v>SUMINISTRO</v>
          </cell>
          <cell r="K314">
            <v>50221001</v>
          </cell>
          <cell r="L314">
            <v>28525</v>
          </cell>
          <cell r="M314">
            <v>37425</v>
          </cell>
          <cell r="N314">
            <v>45868</v>
          </cell>
          <cell r="O314" t="str">
            <v>N/A</v>
          </cell>
          <cell r="P314">
            <v>11788543</v>
          </cell>
          <cell r="Q314" t="str">
            <v>ONCE MILLONES SETECIENTOS OCHENTA Y OCHO MIL QUINIENTOS CUARENTA Y TRES</v>
          </cell>
          <cell r="R314" t="str">
            <v>2 PERSONA JURIDICA</v>
          </cell>
          <cell r="S314" t="str">
            <v>1 NIT</v>
          </cell>
          <cell r="T314"/>
          <cell r="U314"/>
          <cell r="V314">
            <v>900529085</v>
          </cell>
          <cell r="W314" t="str">
            <v>3 DV 2</v>
          </cell>
          <cell r="X314" t="str">
            <v>N-A</v>
          </cell>
          <cell r="Y314" t="str">
            <v>Antioquia</v>
          </cell>
          <cell r="Z314" t="str">
            <v>Medellín</v>
          </cell>
          <cell r="AA314" t="str">
            <v>N/A</v>
          </cell>
          <cell r="AB314" t="str">
            <v>N/A</v>
          </cell>
          <cell r="AC314" t="str">
            <v>N/A</v>
          </cell>
          <cell r="AD314" t="str">
            <v>N/A</v>
          </cell>
          <cell r="AE314" t="str">
            <v>SI</v>
          </cell>
          <cell r="AF314" t="str">
            <v>1 PÓLIZA</v>
          </cell>
          <cell r="AG314" t="str">
            <v>8 MUNDIAL SEGUROS</v>
          </cell>
          <cell r="AH314" t="str">
            <v>45 CUMPLIM+ CALIDAD DL SERVICIO</v>
          </cell>
          <cell r="AI314">
            <v>45866</v>
          </cell>
          <cell r="AJ314">
            <v>108271530</v>
          </cell>
          <cell r="AK314" t="str">
            <v>GLORIA TERESITA SERNA ALZATE</v>
          </cell>
          <cell r="AL314" t="str">
            <v>DNMI CABO MANGLARES</v>
          </cell>
          <cell r="AM314" t="str">
            <v>2 SUPERVISOR</v>
          </cell>
          <cell r="AN314" t="str">
            <v>3 CÉDULA DE CIUDADANÍA</v>
          </cell>
          <cell r="AO314">
            <v>1085903464</v>
          </cell>
          <cell r="AP314" t="str">
            <v>MARÍA FERNANDA VILLAREAL MONSALVE</v>
          </cell>
          <cell r="AQ314">
            <v>20</v>
          </cell>
          <cell r="AR314" t="str">
            <v>3 NO PACTADOS</v>
          </cell>
          <cell r="AS314" t="str">
            <v>4 NO SE HA ADICIONADO NI EN VALOR y EN TIEMPO</v>
          </cell>
          <cell r="AT314">
            <v>0</v>
          </cell>
          <cell r="AU314">
            <v>0</v>
          </cell>
          <cell r="AV314" t="str">
            <v>-</v>
          </cell>
          <cell r="AW314">
            <v>0</v>
          </cell>
          <cell r="AX314"/>
          <cell r="AY314" t="str">
            <v>N-A</v>
          </cell>
          <cell r="AZ314">
            <v>45867</v>
          </cell>
          <cell r="BA314">
            <v>45868</v>
          </cell>
          <cell r="BB314">
            <v>45885</v>
          </cell>
          <cell r="BC314"/>
          <cell r="BD314" t="str">
            <v>2. NO</v>
          </cell>
          <cell r="BE314" t="str">
            <v>N-A</v>
          </cell>
          <cell r="BF314" t="str">
            <v>N-A</v>
          </cell>
          <cell r="BG314" t="str">
            <v>2. NO</v>
          </cell>
          <cell r="BH314">
            <v>0</v>
          </cell>
          <cell r="BI314" t="str">
            <v>-</v>
          </cell>
          <cell r="BJ314" t="str">
            <v>-</v>
          </cell>
          <cell r="BK314"/>
          <cell r="BL314" t="str">
            <v>2025753502000014E</v>
          </cell>
          <cell r="BM314">
            <v>11788543</v>
          </cell>
          <cell r="BN314" t="str">
            <v>KHAREM CARABALI MARULANDA</v>
          </cell>
          <cell r="BO314" t="str">
            <v xml:space="preserve">https://community.secop.gov.co/Public/Tendering/ContractNoticePhases/View?PPI=CO1.PPI.40710500&amp;isFromPublicArea=True&amp;isModal=False </v>
          </cell>
          <cell r="BP314" t="str">
            <v>VIGENTE</v>
          </cell>
          <cell r="BQ314"/>
          <cell r="BR314" t="str">
            <v xml:space="preserve">https://community.secop.gov.co/Public/Tendering/ContractDetailView/Index?UniqueIdentifier=CO1.PCCNTR.8133005 </v>
          </cell>
          <cell r="BS314"/>
          <cell r="BT314"/>
          <cell r="BU314"/>
          <cell r="BV314"/>
          <cell r="BW314" t="str">
            <v>#N/A</v>
          </cell>
          <cell r="BX314" t="str">
            <v>#N/A</v>
          </cell>
          <cell r="BY314" t="str">
            <v>#N/A</v>
          </cell>
          <cell r="BZ314"/>
          <cell r="CA314"/>
          <cell r="CB314"/>
          <cell r="CC314"/>
          <cell r="CD314"/>
          <cell r="CE314"/>
          <cell r="CF314"/>
          <cell r="CG314"/>
          <cell r="CH314"/>
          <cell r="CI314"/>
          <cell r="CJ314"/>
          <cell r="CK314"/>
          <cell r="CL314"/>
          <cell r="CM314"/>
          <cell r="CN314">
            <v>11788543</v>
          </cell>
          <cell r="CO314"/>
          <cell r="CP314"/>
        </row>
        <row r="315">
          <cell r="A315" t="str">
            <v>DTPA-IP-41-2025</v>
          </cell>
          <cell r="B315" t="str">
            <v>1 FONAM</v>
          </cell>
          <cell r="C315" t="str">
            <v>ACEPTACIÓN OFERTA FONAM 042 DE 2025</v>
          </cell>
          <cell r="D315" t="str">
            <v>MARTÍN ALBERTO COLLAZOS RAMÍREZ</v>
          </cell>
          <cell r="E315">
            <v>45862</v>
          </cell>
          <cell r="F315" t="str">
            <v>Adquirir insumos para impresoras del PNN Munchique para fortalecer los procesos administrativos de las áreas del SPNNC, en el marco de la conservación de la diversidad biológica de las AP del SINAP nacional.</v>
          </cell>
          <cell r="G315" t="str">
            <v>N-A</v>
          </cell>
          <cell r="H315" t="str">
            <v>5 MÍNIMA CUANTÍA</v>
          </cell>
          <cell r="I315" t="str">
            <v>3 COMPRAVENTA y/o SUMINISTRO</v>
          </cell>
          <cell r="J315" t="str">
            <v>COMPRAVENTA</v>
          </cell>
          <cell r="K315" t="str">
            <v xml:space="preserve">44103103 / 44103105
</v>
          </cell>
          <cell r="L315">
            <v>25425</v>
          </cell>
          <cell r="M315">
            <v>37025</v>
          </cell>
          <cell r="N315">
            <v>45867</v>
          </cell>
          <cell r="O315" t="str">
            <v>N/A</v>
          </cell>
          <cell r="P315">
            <v>2629000</v>
          </cell>
          <cell r="Q315" t="str">
            <v>DOS MILLONES SEISCIENTOS VEINTINUEVE MIL</v>
          </cell>
          <cell r="R315" t="str">
            <v>1 PERSONA NATURAL</v>
          </cell>
          <cell r="S315" t="str">
            <v>3 CÉDULA DE CIUDADANÍA</v>
          </cell>
          <cell r="T315">
            <v>76304046</v>
          </cell>
          <cell r="U315">
            <v>0</v>
          </cell>
          <cell r="V315"/>
          <cell r="W315"/>
          <cell r="X315" t="str">
            <v>N-A</v>
          </cell>
          <cell r="Y315" t="str">
            <v>Cauca</v>
          </cell>
          <cell r="Z315" t="str">
            <v>Popayan</v>
          </cell>
          <cell r="AA315" t="str">
            <v>MARTÍN</v>
          </cell>
          <cell r="AB315" t="str">
            <v>ALBERTO</v>
          </cell>
          <cell r="AC315" t="str">
            <v>COLLAZOS</v>
          </cell>
          <cell r="AD315" t="str">
            <v>RAMÍREZ</v>
          </cell>
          <cell r="AE315" t="str">
            <v>SI</v>
          </cell>
          <cell r="AF315" t="str">
            <v>1 PÓLIZA</v>
          </cell>
          <cell r="AG315" t="str">
            <v>8 MUNDIAL SEGUROS</v>
          </cell>
          <cell r="AH315" t="str">
            <v>45 CUMPLIM+ CALIDAD DL SERVICIO</v>
          </cell>
          <cell r="AI315">
            <v>45868</v>
          </cell>
          <cell r="AJ315">
            <v>100043013</v>
          </cell>
          <cell r="AK315" t="str">
            <v>GLORIA TERESITA SERNA ALZATE</v>
          </cell>
          <cell r="AL315" t="str">
            <v>PNN MUNCHIQUE</v>
          </cell>
          <cell r="AM315" t="str">
            <v>2 SUPERVISOR</v>
          </cell>
          <cell r="AN315" t="str">
            <v>3 CÉDULA DE CIUDADANÍA</v>
          </cell>
          <cell r="AO315">
            <v>16738049</v>
          </cell>
          <cell r="AP315" t="str">
            <v>JAIME ALBERTO CELIS PERDOMO</v>
          </cell>
          <cell r="AQ315">
            <v>30</v>
          </cell>
          <cell r="AR315" t="str">
            <v>3 NO PACTADOS</v>
          </cell>
          <cell r="AS315" t="str">
            <v>4 NO SE HA ADICIONADO NI EN VALOR y EN TIEMPO</v>
          </cell>
          <cell r="AT315">
            <v>0</v>
          </cell>
          <cell r="AU315">
            <v>0</v>
          </cell>
          <cell r="AV315" t="str">
            <v>-</v>
          </cell>
          <cell r="AW315">
            <v>0</v>
          </cell>
          <cell r="AX315"/>
          <cell r="AY315" t="str">
            <v>N-A</v>
          </cell>
          <cell r="AZ315">
            <v>45869</v>
          </cell>
          <cell r="BA315">
            <v>45869</v>
          </cell>
          <cell r="BB315">
            <v>45893</v>
          </cell>
          <cell r="BC315"/>
          <cell r="BD315" t="str">
            <v>2. NO</v>
          </cell>
          <cell r="BE315" t="str">
            <v>N-A</v>
          </cell>
          <cell r="BF315" t="str">
            <v>N-A</v>
          </cell>
          <cell r="BG315" t="str">
            <v>2. NO</v>
          </cell>
          <cell r="BH315">
            <v>0</v>
          </cell>
          <cell r="BI315" t="str">
            <v>-</v>
          </cell>
          <cell r="BJ315" t="str">
            <v>-</v>
          </cell>
          <cell r="BK315"/>
          <cell r="BL315" t="str">
            <v>2025753501400006E</v>
          </cell>
          <cell r="BM315">
            <v>2629000</v>
          </cell>
          <cell r="BN315" t="str">
            <v>JULIANA ISABEL MONTES ROMERO</v>
          </cell>
          <cell r="BO315" t="str">
            <v xml:space="preserve">https://community.secop.gov.co/Public/Tendering/ContractNoticePhases/View?PPI=CO1.PPI.40676317&amp;isFromPublicArea=True&amp;isModal=False </v>
          </cell>
          <cell r="BP315" t="str">
            <v>VIGENTE</v>
          </cell>
          <cell r="BQ315"/>
          <cell r="BR315" t="str">
            <v xml:space="preserve">https://community.secop.gov.co/Public/Tendering/ContractDetailView/Index?UniqueIdentifier=CO1.PCCNTR.8115900 </v>
          </cell>
          <cell r="BS315"/>
          <cell r="BT315"/>
          <cell r="BU315"/>
          <cell r="BV315"/>
          <cell r="BW315" t="str">
            <v>#N/A</v>
          </cell>
          <cell r="BX315" t="str">
            <v>#N/A</v>
          </cell>
          <cell r="BY315" t="str">
            <v>#N/A</v>
          </cell>
          <cell r="BZ315"/>
          <cell r="CA315"/>
          <cell r="CB315"/>
          <cell r="CC315"/>
          <cell r="CD315"/>
          <cell r="CE315"/>
          <cell r="CF315"/>
          <cell r="CG315"/>
          <cell r="CH315"/>
          <cell r="CI315"/>
          <cell r="CJ315"/>
          <cell r="CK315"/>
          <cell r="CL315"/>
          <cell r="CM315"/>
          <cell r="CN315">
            <v>2629000</v>
          </cell>
          <cell r="CO315"/>
          <cell r="CP315"/>
        </row>
        <row r="316">
          <cell r="A316" t="str">
            <v>DTPA-IP-42-2025</v>
          </cell>
          <cell r="B316" t="str">
            <v>1 FONAM</v>
          </cell>
          <cell r="C316" t="str">
            <v>ACEPTACIÓN OFERTA FONAM 043 DE 2025</v>
          </cell>
          <cell r="D316" t="str">
            <v>CARGOLOGISTICA S.A.S</v>
          </cell>
          <cell r="E316">
            <v>45863</v>
          </cell>
          <cell r="F316" t="str">
            <v>Prestar el servicio de transporte de carga terrestre en cumplimiento de las actividades misionales de la DTPA en la conservación de la diversidad biológica de las áreas protegidas del SINAP nacional.</v>
          </cell>
          <cell r="G316" t="str">
            <v>N-A</v>
          </cell>
          <cell r="H316" t="str">
            <v>5 MÍNIMA CUANTÍA</v>
          </cell>
          <cell r="I316" t="str">
            <v>3 COMPRAVENTA y/o SUMINISTRO</v>
          </cell>
          <cell r="J316" t="str">
            <v>SUMINISTRO</v>
          </cell>
          <cell r="K316">
            <v>78101802</v>
          </cell>
          <cell r="L316">
            <v>23125</v>
          </cell>
          <cell r="M316">
            <v>36925</v>
          </cell>
          <cell r="N316">
            <v>45867</v>
          </cell>
          <cell r="O316" t="str">
            <v>N/A</v>
          </cell>
          <cell r="P316">
            <v>43792461</v>
          </cell>
          <cell r="Q316" t="str">
            <v>CUARENTA Y TRES MILLONES SETECIENTOS NOVENTA Y DOS MIL CUATROCIENTOS SESENTA Y UN</v>
          </cell>
          <cell r="R316" t="str">
            <v>2 PERSONA JURIDICA</v>
          </cell>
          <cell r="S316" t="str">
            <v>1 NIT</v>
          </cell>
          <cell r="T316"/>
          <cell r="U316"/>
          <cell r="V316">
            <v>901072607</v>
          </cell>
          <cell r="W316" t="str">
            <v>8 DV 7</v>
          </cell>
          <cell r="X316" t="str">
            <v>N-A</v>
          </cell>
          <cell r="Y316" t="str">
            <v>Atlantico</v>
          </cell>
          <cell r="Z316" t="str">
            <v>Barranquilla</v>
          </cell>
          <cell r="AA316" t="str">
            <v>N/A</v>
          </cell>
          <cell r="AB316" t="str">
            <v>N/A</v>
          </cell>
          <cell r="AC316" t="str">
            <v>N/A</v>
          </cell>
          <cell r="AD316" t="str">
            <v>N/A</v>
          </cell>
          <cell r="AE316" t="str">
            <v>SI</v>
          </cell>
          <cell r="AF316" t="str">
            <v>1 PÓLIZA</v>
          </cell>
          <cell r="AG316" t="str">
            <v>14 ASEGURADORA SOLIDARIA</v>
          </cell>
          <cell r="AH316" t="str">
            <v>45 CUMPLIM+ CALIDAD DL SERVICIO</v>
          </cell>
          <cell r="AI316">
            <v>45868</v>
          </cell>
          <cell r="AJ316" t="str">
            <v>360-47-994000049041</v>
          </cell>
          <cell r="AK316" t="str">
            <v>GLORIA TERESITA SERNA ALZATE</v>
          </cell>
          <cell r="AL316" t="str">
            <v>DTPA</v>
          </cell>
          <cell r="AM316" t="str">
            <v>2 SUPERVISOR</v>
          </cell>
          <cell r="AN316" t="str">
            <v>3 CÉDULA DE CIUDADANÍA</v>
          </cell>
          <cell r="AO316">
            <v>66859604</v>
          </cell>
          <cell r="AP316" t="str">
            <v>MARGARITA EUGENIA VICTORIA ACOSTA</v>
          </cell>
          <cell r="AQ316">
            <v>127</v>
          </cell>
          <cell r="AR316" t="str">
            <v>3 NO PACTADOS</v>
          </cell>
          <cell r="AS316" t="str">
            <v>4 NO SE HA ADICIONADO NI EN VALOR y EN TIEMPO</v>
          </cell>
          <cell r="AT316">
            <v>0</v>
          </cell>
          <cell r="AU316">
            <v>0</v>
          </cell>
          <cell r="AV316" t="str">
            <v>-</v>
          </cell>
          <cell r="AW316">
            <v>0</v>
          </cell>
          <cell r="AX316"/>
          <cell r="AY316" t="str">
            <v>N-A</v>
          </cell>
          <cell r="AZ316">
            <v>45996</v>
          </cell>
          <cell r="BA316">
            <v>45869</v>
          </cell>
          <cell r="BB316">
            <v>46022</v>
          </cell>
          <cell r="BC316"/>
          <cell r="BD316" t="str">
            <v>2. NO</v>
          </cell>
          <cell r="BE316" t="str">
            <v>N-A</v>
          </cell>
          <cell r="BF316" t="str">
            <v>N-A</v>
          </cell>
          <cell r="BG316" t="str">
            <v>1. SI</v>
          </cell>
          <cell r="BH316">
            <v>0</v>
          </cell>
          <cell r="BI316" t="str">
            <v>-</v>
          </cell>
          <cell r="BJ316" t="str">
            <v>-</v>
          </cell>
          <cell r="BK316" t="str">
            <v>PRORROGADO</v>
          </cell>
          <cell r="BL316" t="str">
            <v>2025753502500009E</v>
          </cell>
          <cell r="BM316">
            <v>43792461</v>
          </cell>
          <cell r="BN316" t="str">
            <v>JULIANA ISABEL MONTES ROMERO</v>
          </cell>
          <cell r="BO316" t="str">
            <v xml:space="preserve">https://community.secop.gov.co/Public/Tendering/ContractNoticePhases/View?PPI=CO1.PPI.40756603&amp;isFromPublicArea=True&amp;isModal=False </v>
          </cell>
          <cell r="BP316" t="str">
            <v>VIGENTE</v>
          </cell>
          <cell r="BQ316"/>
          <cell r="BR316" t="str">
            <v xml:space="preserve">https://community.secop.gov.co/Public/Tendering/ContractDetailView/Index?UniqueIdentifier=CO1.PCCNTR.8122421 </v>
          </cell>
          <cell r="BS316"/>
          <cell r="BT316"/>
          <cell r="BU316"/>
          <cell r="BV316"/>
          <cell r="BW316" t="str">
            <v>#N/A</v>
          </cell>
          <cell r="BX316" t="str">
            <v>#N/A</v>
          </cell>
          <cell r="BY316" t="str">
            <v>#N/A</v>
          </cell>
          <cell r="BZ316"/>
          <cell r="CA316"/>
          <cell r="CB316"/>
          <cell r="CC316"/>
          <cell r="CD316"/>
          <cell r="CE316"/>
          <cell r="CF316"/>
          <cell r="CG316"/>
          <cell r="CH316"/>
          <cell r="CI316"/>
          <cell r="CJ316"/>
          <cell r="CK316"/>
          <cell r="CL316"/>
          <cell r="CM316"/>
          <cell r="CN316">
            <v>43792461</v>
          </cell>
          <cell r="CO316"/>
          <cell r="CP316"/>
        </row>
        <row r="317">
          <cell r="A317" t="str">
            <v>DTPA-IP-43-2025</v>
          </cell>
          <cell r="B317" t="str">
            <v>1 FONAM</v>
          </cell>
          <cell r="C317" t="str">
            <v>ACEPTACIÓN OFERTA FONAM 047 DE 2025</v>
          </cell>
          <cell r="D317" t="str">
            <v>SERVICIOS AGRICOLAS Y EMPRESARIALES S.A.S. PODRA
USAR LA SIGLA SAGEM S.A.S.</v>
          </cell>
          <cell r="E317">
            <v>45883</v>
          </cell>
          <cell r="F317" t="str">
            <v>PA05-3202056-5-021 Prestar servicios de apoyo logístico para desarrollar espacios requeridos en la ejecución de las líneas estratégicas implementadas por el PNN Gorgona, en el marco de la conservación de la diversidad biológica de las áreas protegidas del SINAP nacional.</v>
          </cell>
          <cell r="G317" t="str">
            <v>N-A</v>
          </cell>
          <cell r="H317" t="str">
            <v>5 MÍNIMA CUANTÍA</v>
          </cell>
          <cell r="I317" t="str">
            <v>20 OTROS</v>
          </cell>
          <cell r="J317" t="str">
            <v>SERVICIOS</v>
          </cell>
          <cell r="K317">
            <v>900111600</v>
          </cell>
          <cell r="L317">
            <v>28825</v>
          </cell>
          <cell r="M317">
            <v>43725</v>
          </cell>
          <cell r="N317">
            <v>45891</v>
          </cell>
          <cell r="O317" t="str">
            <v>N/A</v>
          </cell>
          <cell r="P317">
            <v>19000000</v>
          </cell>
          <cell r="Q317" t="str">
            <v>DIECINUEVE MILLONES</v>
          </cell>
          <cell r="R317" t="str">
            <v>2 PERSONA JURIDICA</v>
          </cell>
          <cell r="S317" t="str">
            <v>1 NIT</v>
          </cell>
          <cell r="T317"/>
          <cell r="U317"/>
          <cell r="V317">
            <v>900742151</v>
          </cell>
          <cell r="W317" t="str">
            <v>3 DV 2</v>
          </cell>
          <cell r="X317" t="str">
            <v>N-A</v>
          </cell>
          <cell r="Y317" t="str">
            <v>Valle del Cauca</v>
          </cell>
          <cell r="Z317" t="str">
            <v>Palmira</v>
          </cell>
          <cell r="AA317" t="str">
            <v>N/A</v>
          </cell>
          <cell r="AB317" t="str">
            <v>N/A</v>
          </cell>
          <cell r="AC317" t="str">
            <v>N/A</v>
          </cell>
          <cell r="AD317" t="str">
            <v>N/A</v>
          </cell>
          <cell r="AE317" t="str">
            <v>SI</v>
          </cell>
          <cell r="AF317" t="str">
            <v>1 PÓLIZA</v>
          </cell>
          <cell r="AG317" t="str">
            <v>14 ASEGURADORA SOLIDARIA</v>
          </cell>
          <cell r="AH317" t="str">
            <v>5 RESPONSABILIDAD EXTRACONTRACTUAL</v>
          </cell>
          <cell r="AI317">
            <v>45888</v>
          </cell>
          <cell r="AJ317" t="str">
            <v>430 47 994000072187 / 430 74 994000027339</v>
          </cell>
          <cell r="AK317" t="str">
            <v>GLORIA TERESITA SERNA ALZATE</v>
          </cell>
          <cell r="AL317" t="str">
            <v>PNN GORGONA</v>
          </cell>
          <cell r="AM317" t="str">
            <v>2 SUPERVISOR</v>
          </cell>
          <cell r="AN317" t="str">
            <v>3 CÉDULA DE CIUDADANÍA</v>
          </cell>
          <cell r="AO317">
            <v>6499218</v>
          </cell>
          <cell r="AP317" t="str">
            <v>ANDRES MAURICIO ROJAS CAÑAS</v>
          </cell>
          <cell r="AQ317">
            <v>124</v>
          </cell>
          <cell r="AR317" t="str">
            <v>3 NO PACTADOS</v>
          </cell>
          <cell r="AS317" t="str">
            <v>4 NO SE HA ADICIONADO NI EN VALOR y EN TIEMPO</v>
          </cell>
          <cell r="AT317">
            <v>0</v>
          </cell>
          <cell r="AU317">
            <v>0</v>
          </cell>
          <cell r="AV317" t="str">
            <v>-</v>
          </cell>
          <cell r="AW317">
            <v>0</v>
          </cell>
          <cell r="AX317"/>
          <cell r="AY317" t="str">
            <v>N-A</v>
          </cell>
          <cell r="AZ317">
            <v>45894</v>
          </cell>
          <cell r="BA317">
            <v>45894</v>
          </cell>
          <cell r="BB317">
            <v>46006</v>
          </cell>
          <cell r="BC317"/>
          <cell r="BD317" t="str">
            <v>2. NO</v>
          </cell>
          <cell r="BE317" t="str">
            <v>N-A</v>
          </cell>
          <cell r="BF317" t="str">
            <v>N-A</v>
          </cell>
          <cell r="BG317" t="str">
            <v>2. NO</v>
          </cell>
          <cell r="BH317">
            <v>0</v>
          </cell>
          <cell r="BI317" t="str">
            <v>-</v>
          </cell>
          <cell r="BJ317" t="str">
            <v>-</v>
          </cell>
          <cell r="BK317"/>
          <cell r="BL317" t="str">
            <v>2025753502500011E</v>
          </cell>
          <cell r="BM317">
            <v>19000000</v>
          </cell>
          <cell r="BN317" t="str">
            <v>KHAREM CARABALI MARULANDA</v>
          </cell>
          <cell r="BO317" t="str">
            <v xml:space="preserve">https://community.secop.gov.co/Public/Tendering/ContractNoticePhases/View?PPI=CO1.PPI.41134811&amp;isFromPublicArea=True&amp;isModal=False </v>
          </cell>
          <cell r="BP317" t="str">
            <v>VIGENTE</v>
          </cell>
          <cell r="BQ317"/>
          <cell r="BR317" t="str">
            <v xml:space="preserve">https://community.secop.gov.co/Public/Tendering/ContractDetailView/Index?UniqueIdentifier=CO1.PCCNTR.8195667 </v>
          </cell>
          <cell r="BS317"/>
          <cell r="BT317"/>
          <cell r="BU317"/>
          <cell r="BV317"/>
          <cell r="BW317" t="str">
            <v>#N/A</v>
          </cell>
          <cell r="BX317" t="str">
            <v>#N/A</v>
          </cell>
          <cell r="BY317" t="str">
            <v>#N/A</v>
          </cell>
          <cell r="BZ317"/>
          <cell r="CA317"/>
          <cell r="CB317"/>
          <cell r="CC317"/>
          <cell r="CD317"/>
          <cell r="CE317"/>
          <cell r="CF317"/>
          <cell r="CG317"/>
          <cell r="CH317"/>
          <cell r="CI317"/>
          <cell r="CJ317"/>
          <cell r="CK317"/>
          <cell r="CL317"/>
          <cell r="CM317"/>
          <cell r="CN317">
            <v>19000000</v>
          </cell>
          <cell r="CO317"/>
          <cell r="CP317"/>
        </row>
        <row r="318">
          <cell r="A318" t="str">
            <v>DTPA-IP-44-2025</v>
          </cell>
          <cell r="B318" t="str">
            <v>1 FONAM</v>
          </cell>
          <cell r="C318" t="str">
            <v>REINICIO Y REVOCATORIA - RESOLUCIÓN 004</v>
          </cell>
          <cell r="D318" t="str">
            <v>WENDY-FARALLONES</v>
          </cell>
          <cell r="E318"/>
          <cell r="F318"/>
          <cell r="G318"/>
          <cell r="H318"/>
          <cell r="I318"/>
          <cell r="J318" t="str">
            <v>N/A</v>
          </cell>
          <cell r="K318"/>
          <cell r="L318"/>
          <cell r="M318"/>
          <cell r="N318"/>
          <cell r="O318"/>
          <cell r="P318"/>
          <cell r="Q318"/>
          <cell r="R318"/>
          <cell r="S318"/>
          <cell r="T318"/>
          <cell r="U318"/>
          <cell r="V318"/>
          <cell r="W318"/>
          <cell r="X318"/>
          <cell r="Y318"/>
          <cell r="Z318"/>
          <cell r="AA318"/>
          <cell r="AB318"/>
          <cell r="AC318"/>
          <cell r="AD318"/>
          <cell r="AE318"/>
          <cell r="AF318"/>
          <cell r="AG318"/>
          <cell r="AH318"/>
          <cell r="AI318"/>
          <cell r="AJ318"/>
          <cell r="AK318"/>
          <cell r="AL318"/>
          <cell r="AM318"/>
          <cell r="AN318"/>
          <cell r="AO318" t="str">
            <v>#N/A</v>
          </cell>
          <cell r="AP318"/>
          <cell r="AQ318"/>
          <cell r="AR318"/>
          <cell r="AS318"/>
          <cell r="AT318"/>
          <cell r="AU318"/>
          <cell r="AV318"/>
          <cell r="AW318"/>
          <cell r="AX318"/>
          <cell r="AY318"/>
          <cell r="AZ318"/>
          <cell r="BA318"/>
          <cell r="BB318"/>
          <cell r="BC318"/>
          <cell r="BD318"/>
          <cell r="BE318"/>
          <cell r="BF318"/>
          <cell r="BG318"/>
          <cell r="BH318"/>
          <cell r="BI318"/>
          <cell r="BJ318"/>
          <cell r="BK318"/>
          <cell r="BL318"/>
          <cell r="BM318">
            <v>0</v>
          </cell>
          <cell r="BN318" t="str">
            <v>WENDY ISABEL DAVID</v>
          </cell>
          <cell r="BO318"/>
          <cell r="BP318"/>
          <cell r="BQ318"/>
          <cell r="BR318"/>
          <cell r="BS318"/>
          <cell r="BT318"/>
          <cell r="BU318"/>
          <cell r="BV318"/>
          <cell r="BW318" t="str">
            <v>#N/A</v>
          </cell>
          <cell r="BX318" t="str">
            <v>#N/A</v>
          </cell>
          <cell r="BY318" t="str">
            <v>#N/A</v>
          </cell>
          <cell r="BZ318"/>
          <cell r="CA318"/>
          <cell r="CB318"/>
          <cell r="CC318"/>
          <cell r="CD318"/>
          <cell r="CE318"/>
          <cell r="CF318"/>
          <cell r="CG318"/>
          <cell r="CH318"/>
          <cell r="CI318"/>
          <cell r="CJ318"/>
          <cell r="CK318"/>
          <cell r="CL318"/>
          <cell r="CM318"/>
          <cell r="CN318">
            <v>0</v>
          </cell>
          <cell r="CO318"/>
          <cell r="CP318"/>
        </row>
        <row r="319">
          <cell r="A319" t="str">
            <v>DTPA-IP-45-2025</v>
          </cell>
          <cell r="B319" t="str">
            <v>1 FONAM</v>
          </cell>
          <cell r="C319" t="str">
            <v>CANCELACIÓN DE PROCESO - RESOLUCIÓN 002</v>
          </cell>
          <cell r="D319" t="str">
            <v>STEPHANIE-COMPRA-LLANTAS-MUNCHIQUE</v>
          </cell>
          <cell r="E319"/>
          <cell r="F319"/>
          <cell r="G319"/>
          <cell r="H319"/>
          <cell r="I319"/>
          <cell r="J319" t="str">
            <v>N/A</v>
          </cell>
          <cell r="K319"/>
          <cell r="L319"/>
          <cell r="M319"/>
          <cell r="N319"/>
          <cell r="O319"/>
          <cell r="P319"/>
          <cell r="Q319"/>
          <cell r="R319"/>
          <cell r="S319"/>
          <cell r="T319"/>
          <cell r="U319"/>
          <cell r="V319"/>
          <cell r="W319"/>
          <cell r="X319"/>
          <cell r="Y319"/>
          <cell r="Z319"/>
          <cell r="AA319"/>
          <cell r="AB319"/>
          <cell r="AC319"/>
          <cell r="AD319"/>
          <cell r="AE319"/>
          <cell r="AF319"/>
          <cell r="AG319"/>
          <cell r="AH319"/>
          <cell r="AI319"/>
          <cell r="AJ319"/>
          <cell r="AK319"/>
          <cell r="AL319"/>
          <cell r="AM319"/>
          <cell r="AN319"/>
          <cell r="AO319" t="str">
            <v>#N/A</v>
          </cell>
          <cell r="AP319"/>
          <cell r="AQ319"/>
          <cell r="AR319"/>
          <cell r="AS319"/>
          <cell r="AT319"/>
          <cell r="AU319"/>
          <cell r="AV319"/>
          <cell r="AW319"/>
          <cell r="AX319"/>
          <cell r="AY319"/>
          <cell r="AZ319"/>
          <cell r="BA319"/>
          <cell r="BB319"/>
          <cell r="BC319"/>
          <cell r="BD319"/>
          <cell r="BE319"/>
          <cell r="BF319"/>
          <cell r="BG319"/>
          <cell r="BH319"/>
          <cell r="BI319"/>
          <cell r="BJ319"/>
          <cell r="BK319"/>
          <cell r="BL319"/>
          <cell r="BM319">
            <v>0</v>
          </cell>
          <cell r="BN319" t="str">
            <v>STEPHANIE ANDREA RODRÍGUEZ VALENCIA</v>
          </cell>
          <cell r="BO319"/>
          <cell r="BP319"/>
          <cell r="BQ319"/>
          <cell r="BR319"/>
          <cell r="BS319"/>
          <cell r="BT319"/>
          <cell r="BU319"/>
          <cell r="BV319"/>
          <cell r="BW319" t="str">
            <v>#N/A</v>
          </cell>
          <cell r="BX319" t="str">
            <v>#N/A</v>
          </cell>
          <cell r="BY319" t="str">
            <v>#N/A</v>
          </cell>
          <cell r="BZ319"/>
          <cell r="CA319"/>
          <cell r="CB319"/>
          <cell r="CC319"/>
          <cell r="CD319"/>
          <cell r="CE319"/>
          <cell r="CF319"/>
          <cell r="CG319"/>
          <cell r="CH319"/>
          <cell r="CI319"/>
          <cell r="CJ319"/>
          <cell r="CK319"/>
          <cell r="CL319"/>
          <cell r="CM319"/>
          <cell r="CN319">
            <v>0</v>
          </cell>
          <cell r="CO319"/>
          <cell r="CP319"/>
        </row>
        <row r="320">
          <cell r="A320" t="str">
            <v>DTPA-IP-46-2025</v>
          </cell>
          <cell r="B320" t="str">
            <v>1 FONAM</v>
          </cell>
          <cell r="C320" t="str">
            <v>PROCESO DECLARADO DESIERTO - RESOLUCIÓN 010</v>
          </cell>
          <cell r="D320" t="str">
            <v>KHAREM-INSUMOS-GORGONA</v>
          </cell>
          <cell r="E320"/>
          <cell r="F320"/>
          <cell r="G320"/>
          <cell r="H320"/>
          <cell r="I320"/>
          <cell r="J320" t="str">
            <v>N/A</v>
          </cell>
          <cell r="K320"/>
          <cell r="L320"/>
          <cell r="M320"/>
          <cell r="N320"/>
          <cell r="O320"/>
          <cell r="P320"/>
          <cell r="Q320"/>
          <cell r="R320"/>
          <cell r="S320"/>
          <cell r="T320"/>
          <cell r="U320"/>
          <cell r="V320"/>
          <cell r="W320"/>
          <cell r="X320"/>
          <cell r="Y320"/>
          <cell r="Z320"/>
          <cell r="AA320"/>
          <cell r="AB320"/>
          <cell r="AC320"/>
          <cell r="AD320"/>
          <cell r="AE320"/>
          <cell r="AF320"/>
          <cell r="AG320"/>
          <cell r="AH320"/>
          <cell r="AI320"/>
          <cell r="AJ320"/>
          <cell r="AK320"/>
          <cell r="AL320"/>
          <cell r="AM320"/>
          <cell r="AN320"/>
          <cell r="AO320" t="str">
            <v>#N/A</v>
          </cell>
          <cell r="AP320"/>
          <cell r="AQ320"/>
          <cell r="AR320"/>
          <cell r="AS320"/>
          <cell r="AT320"/>
          <cell r="AU320"/>
          <cell r="AV320"/>
          <cell r="AW320"/>
          <cell r="AX320"/>
          <cell r="AY320"/>
          <cell r="AZ320"/>
          <cell r="BA320"/>
          <cell r="BB320"/>
          <cell r="BC320"/>
          <cell r="BD320"/>
          <cell r="BE320"/>
          <cell r="BF320"/>
          <cell r="BG320"/>
          <cell r="BH320"/>
          <cell r="BI320"/>
          <cell r="BJ320"/>
          <cell r="BK320"/>
          <cell r="BL320"/>
          <cell r="BM320">
            <v>0</v>
          </cell>
          <cell r="BN320" t="str">
            <v>KHAREM CARABALI MARULANDA</v>
          </cell>
          <cell r="BO320" t="str">
            <v xml:space="preserve">https://community.secop.gov.co/Public/Tendering/OpportunityDetail/Index?noticeUID=CO1.NTC.8574447&amp;isFromPublicArea=True&amp;isModal=False </v>
          </cell>
          <cell r="BP320"/>
          <cell r="BQ320"/>
          <cell r="BR320"/>
          <cell r="BS320"/>
          <cell r="BT320"/>
          <cell r="BU320"/>
          <cell r="BV320"/>
          <cell r="BW320" t="str">
            <v>#N/A</v>
          </cell>
          <cell r="BX320" t="str">
            <v>#N/A</v>
          </cell>
          <cell r="BY320" t="str">
            <v>#N/A</v>
          </cell>
          <cell r="BZ320"/>
          <cell r="CA320"/>
          <cell r="CB320"/>
          <cell r="CC320"/>
          <cell r="CD320"/>
          <cell r="CE320"/>
          <cell r="CF320"/>
          <cell r="CG320"/>
          <cell r="CH320"/>
          <cell r="CI320"/>
          <cell r="CJ320"/>
          <cell r="CK320"/>
          <cell r="CL320"/>
          <cell r="CM320"/>
          <cell r="CN320">
            <v>0</v>
          </cell>
          <cell r="CO320"/>
          <cell r="CP320"/>
        </row>
        <row r="321">
          <cell r="A321" t="str">
            <v>DTPA-IP-47-2025</v>
          </cell>
          <cell r="B321" t="str">
            <v>1 FONAM</v>
          </cell>
          <cell r="C321" t="str">
            <v>ACEPTACIÓN OFERTA FONAM 048 DE 2025</v>
          </cell>
          <cell r="D321" t="str">
            <v xml:space="preserve">IMPORTADORA FERRETERA MAFER S.A.S
</v>
          </cell>
          <cell r="E321">
            <v>45891</v>
          </cell>
          <cell r="F321" t="str">
            <v>PA06-3202038-17-044 Adquirir equipos, herramientas y materiales para implementar procesos de restauración y la producción de plántulas en el PNN los Katíos en el marco de la conservación de la diversidad biológica del área protegida del SINAP nacional</v>
          </cell>
          <cell r="G321" t="str">
            <v>N-A</v>
          </cell>
          <cell r="H321" t="str">
            <v>5 MÍNIMA CUANTÍA</v>
          </cell>
          <cell r="I321" t="str">
            <v>3 COMPRAVENTA y/o SUMINISTRO</v>
          </cell>
          <cell r="J321" t="str">
            <v>COMPRAVENTA</v>
          </cell>
          <cell r="K321">
            <v>70151509</v>
          </cell>
          <cell r="L321">
            <v>28425</v>
          </cell>
          <cell r="M321">
            <v>43825</v>
          </cell>
          <cell r="N321">
            <v>45891</v>
          </cell>
          <cell r="O321" t="str">
            <v>N/A</v>
          </cell>
          <cell r="P321">
            <v>18235081</v>
          </cell>
          <cell r="Q321" t="str">
            <v>DIECIOCHO MILLONES DOSCIENTOS TREINTA Y CINCO MIL OCHENTA Y UN</v>
          </cell>
          <cell r="R321" t="str">
            <v>2 PERSONA JURIDICA</v>
          </cell>
          <cell r="S321" t="str">
            <v>1 NIT</v>
          </cell>
          <cell r="T321"/>
          <cell r="U321"/>
          <cell r="V321">
            <v>901375900</v>
          </cell>
          <cell r="W321" t="str">
            <v>2 DV 1</v>
          </cell>
          <cell r="X321" t="str">
            <v>N-A</v>
          </cell>
          <cell r="Y321" t="str">
            <v>Cundinamarca</v>
          </cell>
          <cell r="Z321" t="str">
            <v>Bogotá</v>
          </cell>
          <cell r="AA321" t="str">
            <v>N/A</v>
          </cell>
          <cell r="AB321" t="str">
            <v>N/A</v>
          </cell>
          <cell r="AC321" t="str">
            <v>N/A</v>
          </cell>
          <cell r="AD321" t="str">
            <v>N/A</v>
          </cell>
          <cell r="AE321" t="str">
            <v>SI</v>
          </cell>
          <cell r="AF321" t="str">
            <v>1 PÓLIZA</v>
          </cell>
          <cell r="AG321" t="str">
            <v>12 SEGUROS DEL ESTADO</v>
          </cell>
          <cell r="AH321" t="str">
            <v>45 CUMPLIM+ CALIDAD DL SERVICIO</v>
          </cell>
          <cell r="AI321">
            <v>45891</v>
          </cell>
          <cell r="AJ321" t="str">
            <v>33-46-101067438</v>
          </cell>
          <cell r="AK321" t="str">
            <v>GLORIA TERESITA SERNA ALZATE</v>
          </cell>
          <cell r="AL321" t="str">
            <v>PNN LOS KATIOS</v>
          </cell>
          <cell r="AM321" t="str">
            <v>2 SUPERVISOR</v>
          </cell>
          <cell r="AN321" t="str">
            <v>3 CÉDULA DE CIUDADANÍA</v>
          </cell>
          <cell r="AO321">
            <v>12563768</v>
          </cell>
          <cell r="AP321" t="str">
            <v>NELSON DE LA ROSA MANJARRES</v>
          </cell>
          <cell r="AQ321">
            <v>30</v>
          </cell>
          <cell r="AR321" t="str">
            <v>3 NO PACTADOS</v>
          </cell>
          <cell r="AS321" t="str">
            <v>4 NO SE HA ADICIONADO NI EN VALOR y EN TIEMPO</v>
          </cell>
          <cell r="AT321">
            <v>0</v>
          </cell>
          <cell r="AU321">
            <v>0</v>
          </cell>
          <cell r="AV321" t="str">
            <v>-</v>
          </cell>
          <cell r="AW321">
            <v>0</v>
          </cell>
          <cell r="AX321"/>
          <cell r="AY321" t="str">
            <v>N-A</v>
          </cell>
          <cell r="AZ321">
            <v>45895</v>
          </cell>
          <cell r="BA321">
            <v>45895</v>
          </cell>
          <cell r="BB321">
            <v>45921</v>
          </cell>
          <cell r="BC321"/>
          <cell r="BD321" t="str">
            <v>2. NO</v>
          </cell>
          <cell r="BE321" t="str">
            <v>N-A</v>
          </cell>
          <cell r="BF321" t="str">
            <v>N-A</v>
          </cell>
          <cell r="BG321" t="str">
            <v>2. NO</v>
          </cell>
          <cell r="BH321">
            <v>0</v>
          </cell>
          <cell r="BI321" t="str">
            <v>-</v>
          </cell>
          <cell r="BJ321" t="str">
            <v>-</v>
          </cell>
          <cell r="BK321"/>
          <cell r="BL321" t="str">
            <v>2025753501400007E</v>
          </cell>
          <cell r="BM321">
            <v>18235081</v>
          </cell>
          <cell r="BN321" t="str">
            <v>DIANA PATRICIA GUERRERO</v>
          </cell>
          <cell r="BO321" t="str">
            <v xml:space="preserve">https://community.secop.gov.co/Public/Tendering/ContractNoticePhases/View?PPI=CO1.PPI.41287515&amp;isFromPublicArea=True&amp;isModal=False </v>
          </cell>
          <cell r="BP321" t="str">
            <v>VIGENTE</v>
          </cell>
          <cell r="BQ321"/>
          <cell r="BR321" t="str">
            <v xml:space="preserve">https://community.secop.gov.co/Public/Tendering/ContractDetailView/Index?UniqueIdentifier=CO1.PCCNTR.8218595 </v>
          </cell>
          <cell r="BS321"/>
          <cell r="BT321"/>
          <cell r="BU321"/>
          <cell r="BV321"/>
          <cell r="BW321" t="str">
            <v>#N/A</v>
          </cell>
          <cell r="BX321" t="str">
            <v>#N/A</v>
          </cell>
          <cell r="BY321" t="str">
            <v>#N/A</v>
          </cell>
          <cell r="BZ321"/>
          <cell r="CA321"/>
          <cell r="CB321"/>
          <cell r="CC321"/>
          <cell r="CD321"/>
          <cell r="CE321"/>
          <cell r="CF321"/>
          <cell r="CG321"/>
          <cell r="CH321"/>
          <cell r="CI321"/>
          <cell r="CJ321"/>
          <cell r="CK321"/>
          <cell r="CL321"/>
          <cell r="CM321"/>
          <cell r="CN321">
            <v>18235081</v>
          </cell>
          <cell r="CO321"/>
          <cell r="CP321"/>
        </row>
        <row r="322">
          <cell r="A322" t="str">
            <v>DTPA-IP-48-2025</v>
          </cell>
          <cell r="B322" t="str">
            <v>1 FONAM</v>
          </cell>
          <cell r="C322" t="str">
            <v>ACEPTACIÓN OFERTA FONAM 052 DE 2025</v>
          </cell>
          <cell r="D322" t="str">
            <v>JMJ INNOVA S.A.S</v>
          </cell>
          <cell r="E322">
            <v>45905</v>
          </cell>
          <cell r="F322" t="str">
            <v>PA05-3202038-17-029; PA05-3202060-19_1-030 Adquirir insumos, herramientas y maquinaria para implementar los procesos de restauración ecológica y producción de plántulas en el PNN Gorgona, en el marco de la conservación de la diversidad biológica de las áreas protegidas del SINAP nacional.</v>
          </cell>
          <cell r="G322" t="str">
            <v>N-A</v>
          </cell>
          <cell r="H322" t="str">
            <v>5 MÍNIMA CUANTÍA</v>
          </cell>
          <cell r="I322" t="str">
            <v>3 COMPRAVENTA y/o SUMINISTRO</v>
          </cell>
          <cell r="J322" t="str">
            <v>COMPRAVENTA</v>
          </cell>
          <cell r="K322">
            <v>70151509</v>
          </cell>
          <cell r="L322" t="str">
            <v>30125/30225</v>
          </cell>
          <cell r="M322" t="str">
            <v>49825/49925</v>
          </cell>
          <cell r="N322">
            <v>45905</v>
          </cell>
          <cell r="O322" t="str">
            <v>N/A</v>
          </cell>
          <cell r="P322">
            <v>26798000</v>
          </cell>
          <cell r="Q322" t="str">
            <v>VEINTISÉIS MILLONES SETECIENTOS NOVENTA Y OCHO MIL</v>
          </cell>
          <cell r="R322" t="str">
            <v>2 PERSONA JURIDICA</v>
          </cell>
          <cell r="S322" t="str">
            <v>1 NIT</v>
          </cell>
          <cell r="T322"/>
          <cell r="U322"/>
          <cell r="V322">
            <v>901495952</v>
          </cell>
          <cell r="W322" t="str">
            <v>10 DV 9</v>
          </cell>
          <cell r="X322" t="str">
            <v>N-A</v>
          </cell>
          <cell r="Y322" t="str">
            <v>Valle del Cauca</v>
          </cell>
          <cell r="Z322" t="str">
            <v>Yumbo</v>
          </cell>
          <cell r="AA322" t="str">
            <v>N/A</v>
          </cell>
          <cell r="AB322" t="str">
            <v>N/A</v>
          </cell>
          <cell r="AC322" t="str">
            <v>N/A</v>
          </cell>
          <cell r="AD322" t="str">
            <v>N/A</v>
          </cell>
          <cell r="AE322"/>
          <cell r="AF322" t="str">
            <v>1 PÓLIZA</v>
          </cell>
          <cell r="AG322" t="str">
            <v>12 SEGUROS DEL ESTADO</v>
          </cell>
          <cell r="AH322" t="str">
            <v>5 RESPONSABILIDAD EXTRACONTRACTUAL</v>
          </cell>
          <cell r="AI322" t="str">
            <v xml:space="preserve">08/09/2025 / 10/09/2025 </v>
          </cell>
          <cell r="AJ322" t="str">
            <v xml:space="preserve">45-40-101102587 / 45-44-101169139 </v>
          </cell>
          <cell r="AK322" t="str">
            <v>GLORIA TERESITA SERNA ALZATE</v>
          </cell>
          <cell r="AL322" t="str">
            <v>PNN GORGONA</v>
          </cell>
          <cell r="AM322" t="str">
            <v>2 SUPERVISOR</v>
          </cell>
          <cell r="AN322" t="str">
            <v>3 CÉDULA DE CIUDADANÍA</v>
          </cell>
          <cell r="AO322">
            <v>6499218</v>
          </cell>
          <cell r="AP322" t="str">
            <v>ANDRES MAURICIO ROJAS CAÑAS</v>
          </cell>
          <cell r="AQ322">
            <v>86</v>
          </cell>
          <cell r="AR322" t="str">
            <v>3 NO PACTADOS</v>
          </cell>
          <cell r="AS322" t="str">
            <v>4 NO SE HA ADICIONADO NI EN VALOR y EN TIEMPO</v>
          </cell>
          <cell r="AT322">
            <v>0</v>
          </cell>
          <cell r="AU322">
            <v>0</v>
          </cell>
          <cell r="AV322" t="str">
            <v>-</v>
          </cell>
          <cell r="AW322">
            <v>0</v>
          </cell>
          <cell r="AX322"/>
          <cell r="AY322" t="str">
            <v>N-A</v>
          </cell>
          <cell r="AZ322">
            <v>45912</v>
          </cell>
          <cell r="BA322">
            <v>45915</v>
          </cell>
          <cell r="BB322">
            <v>45991</v>
          </cell>
          <cell r="BC322"/>
          <cell r="BD322" t="str">
            <v>2. NO</v>
          </cell>
          <cell r="BE322" t="str">
            <v>N-A</v>
          </cell>
          <cell r="BF322" t="str">
            <v>N-A</v>
          </cell>
          <cell r="BG322" t="str">
            <v>2. NO</v>
          </cell>
          <cell r="BH322">
            <v>0</v>
          </cell>
          <cell r="BI322" t="str">
            <v>-</v>
          </cell>
          <cell r="BJ322" t="str">
            <v>-</v>
          </cell>
          <cell r="BK322"/>
          <cell r="BL322" t="str">
            <v>2025753501400009E</v>
          </cell>
          <cell r="BM322">
            <v>26798000</v>
          </cell>
          <cell r="BN322" t="str">
            <v>KHAREM CARABALI MARULANDA</v>
          </cell>
          <cell r="BO322" t="str">
            <v xml:space="preserve">https://community.secop.gov.co/Public/Tendering/ContractNoticePhases/View?PPI=CO1.PPI.41666663&amp;isFromPublicArea=True&amp;isModal=False </v>
          </cell>
          <cell r="BP322" t="str">
            <v>VIGENTE</v>
          </cell>
          <cell r="BQ322"/>
          <cell r="BR322" t="str">
            <v xml:space="preserve">https://community.secop.gov.co/Public/Tendering/ContractDetailView/Index?UniqueIdentifier=CO1.PCCNTR.8286940 </v>
          </cell>
          <cell r="BS322"/>
          <cell r="BT322"/>
          <cell r="BU322"/>
          <cell r="BV322"/>
          <cell r="BW322" t="str">
            <v>#N/A</v>
          </cell>
          <cell r="BX322" t="str">
            <v>#N/A</v>
          </cell>
          <cell r="BY322" t="str">
            <v>#N/A</v>
          </cell>
          <cell r="BZ322"/>
          <cell r="CA322"/>
          <cell r="CB322"/>
          <cell r="CC322"/>
          <cell r="CD322"/>
          <cell r="CE322"/>
          <cell r="CF322"/>
          <cell r="CG322"/>
          <cell r="CH322"/>
          <cell r="CI322"/>
          <cell r="CJ322"/>
          <cell r="CK322"/>
          <cell r="CL322"/>
          <cell r="CM322"/>
          <cell r="CN322">
            <v>26798000</v>
          </cell>
          <cell r="CO322"/>
          <cell r="CP322"/>
        </row>
        <row r="323">
          <cell r="A323" t="str">
            <v>DTPA-IP-49-2025</v>
          </cell>
          <cell r="B323" t="str">
            <v>1 FONAM</v>
          </cell>
          <cell r="C323" t="str">
            <v>ACEPTACIÓN OFERTA FONAM 049 DE 2025</v>
          </cell>
          <cell r="D323" t="str">
            <v>SERVIFRENOS GALINDEZ S.A.S</v>
          </cell>
          <cell r="E323">
            <v>45895</v>
          </cell>
          <cell r="F323" t="str">
            <v>PA07-3202008-15-021 Adquirir llantas y neumáticos para el parque automotor del Parque Nacional Natural de Munchique requerido para fortalecer los procesos administrativos de las áreas de SPNNC.</v>
          </cell>
          <cell r="G323" t="str">
            <v>N-A</v>
          </cell>
          <cell r="H323" t="str">
            <v>5 MÍNIMA CUANTÍA</v>
          </cell>
          <cell r="I323" t="str">
            <v>3 COMPRAVENTA y/o SUMINISTRO</v>
          </cell>
          <cell r="J323" t="str">
            <v>COMPRAVENTA</v>
          </cell>
          <cell r="K323"/>
          <cell r="L323">
            <v>25525</v>
          </cell>
          <cell r="M323">
            <v>48325</v>
          </cell>
          <cell r="N323">
            <v>45902</v>
          </cell>
          <cell r="O323" t="str">
            <v>N/A</v>
          </cell>
          <cell r="P323">
            <v>8090000</v>
          </cell>
          <cell r="Q323" t="str">
            <v xml:space="preserve">OCHO MILLONES NOVENTA MIL </v>
          </cell>
          <cell r="R323" t="str">
            <v>2 PERSONA JURIDICA</v>
          </cell>
          <cell r="S323" t="str">
            <v>1 NIT</v>
          </cell>
          <cell r="T323"/>
          <cell r="U323"/>
          <cell r="V323">
            <v>901167412</v>
          </cell>
          <cell r="W323" t="str">
            <v>8 DV 7</v>
          </cell>
          <cell r="X323" t="str">
            <v>N-A</v>
          </cell>
          <cell r="Y323" t="str">
            <v>Cauca</v>
          </cell>
          <cell r="Z323" t="str">
            <v>Popayan</v>
          </cell>
          <cell r="AA323" t="str">
            <v>N/A</v>
          </cell>
          <cell r="AB323" t="str">
            <v>N/A</v>
          </cell>
          <cell r="AC323" t="str">
            <v>N/A</v>
          </cell>
          <cell r="AD323" t="str">
            <v>N/A</v>
          </cell>
          <cell r="AE323" t="str">
            <v>SI</v>
          </cell>
          <cell r="AF323" t="str">
            <v>1 PÓLIZA</v>
          </cell>
          <cell r="AG323" t="str">
            <v>8 MUNDIAL SEGUROS</v>
          </cell>
          <cell r="AH323" t="str">
            <v>45 CUMPLIM+ CALIDAD DL SERVICIO</v>
          </cell>
          <cell r="AI323">
            <v>45896</v>
          </cell>
          <cell r="AJ323">
            <v>100102710</v>
          </cell>
          <cell r="AK323" t="str">
            <v>GLORIA TERESITA SERNA ALZATE</v>
          </cell>
          <cell r="AL323" t="str">
            <v>PNN MUNCHIQUE</v>
          </cell>
          <cell r="AM323" t="str">
            <v>2 SUPERVISOR</v>
          </cell>
          <cell r="AN323" t="str">
            <v>3 CÉDULA DE CIUDADANÍA</v>
          </cell>
          <cell r="AO323">
            <v>16738049</v>
          </cell>
          <cell r="AP323" t="str">
            <v>JAIME ALBERTO CELIS PERDOMO</v>
          </cell>
          <cell r="AQ323">
            <v>37</v>
          </cell>
          <cell r="AR323" t="str">
            <v>3 NO PACTADOS</v>
          </cell>
          <cell r="AS323" t="str">
            <v>4 NO SE HA ADICIONADO NI EN VALOR y EN TIEMPO</v>
          </cell>
          <cell r="AT323">
            <v>0</v>
          </cell>
          <cell r="AU323">
            <v>0</v>
          </cell>
          <cell r="AV323" t="str">
            <v>-</v>
          </cell>
          <cell r="AW323">
            <v>0</v>
          </cell>
          <cell r="AX323"/>
          <cell r="AY323" t="str">
            <v>N-A</v>
          </cell>
          <cell r="AZ323">
            <v>45897</v>
          </cell>
          <cell r="BA323">
            <v>45902</v>
          </cell>
          <cell r="BB323">
            <v>45945</v>
          </cell>
          <cell r="BC323"/>
          <cell r="BD323" t="str">
            <v>2. NO</v>
          </cell>
          <cell r="BE323" t="str">
            <v>N-A</v>
          </cell>
          <cell r="BF323" t="str">
            <v>N-A</v>
          </cell>
          <cell r="BG323" t="str">
            <v>2. NO</v>
          </cell>
          <cell r="BH323">
            <v>0</v>
          </cell>
          <cell r="BI323" t="str">
            <v>-</v>
          </cell>
          <cell r="BJ323" t="str">
            <v>-</v>
          </cell>
          <cell r="BK323"/>
          <cell r="BL323" t="str">
            <v>2025753501400014E</v>
          </cell>
          <cell r="BM323">
            <v>8090000</v>
          </cell>
          <cell r="BN323" t="str">
            <v>STEPHANIE ANDREA RODRÍGUEZ VALENCIA</v>
          </cell>
          <cell r="BO323" t="str">
            <v xml:space="preserve">https://community.secop.gov.co/Public/Tendering/ContractNoticePhases/View?PPI=CO1.PPI.41391590&amp;isFromPublicArea=True&amp;isModal=False </v>
          </cell>
          <cell r="BP323" t="str">
            <v>VIGENTE</v>
          </cell>
          <cell r="BQ323"/>
          <cell r="BR323" t="str">
            <v xml:space="preserve">https://community.secop.gov.co/Public/Tendering/ContractDetailView/Index?UniqueIdentifier=CO1.PCCNTR.8228644 </v>
          </cell>
          <cell r="BS323"/>
          <cell r="BT323"/>
          <cell r="BU323"/>
          <cell r="BV323"/>
          <cell r="BW323" t="str">
            <v>#N/A</v>
          </cell>
          <cell r="BX323" t="str">
            <v>#N/A</v>
          </cell>
          <cell r="BY323" t="str">
            <v>#N/A</v>
          </cell>
          <cell r="BZ323"/>
          <cell r="CA323"/>
          <cell r="CB323"/>
          <cell r="CC323"/>
          <cell r="CD323"/>
          <cell r="CE323"/>
          <cell r="CF323"/>
          <cell r="CG323"/>
          <cell r="CH323"/>
          <cell r="CI323"/>
          <cell r="CJ323"/>
          <cell r="CK323"/>
          <cell r="CL323"/>
          <cell r="CM323"/>
          <cell r="CN323">
            <v>8090000</v>
          </cell>
          <cell r="CO323"/>
          <cell r="CP323"/>
        </row>
        <row r="324">
          <cell r="A324" t="str">
            <v>DTPA-IP-50-2025</v>
          </cell>
          <cell r="B324" t="str">
            <v>1 FONAM</v>
          </cell>
          <cell r="C324" t="str">
            <v>PROCESO DECLARADO DESIERTO - RESOLUCIÓN 009</v>
          </cell>
          <cell r="D324" t="str">
            <v>JULIANA-MANTE-EMBARCACIONES-KATÍOS</v>
          </cell>
          <cell r="E324"/>
          <cell r="F324"/>
          <cell r="G324"/>
          <cell r="H324"/>
          <cell r="I324"/>
          <cell r="J324" t="str">
            <v>N/A</v>
          </cell>
          <cell r="K324"/>
          <cell r="L324"/>
          <cell r="M324"/>
          <cell r="N324"/>
          <cell r="O324"/>
          <cell r="P324"/>
          <cell r="Q324"/>
          <cell r="R324"/>
          <cell r="S324"/>
          <cell r="T324"/>
          <cell r="U324"/>
          <cell r="V324"/>
          <cell r="W324"/>
          <cell r="X324"/>
          <cell r="Y324"/>
          <cell r="Z324"/>
          <cell r="AA324"/>
          <cell r="AB324"/>
          <cell r="AC324"/>
          <cell r="AD324"/>
          <cell r="AE324"/>
          <cell r="AF324"/>
          <cell r="AG324"/>
          <cell r="AH324"/>
          <cell r="AI324"/>
          <cell r="AJ324"/>
          <cell r="AK324"/>
          <cell r="AL324"/>
          <cell r="AM324"/>
          <cell r="AN324"/>
          <cell r="AO324" t="str">
            <v>#N/A</v>
          </cell>
          <cell r="AP324"/>
          <cell r="AQ324"/>
          <cell r="AR324"/>
          <cell r="AS324"/>
          <cell r="AT324"/>
          <cell r="AU324"/>
          <cell r="AV324"/>
          <cell r="AW324"/>
          <cell r="AX324"/>
          <cell r="AY324"/>
          <cell r="AZ324"/>
          <cell r="BA324"/>
          <cell r="BB324"/>
          <cell r="BC324"/>
          <cell r="BD324"/>
          <cell r="BE324"/>
          <cell r="BF324"/>
          <cell r="BG324"/>
          <cell r="BH324"/>
          <cell r="BI324"/>
          <cell r="BJ324"/>
          <cell r="BK324"/>
          <cell r="BL324"/>
          <cell r="BM324">
            <v>0</v>
          </cell>
          <cell r="BN324" t="str">
            <v>JULIANA ISABEL MONTES ROMERO</v>
          </cell>
          <cell r="BO324"/>
          <cell r="BP324"/>
          <cell r="BQ324"/>
          <cell r="BR324"/>
          <cell r="BS324"/>
          <cell r="BT324"/>
          <cell r="BU324"/>
          <cell r="BV324"/>
          <cell r="BW324" t="str">
            <v>#N/A</v>
          </cell>
          <cell r="BX324" t="str">
            <v>#N/A</v>
          </cell>
          <cell r="BY324" t="str">
            <v>#N/A</v>
          </cell>
          <cell r="BZ324"/>
          <cell r="CA324"/>
          <cell r="CB324"/>
          <cell r="CC324"/>
          <cell r="CD324"/>
          <cell r="CE324"/>
          <cell r="CF324"/>
          <cell r="CG324"/>
          <cell r="CH324"/>
          <cell r="CI324"/>
          <cell r="CJ324"/>
          <cell r="CK324"/>
          <cell r="CL324"/>
          <cell r="CM324"/>
          <cell r="CN324">
            <v>0</v>
          </cell>
          <cell r="CO324"/>
          <cell r="CP324"/>
        </row>
        <row r="325">
          <cell r="A325" t="str">
            <v>DTPA-IP-51-2025</v>
          </cell>
          <cell r="B325" t="str">
            <v>1 FONAM</v>
          </cell>
          <cell r="C325" t="str">
            <v>ACEPTACIÓN OFERTA FONAM 050 DE 2025</v>
          </cell>
          <cell r="D325" t="str">
            <v>MAR ANTIGUO S.A.S</v>
          </cell>
          <cell r="E325">
            <v>45902</v>
          </cell>
          <cell r="F325" t="str">
            <v>PA10-3202056-5-029; PA10-3202008-10-032; PA10-3202008-15-033; PA10-3202010-24-041; PA10-3202010-24-050 Compra de equipos y elementos requeridos de acuerdo al reglamento marítimo para las embarcaciones del PNN Utria en el marco de la conservación de la diversidad biológica de las áreas protegidas del SINAP nacional</v>
          </cell>
          <cell r="G325" t="str">
            <v>N-A</v>
          </cell>
          <cell r="H325" t="str">
            <v>5 MÍNIMA CUANTÍA</v>
          </cell>
          <cell r="I325" t="str">
            <v>3 COMPRAVENTA y/o SUMINISTRO</v>
          </cell>
          <cell r="J325" t="str">
            <v>COMPRAVENTA</v>
          </cell>
          <cell r="K325" t="str">
            <v>46161604 /
40151513</v>
          </cell>
          <cell r="L325">
            <v>31125</v>
          </cell>
          <cell r="M325">
            <v>50125</v>
          </cell>
          <cell r="N325">
            <v>45908</v>
          </cell>
          <cell r="O325" t="str">
            <v>N/A</v>
          </cell>
          <cell r="P325">
            <v>13328040</v>
          </cell>
          <cell r="Q325" t="str">
            <v>TRECE MILLONES TRESCIENTOS VEINTIOCHO MIL CUARENTA</v>
          </cell>
          <cell r="R325" t="str">
            <v>2 PERSONA JURIDICA</v>
          </cell>
          <cell r="S325" t="str">
            <v>1 NIT</v>
          </cell>
          <cell r="T325"/>
          <cell r="U325"/>
          <cell r="V325">
            <v>900034591</v>
          </cell>
          <cell r="W325" t="str">
            <v>3 DV 2</v>
          </cell>
          <cell r="X325" t="str">
            <v>N-A</v>
          </cell>
          <cell r="Y325" t="str">
            <v>Valle del Cauca</v>
          </cell>
          <cell r="Z325" t="str">
            <v>Santiago de Cali</v>
          </cell>
          <cell r="AA325" t="str">
            <v>N/A</v>
          </cell>
          <cell r="AB325" t="str">
            <v>N/A</v>
          </cell>
          <cell r="AC325" t="str">
            <v>N/A</v>
          </cell>
          <cell r="AD325" t="str">
            <v>N/A</v>
          </cell>
          <cell r="AE325" t="str">
            <v>SI</v>
          </cell>
          <cell r="AF325" t="str">
            <v>1 PÓLIZA</v>
          </cell>
          <cell r="AG325" t="str">
            <v>12 SEGUROS DEL ESTADO</v>
          </cell>
          <cell r="AH325" t="str">
            <v>45 CUMPLIM+ CALIDAD DL SERVICIO</v>
          </cell>
          <cell r="AI325">
            <v>45903</v>
          </cell>
          <cell r="AJ325" t="str">
            <v>45-46-101032528</v>
          </cell>
          <cell r="AK325" t="str">
            <v>GLORIA TERESITA SERNA ALZATE</v>
          </cell>
          <cell r="AL325" t="str">
            <v>PNN UTRÍA</v>
          </cell>
          <cell r="AM325" t="str">
            <v>2 SUPERVISOR</v>
          </cell>
          <cell r="AN325" t="str">
            <v>3 CÉDULA DE CIUDADANÍA</v>
          </cell>
          <cell r="AO325">
            <v>66848955</v>
          </cell>
          <cell r="AP325" t="str">
            <v>MARIA XIMENA ZORRILLA A.</v>
          </cell>
          <cell r="AQ325">
            <v>20</v>
          </cell>
          <cell r="AR325" t="str">
            <v>3 NO PACTADOS</v>
          </cell>
          <cell r="AS325" t="str">
            <v>4 NO SE HA ADICIONADO NI EN VALOR y EN TIEMPO</v>
          </cell>
          <cell r="AT325">
            <v>0</v>
          </cell>
          <cell r="AU325">
            <v>0</v>
          </cell>
          <cell r="AV325" t="str">
            <v>-</v>
          </cell>
          <cell r="AW325">
            <v>0</v>
          </cell>
          <cell r="AX325"/>
          <cell r="AY325" t="str">
            <v>N-A</v>
          </cell>
          <cell r="AZ325">
            <v>45905</v>
          </cell>
          <cell r="BA325">
            <v>45908</v>
          </cell>
          <cell r="BB325">
            <v>45921</v>
          </cell>
          <cell r="BC325"/>
          <cell r="BD325" t="str">
            <v>2. NO</v>
          </cell>
          <cell r="BE325" t="str">
            <v>N-A</v>
          </cell>
          <cell r="BF325" t="str">
            <v>N-A</v>
          </cell>
          <cell r="BG325" t="str">
            <v>2. NO</v>
          </cell>
          <cell r="BH325">
            <v>0</v>
          </cell>
          <cell r="BI325" t="str">
            <v>-</v>
          </cell>
          <cell r="BJ325" t="str">
            <v>-</v>
          </cell>
          <cell r="BK325"/>
          <cell r="BL325" t="str">
            <v xml:space="preserve">2025753501400008E </v>
          </cell>
          <cell r="BM325">
            <v>13328040</v>
          </cell>
          <cell r="BN325" t="str">
            <v>DIANA PATRICIA GUERRERO</v>
          </cell>
          <cell r="BO325" t="str">
            <v xml:space="preserve">https://community.secop.gov.co/Public/Tendering/ContractNoticePhases/View?PPI=CO1.PPI.41601720&amp;isFromPublicArea=True&amp;isModal=False </v>
          </cell>
          <cell r="BP325" t="str">
            <v>VIGENTE</v>
          </cell>
          <cell r="BQ325"/>
          <cell r="BR325" t="str">
            <v xml:space="preserve">https://community.secop.gov.co/Public/Tendering/ContractDetailView/Index?UniqueIdentifier=CO1.PCCNTR.8264690 </v>
          </cell>
          <cell r="BS325"/>
          <cell r="BT325"/>
          <cell r="BU325"/>
          <cell r="BV325"/>
          <cell r="BW325" t="str">
            <v>#N/A</v>
          </cell>
          <cell r="BX325" t="str">
            <v>#N/A</v>
          </cell>
          <cell r="BY325" t="str">
            <v>#N/A</v>
          </cell>
          <cell r="BZ325"/>
          <cell r="CA325"/>
          <cell r="CB325"/>
          <cell r="CC325"/>
          <cell r="CD325"/>
          <cell r="CE325"/>
          <cell r="CF325"/>
          <cell r="CG325"/>
          <cell r="CH325"/>
          <cell r="CI325"/>
          <cell r="CJ325"/>
          <cell r="CK325"/>
          <cell r="CL325"/>
          <cell r="CM325"/>
          <cell r="CN325">
            <v>13328040</v>
          </cell>
          <cell r="CO325"/>
          <cell r="CP325"/>
        </row>
        <row r="326">
          <cell r="A326" t="str">
            <v>DTPA-IP-52-2025</v>
          </cell>
          <cell r="B326" t="str">
            <v>1 FONAM</v>
          </cell>
          <cell r="C326" t="str">
            <v>ACEPTACIÓN OFERTA FONAM 053 DE 2025</v>
          </cell>
          <cell r="D326" t="str">
            <v>BON SANTE S.A.S</v>
          </cell>
          <cell r="E326">
            <v>45910</v>
          </cell>
          <cell r="F326" t="str">
            <v>PA10-3202056-5-025- PA10-3202008-10-026- PA10-3202008-13-027- PA10-3202060-19_1-037- PA10-3202010-24-038 Prestar servicio de apoyo logístico para el desarrollo de espacios educativos, informativos y de participación social relacionados con los procesos misionales del PNN Utria en el marco de la conservación de la diversidad biológica de las áreas protegidas del SINAP nacional"</v>
          </cell>
          <cell r="G326" t="str">
            <v>N-A</v>
          </cell>
          <cell r="H326" t="str">
            <v>5 MÍNIMA CUANTÍA</v>
          </cell>
          <cell r="I326" t="str">
            <v>20 OTROS</v>
          </cell>
          <cell r="J326" t="str">
            <v>SERVICIOS</v>
          </cell>
          <cell r="K326">
            <v>90101600</v>
          </cell>
          <cell r="L326" t="str">
            <v>24625/22725</v>
          </cell>
          <cell r="M326" t="str">
            <v>51325/51225</v>
          </cell>
          <cell r="N326">
            <v>45911</v>
          </cell>
          <cell r="O326" t="str">
            <v>N/A</v>
          </cell>
          <cell r="P326">
            <v>53000000</v>
          </cell>
          <cell r="Q326" t="str">
            <v>CINCUENTA Y TRES MILLONES</v>
          </cell>
          <cell r="R326" t="str">
            <v>2 PERSONA JURIDICA</v>
          </cell>
          <cell r="S326" t="str">
            <v>1 NIT</v>
          </cell>
          <cell r="T326"/>
          <cell r="U326"/>
          <cell r="V326">
            <v>901211678</v>
          </cell>
          <cell r="W326" t="str">
            <v>8 DV 7</v>
          </cell>
          <cell r="X326" t="str">
            <v>N-A</v>
          </cell>
          <cell r="Y326" t="str">
            <v>Risaralda</v>
          </cell>
          <cell r="Z326" t="str">
            <v>Dosquebradas</v>
          </cell>
          <cell r="AA326" t="str">
            <v>N/A</v>
          </cell>
          <cell r="AB326" t="str">
            <v>N/A</v>
          </cell>
          <cell r="AC326" t="str">
            <v>N/A</v>
          </cell>
          <cell r="AD326" t="str">
            <v>N/A</v>
          </cell>
          <cell r="AE326" t="str">
            <v>SI</v>
          </cell>
          <cell r="AF326" t="str">
            <v>1 PÓLIZA</v>
          </cell>
          <cell r="AG326" t="str">
            <v>12 SEGUROS DEL ESTADO</v>
          </cell>
          <cell r="AH326" t="str">
            <v>5 RESPONSABILIDAD EXTRACONTRACTUAL</v>
          </cell>
          <cell r="AI326">
            <v>45909</v>
          </cell>
          <cell r="AJ326" t="str">
            <v xml:space="preserve">100404399  / 100106213 </v>
          </cell>
          <cell r="AK326" t="str">
            <v>GLORIA TERESITA SERNA ALZATE</v>
          </cell>
          <cell r="AL326" t="str">
            <v>PNN UTRÍA</v>
          </cell>
          <cell r="AM326" t="str">
            <v>2 SUPERVISOR</v>
          </cell>
          <cell r="AN326" t="str">
            <v>3 CÉDULA DE CIUDADANÍA</v>
          </cell>
          <cell r="AO326">
            <v>66848955</v>
          </cell>
          <cell r="AP326" t="str">
            <v>MARIA XIMENA ZORRILLA A.</v>
          </cell>
          <cell r="AQ326">
            <v>88</v>
          </cell>
          <cell r="AR326" t="str">
            <v>3 NO PACTADOS</v>
          </cell>
          <cell r="AS326" t="str">
            <v>4 NO SE HA ADICIONADO NI EN VALOR y EN TIEMPO</v>
          </cell>
          <cell r="AT326">
            <v>1</v>
          </cell>
          <cell r="AU326">
            <v>7513682</v>
          </cell>
          <cell r="AV326">
            <v>45986</v>
          </cell>
          <cell r="AW326">
            <v>10</v>
          </cell>
          <cell r="AX326">
            <v>45986</v>
          </cell>
          <cell r="AY326" t="str">
            <v>N-A</v>
          </cell>
          <cell r="AZ326">
            <v>45911</v>
          </cell>
          <cell r="BA326">
            <v>45911</v>
          </cell>
          <cell r="BB326">
            <v>45996</v>
          </cell>
          <cell r="BC326"/>
          <cell r="BD326" t="str">
            <v>2. NO</v>
          </cell>
          <cell r="BE326" t="str">
            <v>N-A</v>
          </cell>
          <cell r="BF326" t="str">
            <v>N-A</v>
          </cell>
          <cell r="BG326" t="str">
            <v>1. SI</v>
          </cell>
          <cell r="BH326">
            <v>1</v>
          </cell>
          <cell r="BI326" t="str">
            <v>-</v>
          </cell>
          <cell r="BJ326">
            <v>45986</v>
          </cell>
          <cell r="BK326" t="str">
            <v>ADICIONADO Y PRORROGADO</v>
          </cell>
          <cell r="BL326" t="str">
            <v>2025753502500012E</v>
          </cell>
          <cell r="BM326">
            <v>60513682</v>
          </cell>
          <cell r="BN326" t="str">
            <v>KHAREM CARABALI MARULANDA</v>
          </cell>
          <cell r="BO326" t="str">
            <v xml:space="preserve">https://community.secop.gov.co/Public/Tendering/ContractNoticePhases/View?PPI=CO1.PPI.41688580&amp;isFromPublicArea=True&amp;isModal=False </v>
          </cell>
          <cell r="BP326" t="str">
            <v>VIGENTE</v>
          </cell>
          <cell r="BQ326"/>
          <cell r="BR326" t="str">
            <v xml:space="preserve">https://community.secop.gov.co/Public/Tendering/ContractDetailView/Index?UniqueIdentifier=CO1.PCCNTR.8298236 </v>
          </cell>
          <cell r="BS326"/>
          <cell r="BT326"/>
          <cell r="BU326"/>
          <cell r="BV326"/>
          <cell r="BW326" t="str">
            <v>#N/A</v>
          </cell>
          <cell r="BX326" t="str">
            <v>#N/A</v>
          </cell>
          <cell r="BY326" t="str">
            <v>#N/A</v>
          </cell>
          <cell r="BZ326"/>
          <cell r="CA326"/>
          <cell r="CB326"/>
          <cell r="CC326"/>
          <cell r="CD326"/>
          <cell r="CE326"/>
          <cell r="CF326"/>
          <cell r="CG326"/>
          <cell r="CH326"/>
          <cell r="CI326"/>
          <cell r="CJ326"/>
          <cell r="CK326"/>
          <cell r="CL326"/>
          <cell r="CM326"/>
          <cell r="CN326">
            <v>60513682</v>
          </cell>
          <cell r="CO326"/>
          <cell r="CP326"/>
        </row>
        <row r="327">
          <cell r="A327" t="str">
            <v>DTPA-IP-53-2025</v>
          </cell>
          <cell r="B327" t="str">
            <v>1 FONAM</v>
          </cell>
          <cell r="C327" t="str">
            <v>ACEPTACIÓN OFERTA FONAM 051 DE 2025</v>
          </cell>
          <cell r="D327" t="str">
            <v xml:space="preserve">MANUEL GEORGE GAMBOA CUESTA
</v>
          </cell>
          <cell r="E327">
            <v>45903</v>
          </cell>
          <cell r="F327" t="str">
            <v>PA06-3202032-1-028 Prestar servicio de mantenimiento preventivo y correctivo a todo costo de las embarcaciones y motores del PNN Los Katíos para Implementar las acciones de prevención vigilancia y control en las AP administradas PNNC.</v>
          </cell>
          <cell r="G327" t="str">
            <v>N-A</v>
          </cell>
          <cell r="H327" t="str">
            <v>5 MÍNIMA CUANTÍA</v>
          </cell>
          <cell r="I327" t="str">
            <v>11 MANTENIMIENTO y/o REPARACIÓN</v>
          </cell>
          <cell r="J327" t="str">
            <v>SERVICIOS</v>
          </cell>
          <cell r="K327">
            <v>78181900</v>
          </cell>
          <cell r="L327">
            <v>24925</v>
          </cell>
          <cell r="M327">
            <v>50525</v>
          </cell>
          <cell r="N327">
            <v>45908</v>
          </cell>
          <cell r="O327" t="str">
            <v>N/A</v>
          </cell>
          <cell r="P327">
            <v>25000000</v>
          </cell>
          <cell r="Q327" t="str">
            <v>VEINTICINCO MILLONES</v>
          </cell>
          <cell r="R327" t="str">
            <v>1 PERSONA NATURAL</v>
          </cell>
          <cell r="S327" t="str">
            <v>3 CÉDULA DE CIUDADANÍA</v>
          </cell>
          <cell r="T327">
            <v>71981200</v>
          </cell>
          <cell r="U327">
            <v>3</v>
          </cell>
          <cell r="V327"/>
          <cell r="W327" t="str">
            <v>11 NO SE DILIGENCIA INFORMACIÓN PARA ESTE FORMULARIO EN ESTE PERÍODO DE REPORTE</v>
          </cell>
          <cell r="X327" t="str">
            <v>MASCULINO</v>
          </cell>
          <cell r="Y327" t="str">
            <v>Antioquia</v>
          </cell>
          <cell r="Z327" t="str">
            <v>Turbo</v>
          </cell>
          <cell r="AA327" t="str">
            <v>MANUEL</v>
          </cell>
          <cell r="AB327" t="str">
            <v>GEORGE</v>
          </cell>
          <cell r="AC327" t="str">
            <v>GAMBOA</v>
          </cell>
          <cell r="AD327" t="str">
            <v>CUESTA</v>
          </cell>
          <cell r="AE327" t="str">
            <v>SI</v>
          </cell>
          <cell r="AF327" t="str">
            <v>1 PÓLIZA</v>
          </cell>
          <cell r="AG327" t="str">
            <v>12 SEGUROS DEL ESTADO</v>
          </cell>
          <cell r="AH327" t="str">
            <v>45 CUMPLIM+ CALIDAD DL SERVICIO</v>
          </cell>
          <cell r="AI327">
            <v>45904</v>
          </cell>
          <cell r="AJ327" t="str">
            <v>45-46-101032543</v>
          </cell>
          <cell r="AK327" t="str">
            <v>GLORIA TERESITA SERNA ALZATE</v>
          </cell>
          <cell r="AL327" t="str">
            <v>PNN LOS KATIOS</v>
          </cell>
          <cell r="AM327" t="str">
            <v>2 SUPERVISOR</v>
          </cell>
          <cell r="AN327" t="str">
            <v>3 CÉDULA DE CIUDADANÍA</v>
          </cell>
          <cell r="AO327">
            <v>12563768</v>
          </cell>
          <cell r="AP327" t="str">
            <v>NELSON DE LA ROSA MANJARRES</v>
          </cell>
          <cell r="AQ327">
            <v>92</v>
          </cell>
          <cell r="AR327" t="str">
            <v>3 NO PACTADOS</v>
          </cell>
          <cell r="AS327" t="str">
            <v>4 NO SE HA ADICIONADO NI EN VALOR y EN TIEMPO</v>
          </cell>
          <cell r="AT327">
            <v>0</v>
          </cell>
          <cell r="AU327">
            <v>0</v>
          </cell>
          <cell r="AV327" t="str">
            <v>-</v>
          </cell>
          <cell r="AW327">
            <v>0</v>
          </cell>
          <cell r="AX327"/>
          <cell r="AY327" t="str">
            <v>N-A</v>
          </cell>
          <cell r="AZ327">
            <v>45909</v>
          </cell>
          <cell r="BA327">
            <v>45909</v>
          </cell>
          <cell r="BB327">
            <v>45996</v>
          </cell>
          <cell r="BC327"/>
          <cell r="BD327" t="str">
            <v>2. NO</v>
          </cell>
          <cell r="BE327" t="str">
            <v>N-A</v>
          </cell>
          <cell r="BF327" t="str">
            <v>N-A</v>
          </cell>
          <cell r="BG327" t="str">
            <v>2. NO</v>
          </cell>
          <cell r="BH327">
            <v>0</v>
          </cell>
          <cell r="BI327" t="str">
            <v>-</v>
          </cell>
          <cell r="BJ327" t="str">
            <v>-</v>
          </cell>
          <cell r="BK327"/>
          <cell r="BL327" t="str">
            <v>2025753502000015E</v>
          </cell>
          <cell r="BM327">
            <v>25000000</v>
          </cell>
          <cell r="BN327" t="str">
            <v>JULIANA ISABEL MONTES ROMERO</v>
          </cell>
          <cell r="BO327" t="str">
            <v xml:space="preserve">https://community.secop.gov.co/Public/Tendering/ContractNoticePhases/View?PPI=CO1.PPI.41674013&amp;isFromPublicArea=True&amp;isModal=False </v>
          </cell>
          <cell r="BP327" t="str">
            <v>VIGENTE</v>
          </cell>
          <cell r="BQ327"/>
          <cell r="BR327" t="str">
            <v xml:space="preserve">https://community.secop.gov.co/Public/Tendering/ContractDetailView/Index?UniqueIdentifier=CO1.PCCNTR.8271749 </v>
          </cell>
          <cell r="BS327"/>
          <cell r="BT327"/>
          <cell r="BU327"/>
          <cell r="BV327"/>
          <cell r="BW327" t="str">
            <v>BANCO DE BOGOTA</v>
          </cell>
          <cell r="BX327" t="str">
            <v>Ahorro</v>
          </cell>
          <cell r="BY327">
            <v>620233635</v>
          </cell>
          <cell r="BZ327"/>
          <cell r="CA327"/>
          <cell r="CB327"/>
          <cell r="CC327"/>
          <cell r="CD327"/>
          <cell r="CE327"/>
          <cell r="CF327"/>
          <cell r="CG327"/>
          <cell r="CH327"/>
          <cell r="CI327"/>
          <cell r="CJ327"/>
          <cell r="CK327"/>
          <cell r="CL327"/>
          <cell r="CM327"/>
          <cell r="CN327">
            <v>25000000</v>
          </cell>
          <cell r="CO327"/>
          <cell r="CP327"/>
        </row>
        <row r="328">
          <cell r="A328" t="str">
            <v>DTPA-IP-54-2025</v>
          </cell>
          <cell r="B328" t="str">
            <v>1 FONAM</v>
          </cell>
          <cell r="C328" t="str">
            <v>ACEPTACIÓN OFERTA FONAM 056 DE 2025</v>
          </cell>
          <cell r="D328" t="str">
            <v>COMERCIAL RINO S.A.S</v>
          </cell>
          <cell r="E328">
            <v>45915</v>
          </cell>
          <cell r="F328" t="str">
            <v>Adquirir llantas para los medios de transporte del PNN Farallones de Cali implementas es las acciones de prevención, vigilancia y control en las áreas protegidas, especialmente en los ecosistemas andinos y de páramo, en el marco de la conservación de la diversidad biológica de las Áreas Protegidas del SINAP Nacional.</v>
          </cell>
          <cell r="G328" t="str">
            <v>N-A</v>
          </cell>
          <cell r="H328" t="str">
            <v>5 MÍNIMA CUANTÍA</v>
          </cell>
          <cell r="I328" t="str">
            <v>3 COMPRAVENTA y/o SUMINISTRO</v>
          </cell>
          <cell r="J328" t="str">
            <v>COMPRAVENTA</v>
          </cell>
          <cell r="K328">
            <v>25172504</v>
          </cell>
          <cell r="L328">
            <v>28125</v>
          </cell>
          <cell r="M328">
            <v>53125</v>
          </cell>
          <cell r="N328">
            <v>45916</v>
          </cell>
          <cell r="O328" t="str">
            <v>N/A</v>
          </cell>
          <cell r="P328">
            <v>21590000</v>
          </cell>
          <cell r="Q328" t="str">
            <v xml:space="preserve">VEINTIÚN MILLONES QUINIENTOS NOVENTA MIL </v>
          </cell>
          <cell r="R328" t="str">
            <v>2 PERSONA JURIDICA</v>
          </cell>
          <cell r="S328" t="str">
            <v>1 NIT</v>
          </cell>
          <cell r="T328"/>
          <cell r="U328"/>
          <cell r="V328">
            <v>900156622</v>
          </cell>
          <cell r="W328" t="str">
            <v>7 DV 6</v>
          </cell>
          <cell r="X328" t="str">
            <v>N-A</v>
          </cell>
          <cell r="Y328" t="str">
            <v>Bogotá</v>
          </cell>
          <cell r="Z328" t="str">
            <v>Bogotá</v>
          </cell>
          <cell r="AA328" t="str">
            <v>N/A</v>
          </cell>
          <cell r="AB328" t="str">
            <v>N/A</v>
          </cell>
          <cell r="AC328" t="str">
            <v>N/A</v>
          </cell>
          <cell r="AD328" t="str">
            <v>N/A</v>
          </cell>
          <cell r="AE328" t="str">
            <v>SI</v>
          </cell>
          <cell r="AF328" t="str">
            <v>1 PÓLIZA</v>
          </cell>
          <cell r="AG328" t="str">
            <v>8 MUNDIAL SEGUROS</v>
          </cell>
          <cell r="AH328" t="str">
            <v>45 CUMPLIM+ CALIDAD DL SERVICIO</v>
          </cell>
          <cell r="AI328">
            <v>45916</v>
          </cell>
          <cell r="AJ328" t="str">
            <v xml:space="preserve">CBO-100026720 </v>
          </cell>
          <cell r="AK328" t="str">
            <v>GLORIA TERESITA SERNA ALZATE</v>
          </cell>
          <cell r="AL328" t="str">
            <v>PNN FARALLONES DE CALI</v>
          </cell>
          <cell r="AM328" t="str">
            <v>2 SUPERVISOR</v>
          </cell>
          <cell r="AN328" t="str">
            <v>3 CÉDULA DE CIUDADANÍA</v>
          </cell>
          <cell r="AO328">
            <v>1082775671</v>
          </cell>
          <cell r="AP328" t="str">
            <v>JUAN MANUEL GUZMÁN LÓPEZ</v>
          </cell>
          <cell r="AQ328">
            <v>30</v>
          </cell>
          <cell r="AR328" t="str">
            <v>3 NO PACTADOS</v>
          </cell>
          <cell r="AS328" t="str">
            <v>4 NO SE HA ADICIONADO NI EN VALOR y EN TIEMPO</v>
          </cell>
          <cell r="AT328">
            <v>1</v>
          </cell>
          <cell r="AU328">
            <v>2670000</v>
          </cell>
          <cell r="AV328">
            <v>45973</v>
          </cell>
          <cell r="AW328">
            <v>0</v>
          </cell>
          <cell r="AX328"/>
          <cell r="AY328" t="str">
            <v>N-A</v>
          </cell>
          <cell r="AZ328">
            <v>45922</v>
          </cell>
          <cell r="BA328">
            <v>45945</v>
          </cell>
          <cell r="BB328">
            <v>45945</v>
          </cell>
          <cell r="BC328"/>
          <cell r="BD328" t="str">
            <v>2. NO</v>
          </cell>
          <cell r="BE328" t="str">
            <v>N-A</v>
          </cell>
          <cell r="BF328" t="str">
            <v>N-A</v>
          </cell>
          <cell r="BG328" t="str">
            <v>1. SI</v>
          </cell>
          <cell r="BH328">
            <v>1</v>
          </cell>
          <cell r="BI328" t="str">
            <v>-</v>
          </cell>
          <cell r="BJ328">
            <v>45973</v>
          </cell>
          <cell r="BK328" t="str">
            <v>ADICIONADO</v>
          </cell>
          <cell r="BL328" t="str">
            <v>2025753501400010E</v>
          </cell>
          <cell r="BM328">
            <v>24260000</v>
          </cell>
          <cell r="BN328" t="str">
            <v>WENDY ISABEL DAVID</v>
          </cell>
          <cell r="BO328" t="str">
            <v xml:space="preserve">https://community.secop.gov.co/Public/Tendering/ContractNoticePhases/View?PPI=CO1.PPI.41711726&amp;isFromPublicArea=True&amp;isModal=False </v>
          </cell>
          <cell r="BP328" t="str">
            <v>VIGENTE</v>
          </cell>
          <cell r="BQ328"/>
          <cell r="BR328" t="str">
            <v>https://community.secop.gov.co/Public/Tendering/ContractDetailView/Index?UniqueIdentifier=CO1.PCCNTR.8312290</v>
          </cell>
          <cell r="BS328"/>
          <cell r="BT328"/>
          <cell r="BU328"/>
          <cell r="BV328"/>
          <cell r="BW328" t="str">
            <v>#N/A</v>
          </cell>
          <cell r="BX328" t="str">
            <v>#N/A</v>
          </cell>
          <cell r="BY328" t="str">
            <v>#N/A</v>
          </cell>
          <cell r="BZ328"/>
          <cell r="CA328"/>
          <cell r="CB328"/>
          <cell r="CC328"/>
          <cell r="CD328"/>
          <cell r="CE328"/>
          <cell r="CF328"/>
          <cell r="CG328"/>
          <cell r="CH328"/>
          <cell r="CI328"/>
          <cell r="CJ328"/>
          <cell r="CK328"/>
          <cell r="CL328"/>
          <cell r="CM328"/>
          <cell r="CN328">
            <v>24260000</v>
          </cell>
          <cell r="CO328"/>
          <cell r="CP328"/>
        </row>
        <row r="329">
          <cell r="A329" t="str">
            <v>DTPA-IP-55-2025</v>
          </cell>
          <cell r="B329" t="str">
            <v>1 FONAM</v>
          </cell>
          <cell r="C329" t="str">
            <v>ACEPTACIÓN OFERTA FONAM 068 DE 2025</v>
          </cell>
          <cell r="D329" t="str">
            <v xml:space="preserve">MANUEL GEORGE GAMBOA CUESTA
</v>
          </cell>
          <cell r="E329">
            <v>45932</v>
          </cell>
          <cell r="F329" t="str">
            <v>PA06-3202008-9-039 Adquisición de equipos, insumos y herramientas para el mantenimiento y conservación de senderos en el Parque Nacional Natural los Katios, en el marco de la conservación de la diversidad biológica de áreas protegidas del SINAP nacional</v>
          </cell>
          <cell r="G329" t="str">
            <v>N-A</v>
          </cell>
          <cell r="H329" t="str">
            <v>5 MÍNIMA CUANTÍA</v>
          </cell>
          <cell r="I329" t="str">
            <v>3 COMPRAVENTA y/o SUMINISTRO</v>
          </cell>
          <cell r="J329" t="str">
            <v>COMPRAVENTA</v>
          </cell>
          <cell r="K329">
            <v>721033</v>
          </cell>
          <cell r="L329">
            <v>24825</v>
          </cell>
          <cell r="M329">
            <v>60025</v>
          </cell>
          <cell r="N329">
            <v>45932</v>
          </cell>
          <cell r="O329" t="str">
            <v>N/A</v>
          </cell>
          <cell r="P329">
            <v>19856800</v>
          </cell>
          <cell r="Q329" t="str">
            <v>DIECINUEVE MILLONES OCHOCIENTOS CINCUENTA Y SEIS MIL OCHOCIENTOS</v>
          </cell>
          <cell r="R329" t="str">
            <v>1 PERSONA NATURAL</v>
          </cell>
          <cell r="S329" t="str">
            <v>3 CÉDULA DE CIUDADANÍA</v>
          </cell>
          <cell r="T329">
            <v>71981200</v>
          </cell>
          <cell r="U329">
            <v>3</v>
          </cell>
          <cell r="V329" t="str">
            <v>N/A</v>
          </cell>
          <cell r="W329" t="str">
            <v>11 NO SE DILIGENCIA INFORMACIÓN PARA ESTE FORMULARIO EN ESTE PERÍODO DE REPORTE</v>
          </cell>
          <cell r="X329" t="str">
            <v>MASCULINO</v>
          </cell>
          <cell r="Y329" t="str">
            <v>Antioquia</v>
          </cell>
          <cell r="Z329" t="str">
            <v>Turbo</v>
          </cell>
          <cell r="AA329" t="str">
            <v>MANUEL</v>
          </cell>
          <cell r="AB329" t="str">
            <v>GEORGE</v>
          </cell>
          <cell r="AC329" t="str">
            <v>GAMBOA</v>
          </cell>
          <cell r="AD329" t="str">
            <v>CUESTA</v>
          </cell>
          <cell r="AE329" t="str">
            <v>SI</v>
          </cell>
          <cell r="AF329" t="str">
            <v>1 PÓLIZA</v>
          </cell>
          <cell r="AG329" t="str">
            <v>12 SEGUROS DEL ESTADO</v>
          </cell>
          <cell r="AH329" t="str">
            <v>45 CUMPLIM+ CALIDAD DL SERVICIO</v>
          </cell>
          <cell r="AI329">
            <v>45937</v>
          </cell>
          <cell r="AJ329" t="str">
            <v xml:space="preserve">45-44-101170011
</v>
          </cell>
          <cell r="AK329" t="str">
            <v>GLORIA TERESITA SERNA ALZATE</v>
          </cell>
          <cell r="AL329" t="str">
            <v>PNN LOS KATIOS</v>
          </cell>
          <cell r="AM329" t="str">
            <v>2 SUPERVISOR</v>
          </cell>
          <cell r="AN329" t="str">
            <v>3 CÉDULA DE CIUDADANÍA</v>
          </cell>
          <cell r="AO329">
            <v>12563768</v>
          </cell>
          <cell r="AP329" t="str">
            <v>NELSON DE LA ROSA MANJARRES</v>
          </cell>
          <cell r="AQ329">
            <v>25</v>
          </cell>
          <cell r="AR329" t="str">
            <v>3 NO PACTADOS</v>
          </cell>
          <cell r="AS329" t="str">
            <v>4 NO SE HA ADICIONADO NI EN VALOR y EN TIEMPO</v>
          </cell>
          <cell r="AT329">
            <v>0</v>
          </cell>
          <cell r="AU329">
            <v>0</v>
          </cell>
          <cell r="AV329" t="str">
            <v>-</v>
          </cell>
          <cell r="AW329">
            <v>0</v>
          </cell>
          <cell r="AX329"/>
          <cell r="AY329" t="str">
            <v>N-A</v>
          </cell>
          <cell r="AZ329">
            <v>45937</v>
          </cell>
          <cell r="BA329">
            <v>45937</v>
          </cell>
          <cell r="BB329">
            <v>45957</v>
          </cell>
          <cell r="BC329"/>
          <cell r="BD329" t="str">
            <v>2. NO</v>
          </cell>
          <cell r="BE329" t="str">
            <v>N-A</v>
          </cell>
          <cell r="BF329" t="str">
            <v>N-A</v>
          </cell>
          <cell r="BG329" t="str">
            <v>2. NO</v>
          </cell>
          <cell r="BH329">
            <v>0</v>
          </cell>
          <cell r="BI329" t="str">
            <v>-</v>
          </cell>
          <cell r="BJ329" t="str">
            <v>-</v>
          </cell>
          <cell r="BK329"/>
          <cell r="BL329" t="str">
            <v>2025753501400017E</v>
          </cell>
          <cell r="BM329">
            <v>19856800</v>
          </cell>
          <cell r="BN329" t="str">
            <v>DIANA PATRICIA GUERRERO</v>
          </cell>
          <cell r="BO329" t="str">
            <v xml:space="preserve">https://community.secop.gov.co/Public/Tendering/ContractNoticePhases/View?PPI=CO1.PPI.41816636&amp;isFromPublicArea=True&amp;isModal=False </v>
          </cell>
          <cell r="BP329" t="str">
            <v>VIGENTE</v>
          </cell>
          <cell r="BQ329"/>
          <cell r="BR329" t="str">
            <v xml:space="preserve">https://community.secop.gov.co/Public/Tendering/ContractDetailView/Index?UniqueIdentifier=CO1.PCCNTR.8396239 </v>
          </cell>
          <cell r="BS329"/>
          <cell r="BT329"/>
          <cell r="BU329"/>
          <cell r="BV329"/>
          <cell r="BW329" t="str">
            <v>BANCO DE BOGOTA</v>
          </cell>
          <cell r="BX329" t="str">
            <v>Ahorro</v>
          </cell>
          <cell r="BY329">
            <v>620233635</v>
          </cell>
          <cell r="BZ329"/>
          <cell r="CA329"/>
          <cell r="CB329"/>
          <cell r="CC329"/>
          <cell r="CD329"/>
          <cell r="CE329"/>
          <cell r="CF329"/>
          <cell r="CG329"/>
          <cell r="CH329"/>
          <cell r="CI329"/>
          <cell r="CJ329"/>
          <cell r="CK329"/>
          <cell r="CL329"/>
          <cell r="CM329"/>
          <cell r="CN329">
            <v>19856800</v>
          </cell>
          <cell r="CO329"/>
          <cell r="CP329"/>
        </row>
        <row r="330">
          <cell r="A330" t="str">
            <v>DTPA-IP-56-2025</v>
          </cell>
          <cell r="B330" t="str">
            <v>1 FONAM</v>
          </cell>
          <cell r="C330" t="str">
            <v>ACEPTACIÓN OFERTA FONAM 069 DE 2025</v>
          </cell>
          <cell r="D330" t="str">
            <v xml:space="preserve">HNOVA INGENIERIA S.A.S
</v>
          </cell>
          <cell r="E330">
            <v>45932</v>
          </cell>
          <cell r="F330" t="str">
            <v>PA04-3202032-1-105/PA04-3202032-1-113 Adquirir elementos y materiales de protección personal y seguridad y salud en el trabajo para fortalecer la implementación de las acciones de prevención, vigilancia y control en el PNN Farallones de Cali y su área de influencia, especialmente en los ecosistemas andinos y de páramo, en el marco de la conservación de la diversidad biológica de las Áreas Protegidas del SINAP Nacional.</v>
          </cell>
          <cell r="G330" t="str">
            <v>N-A</v>
          </cell>
          <cell r="H330" t="str">
            <v>5 MÍNIMA CUANTÍA</v>
          </cell>
          <cell r="I330" t="str">
            <v>3 COMPRAVENTA y/o SUMINISTRO</v>
          </cell>
          <cell r="J330" t="str">
            <v>COMPRAVENTA</v>
          </cell>
          <cell r="K330" t="str">
            <v>46181500 / 46181600</v>
          </cell>
          <cell r="L330" t="str">
            <v xml:space="preserve"> 29525 / 29625 </v>
          </cell>
          <cell r="M330" t="str">
            <v xml:space="preserve">62625 / 62525 </v>
          </cell>
          <cell r="N330">
            <v>45939</v>
          </cell>
          <cell r="O330" t="str">
            <v>N/A</v>
          </cell>
          <cell r="P330">
            <v>32983400</v>
          </cell>
          <cell r="Q330" t="str">
            <v>TREINTA Y DOS MILLONES NOVECIENTOS OCHENTA Y TRES MIL CUATROCIENTOS</v>
          </cell>
          <cell r="R330" t="str">
            <v>2 PERSONA JURIDICA</v>
          </cell>
          <cell r="S330" t="str">
            <v>1 NIT</v>
          </cell>
          <cell r="T330"/>
          <cell r="U330"/>
          <cell r="V330">
            <v>901154680</v>
          </cell>
          <cell r="W330" t="str">
            <v>9 DV 8</v>
          </cell>
          <cell r="X330" t="str">
            <v>N-A</v>
          </cell>
          <cell r="Y330" t="str">
            <v>Valle del Cauca</v>
          </cell>
          <cell r="Z330" t="str">
            <v>Santiago de Cali</v>
          </cell>
          <cell r="AA330" t="str">
            <v>N/A</v>
          </cell>
          <cell r="AB330" t="str">
            <v>N/A</v>
          </cell>
          <cell r="AC330" t="str">
            <v>N/A</v>
          </cell>
          <cell r="AD330" t="str">
            <v>N/A</v>
          </cell>
          <cell r="AE330" t="str">
            <v>SI</v>
          </cell>
          <cell r="AF330" t="str">
            <v>1 PÓLIZA</v>
          </cell>
          <cell r="AG330" t="str">
            <v>12 SEGUROS DEL ESTADO</v>
          </cell>
          <cell r="AH330" t="str">
            <v>45 CUMPLIM+ CALIDAD DL SERVICIO</v>
          </cell>
          <cell r="AI330">
            <v>45933</v>
          </cell>
          <cell r="AJ330" t="str">
            <v>52-44-101018311</v>
          </cell>
          <cell r="AK330" t="str">
            <v>GLORIA TERESITA SERNA ALZATE</v>
          </cell>
          <cell r="AL330" t="str">
            <v>PNN FARALLONES DE CALI</v>
          </cell>
          <cell r="AM330" t="str">
            <v>2 SUPERVISOR</v>
          </cell>
          <cell r="AN330" t="str">
            <v>3 CÉDULA DE CIUDADANÍA</v>
          </cell>
          <cell r="AO330">
            <v>29120620</v>
          </cell>
          <cell r="AP330" t="str">
            <v>MARIA JULIANA CERON</v>
          </cell>
          <cell r="AQ330">
            <v>15</v>
          </cell>
          <cell r="AR330" t="str">
            <v>3 NO PACTADOS</v>
          </cell>
          <cell r="AS330" t="str">
            <v>4 NO SE HA ADICIONADO NI EN VALOR y EN TIEMPO</v>
          </cell>
          <cell r="AT330">
            <v>0</v>
          </cell>
          <cell r="AU330">
            <v>0</v>
          </cell>
          <cell r="AV330" t="str">
            <v>-</v>
          </cell>
          <cell r="AW330">
            <v>0</v>
          </cell>
          <cell r="AX330"/>
          <cell r="AY330" t="str">
            <v>N-A</v>
          </cell>
          <cell r="AZ330">
            <v>45944</v>
          </cell>
          <cell r="BA330">
            <v>45944</v>
          </cell>
          <cell r="BB330">
            <v>45946</v>
          </cell>
          <cell r="BC330"/>
          <cell r="BD330" t="str">
            <v>2. NO</v>
          </cell>
          <cell r="BE330" t="str">
            <v>N-A</v>
          </cell>
          <cell r="BF330" t="str">
            <v>N-A</v>
          </cell>
          <cell r="BG330" t="str">
            <v>2. NO</v>
          </cell>
          <cell r="BH330">
            <v>0</v>
          </cell>
          <cell r="BI330" t="str">
            <v>-</v>
          </cell>
          <cell r="BJ330" t="str">
            <v>-</v>
          </cell>
          <cell r="BK330"/>
          <cell r="BL330" t="str">
            <v>2025753501400018E</v>
          </cell>
          <cell r="BM330">
            <v>32983400</v>
          </cell>
          <cell r="BN330" t="str">
            <v>ALEX YANIRA PISMAG PORTILLA</v>
          </cell>
          <cell r="BO330" t="str">
            <v xml:space="preserve">https://community.secop.gov.co/Public/Tendering/OpportunityDetail/Index?noticeUID=CO1.NTC.8763632&amp;isFromPublicArea=True&amp;isModal=False </v>
          </cell>
          <cell r="BP330" t="str">
            <v>VIGENTE</v>
          </cell>
          <cell r="BQ330"/>
          <cell r="BR330" t="str">
            <v xml:space="preserve">https://community.secop.gov.co/Public/Tendering/ContractDetailView/Index?UniqueIdentifier=CO1.PCCNTR.8393492 </v>
          </cell>
          <cell r="BS330"/>
          <cell r="BT330"/>
          <cell r="BU330"/>
          <cell r="BV330"/>
          <cell r="BW330" t="str">
            <v>#N/A</v>
          </cell>
          <cell r="BX330" t="str">
            <v>#N/A</v>
          </cell>
          <cell r="BY330" t="str">
            <v>#N/A</v>
          </cell>
          <cell r="BZ330"/>
          <cell r="CA330"/>
          <cell r="CB330"/>
          <cell r="CC330"/>
          <cell r="CD330"/>
          <cell r="CE330"/>
          <cell r="CF330"/>
          <cell r="CG330"/>
          <cell r="CH330"/>
          <cell r="CI330"/>
          <cell r="CJ330"/>
          <cell r="CK330"/>
          <cell r="CL330"/>
          <cell r="CM330"/>
          <cell r="CN330">
            <v>32983400</v>
          </cell>
          <cell r="CO330"/>
          <cell r="CP330"/>
        </row>
        <row r="331">
          <cell r="A331" t="str">
            <v>DTPA-IP-57-2025</v>
          </cell>
          <cell r="B331" t="str">
            <v>1 FONAM</v>
          </cell>
          <cell r="C331" t="str">
            <v>ACEPTACIÓN OFERTA FONAM 054 DE 2025</v>
          </cell>
          <cell r="D331" t="str">
            <v>ASISTENCIA MEDICA VETERINARIA ASIMEVET S.A.S. ZOMAC</v>
          </cell>
          <cell r="E331">
            <v>45910</v>
          </cell>
          <cell r="F331" t="str">
            <v>PA06-3202032-1-031 Suministro de alimentos, medicamentos e insumos veterinarios para los semovientes al servicio del Parque Nacional Natural los Katíos, en los recorridos de prevención, vigilancia y control en el marco de la conservación de la diversidad de las Áreas Protegidas del SINAP nacional</v>
          </cell>
          <cell r="G331" t="str">
            <v>N-A</v>
          </cell>
          <cell r="H331" t="str">
            <v>5 MÍNIMA CUANTÍA</v>
          </cell>
          <cell r="I331" t="str">
            <v>3 COMPRAVENTA y/o SUMINISTRO</v>
          </cell>
          <cell r="J331" t="str">
            <v>SUMINISTRO</v>
          </cell>
          <cell r="K331">
            <v>50101716</v>
          </cell>
          <cell r="L331">
            <v>32225</v>
          </cell>
          <cell r="M331">
            <v>52425</v>
          </cell>
          <cell r="N331">
            <v>45912</v>
          </cell>
          <cell r="O331" t="str">
            <v>N/A</v>
          </cell>
          <cell r="P331">
            <v>4000000</v>
          </cell>
          <cell r="Q331" t="str">
            <v>CUATRO MILLONES</v>
          </cell>
          <cell r="R331" t="str">
            <v>2 PERSONA JURIDICA</v>
          </cell>
          <cell r="S331" t="str">
            <v>1 NIT</v>
          </cell>
          <cell r="T331"/>
          <cell r="U331"/>
          <cell r="V331">
            <v>901578738</v>
          </cell>
          <cell r="W331" t="str">
            <v>7 DV 6</v>
          </cell>
          <cell r="X331" t="str">
            <v>N-A</v>
          </cell>
          <cell r="Y331" t="str">
            <v>Antioquia</v>
          </cell>
          <cell r="Z331" t="str">
            <v>Turbo</v>
          </cell>
          <cell r="AA331" t="str">
            <v>N/A</v>
          </cell>
          <cell r="AB331" t="str">
            <v>N/A</v>
          </cell>
          <cell r="AC331" t="str">
            <v>N/A</v>
          </cell>
          <cell r="AD331" t="str">
            <v>N/A</v>
          </cell>
          <cell r="AE331" t="str">
            <v>SI</v>
          </cell>
          <cell r="AF331" t="str">
            <v>1 PÓLIZA</v>
          </cell>
          <cell r="AG331" t="str">
            <v>12 SEGUROS DEL ESTADO</v>
          </cell>
          <cell r="AH331" t="str">
            <v>45 CUMPLIM+ CALIDAD DL SERVICIO</v>
          </cell>
          <cell r="AI331">
            <v>45915</v>
          </cell>
          <cell r="AJ331" t="str">
            <v>45-46-101032887</v>
          </cell>
          <cell r="AK331" t="str">
            <v>GLORIA TERESITA SERNA ALZATE</v>
          </cell>
          <cell r="AL331" t="str">
            <v>PNN LOS KATIOS</v>
          </cell>
          <cell r="AM331" t="str">
            <v>2 SUPERVISOR</v>
          </cell>
          <cell r="AN331" t="str">
            <v>3 CÉDULA DE CIUDADANÍA</v>
          </cell>
          <cell r="AO331">
            <v>12563768</v>
          </cell>
          <cell r="AP331" t="str">
            <v>NELSON DE LA ROSA MANJARRES</v>
          </cell>
          <cell r="AQ331">
            <v>65</v>
          </cell>
          <cell r="AR331" t="str">
            <v>3 NO PACTADOS</v>
          </cell>
          <cell r="AS331" t="str">
            <v>4 NO SE HA ADICIONADO NI EN VALOR y EN TIEMPO</v>
          </cell>
          <cell r="AT331">
            <v>0</v>
          </cell>
          <cell r="AU331">
            <v>0</v>
          </cell>
          <cell r="AV331" t="str">
            <v>-</v>
          </cell>
          <cell r="AW331">
            <v>0</v>
          </cell>
          <cell r="AX331"/>
          <cell r="AY331" t="str">
            <v>N-A</v>
          </cell>
          <cell r="AZ331">
            <v>45918</v>
          </cell>
          <cell r="BA331">
            <v>45918</v>
          </cell>
          <cell r="BB331">
            <v>45976</v>
          </cell>
          <cell r="BC331"/>
          <cell r="BD331" t="str">
            <v>2. NO</v>
          </cell>
          <cell r="BE331" t="str">
            <v>N-A</v>
          </cell>
          <cell r="BF331" t="str">
            <v>N-A</v>
          </cell>
          <cell r="BG331" t="str">
            <v>2. NO</v>
          </cell>
          <cell r="BH331">
            <v>0</v>
          </cell>
          <cell r="BI331" t="str">
            <v>-</v>
          </cell>
          <cell r="BJ331" t="str">
            <v>-</v>
          </cell>
          <cell r="BK331"/>
          <cell r="BL331" t="str">
            <v>2025753502000016E</v>
          </cell>
          <cell r="BM331">
            <v>4000000</v>
          </cell>
          <cell r="BN331" t="str">
            <v>DIANA PATRICIA GUERRERO</v>
          </cell>
          <cell r="BO331" t="str">
            <v xml:space="preserve">https://community.secop.gov.co/Public/Tendering/ContractNoticePhases/View?PPI=CO1.PPI.41844208&amp;isFromPublicArea=True&amp;isModal=False </v>
          </cell>
          <cell r="BP331" t="str">
            <v>VIGENTE</v>
          </cell>
          <cell r="BQ331"/>
          <cell r="BR331" t="str">
            <v xml:space="preserve">https://community.secop.gov.co/Public/Tendering/ContractDetailView/Index?UniqueIdentifier=CO1.PCCNTR.8306380 </v>
          </cell>
          <cell r="BS331"/>
          <cell r="BT331"/>
          <cell r="BU331"/>
          <cell r="BV331"/>
          <cell r="BW331" t="str">
            <v>#N/A</v>
          </cell>
          <cell r="BX331" t="str">
            <v>#N/A</v>
          </cell>
          <cell r="BY331" t="str">
            <v>#N/A</v>
          </cell>
          <cell r="BZ331"/>
          <cell r="CA331"/>
          <cell r="CB331"/>
          <cell r="CC331"/>
          <cell r="CD331"/>
          <cell r="CE331"/>
          <cell r="CF331"/>
          <cell r="CG331"/>
          <cell r="CH331"/>
          <cell r="CI331"/>
          <cell r="CJ331"/>
          <cell r="CK331"/>
          <cell r="CL331"/>
          <cell r="CM331"/>
          <cell r="CN331">
            <v>4000000</v>
          </cell>
          <cell r="CO331"/>
          <cell r="CP331"/>
        </row>
        <row r="332">
          <cell r="A332" t="str">
            <v>DTPA-IP-58-2025</v>
          </cell>
          <cell r="B332" t="str">
            <v>1 FONAM</v>
          </cell>
          <cell r="C332" t="str">
            <v>ACEPTACIÓN OFERTA FONAM 061 DE 2025</v>
          </cell>
          <cell r="D332" t="str">
            <v xml:space="preserve">CONSTRUCCIONES MONTAJES Y PARTES ELECTRICAS S.A.S
</v>
          </cell>
          <cell r="E332">
            <v>45917</v>
          </cell>
          <cell r="F332" t="str">
            <v>PA07-3202008-9-020 Adquirir equipos Insumos y materiales para el PNN Munchique para implementar los instrumentos de planeación (planes de manejo / rem u otros programas y lineamientos) de la entidad, en el marco de la conservación de la diversidad biológica de las áreas protegidas del SINAP nacional</v>
          </cell>
          <cell r="G332" t="str">
            <v>N-A</v>
          </cell>
          <cell r="H332" t="str">
            <v>5 MÍNIMA CUANTÍA</v>
          </cell>
          <cell r="I332" t="str">
            <v>3 COMPRAVENTA y/o SUMINISTRO</v>
          </cell>
          <cell r="J332" t="str">
            <v>COMPRAVENTA</v>
          </cell>
          <cell r="K332">
            <v>31162800</v>
          </cell>
          <cell r="L332">
            <v>25325</v>
          </cell>
          <cell r="M332">
            <v>55525</v>
          </cell>
          <cell r="N332">
            <v>45922</v>
          </cell>
          <cell r="O332" t="str">
            <v>N/A</v>
          </cell>
          <cell r="P332">
            <v>7241931</v>
          </cell>
          <cell r="Q332" t="str">
            <v xml:space="preserve">SIETE MILLONES DOSCIENTOS CUARENTA Y UN MIL NOVECIENTOS TREINTA Y UN </v>
          </cell>
          <cell r="R332" t="str">
            <v>2 PERSONA JURIDICA</v>
          </cell>
          <cell r="S332" t="str">
            <v>1 NIT</v>
          </cell>
          <cell r="T332"/>
          <cell r="U332"/>
          <cell r="V332">
            <v>900320303</v>
          </cell>
          <cell r="W332" t="str">
            <v>5 DV 4</v>
          </cell>
          <cell r="X332" t="str">
            <v>N-A</v>
          </cell>
          <cell r="Y332" t="str">
            <v>Cundinamarca</v>
          </cell>
          <cell r="Z332" t="str">
            <v>Bogotá</v>
          </cell>
          <cell r="AA332" t="str">
            <v>N/A</v>
          </cell>
          <cell r="AB332" t="str">
            <v>N/A</v>
          </cell>
          <cell r="AC332" t="str">
            <v>N/A</v>
          </cell>
          <cell r="AD332" t="str">
            <v>N/A</v>
          </cell>
          <cell r="AE332" t="str">
            <v>SI</v>
          </cell>
          <cell r="AF332" t="str">
            <v>1 PÓLIZA</v>
          </cell>
          <cell r="AG332" t="str">
            <v>12 SEGUROS DEL ESTADO</v>
          </cell>
          <cell r="AH332" t="str">
            <v>45 CUMPLIM+ CALIDAD DL SERVICIO</v>
          </cell>
          <cell r="AI332">
            <v>45917</v>
          </cell>
          <cell r="AJ332" t="str">
            <v>21-44-101480087</v>
          </cell>
          <cell r="AK332" t="str">
            <v>GLORIA TERESITA SERNA ALZATE</v>
          </cell>
          <cell r="AL332" t="str">
            <v>PNN MUNCHIQUE</v>
          </cell>
          <cell r="AM332" t="str">
            <v>2 SUPERVISOR</v>
          </cell>
          <cell r="AN332" t="str">
            <v>3 CÉDULA DE CIUDADANÍA</v>
          </cell>
          <cell r="AO332">
            <v>16738049</v>
          </cell>
          <cell r="AP332" t="str">
            <v>JAIME ALBERTO CELIS PERDOMO</v>
          </cell>
          <cell r="AQ332">
            <v>28</v>
          </cell>
          <cell r="AR332" t="str">
            <v>3 NO PACTADOS</v>
          </cell>
          <cell r="AS332" t="str">
            <v>4 NO SE HA ADICIONADO NI EN VALOR y EN TIEMPO</v>
          </cell>
          <cell r="AT332">
            <v>0</v>
          </cell>
          <cell r="AU332">
            <v>0</v>
          </cell>
          <cell r="AV332" t="str">
            <v>-</v>
          </cell>
          <cell r="AW332">
            <v>0</v>
          </cell>
          <cell r="AX332"/>
          <cell r="AY332" t="str">
            <v>N-A</v>
          </cell>
          <cell r="AZ332">
            <v>45922</v>
          </cell>
          <cell r="BA332">
            <v>45922</v>
          </cell>
          <cell r="BB332">
            <v>45945</v>
          </cell>
          <cell r="BC332"/>
          <cell r="BD332" t="str">
            <v>2. NO</v>
          </cell>
          <cell r="BE332" t="str">
            <v>N-A</v>
          </cell>
          <cell r="BF332" t="str">
            <v>N-A</v>
          </cell>
          <cell r="BG332" t="str">
            <v>2. NO</v>
          </cell>
          <cell r="BH332">
            <v>0</v>
          </cell>
          <cell r="BI332" t="str">
            <v>-</v>
          </cell>
          <cell r="BJ332" t="str">
            <v>-</v>
          </cell>
          <cell r="BK332"/>
          <cell r="BL332" t="str">
            <v>2025753501400011E</v>
          </cell>
          <cell r="BM332">
            <v>7241931</v>
          </cell>
          <cell r="BN332" t="str">
            <v>DIANA PATRICIA GUERRERO</v>
          </cell>
          <cell r="BO332" t="str">
            <v xml:space="preserve">https://community.secop.gov.co/Public/Tendering/ContractNoticePhases/View?PPI=CO1.PPI.41964737&amp;isFromPublicArea=True&amp;isModal=False </v>
          </cell>
          <cell r="BP332" t="str">
            <v>VIGENTE</v>
          </cell>
          <cell r="BQ332"/>
          <cell r="BR332" t="str">
            <v xml:space="preserve">https://community.secop.gov.co/Public/Tendering/ContractDetailView/Index?UniqueIdentifier=CO1.PCCNTR.8335067 </v>
          </cell>
          <cell r="BS332"/>
          <cell r="BT332"/>
          <cell r="BU332"/>
          <cell r="BV332"/>
          <cell r="BW332" t="str">
            <v>#N/A</v>
          </cell>
          <cell r="BX332" t="str">
            <v>#N/A</v>
          </cell>
          <cell r="BY332" t="str">
            <v>#N/A</v>
          </cell>
          <cell r="BZ332"/>
          <cell r="CA332"/>
          <cell r="CB332"/>
          <cell r="CC332"/>
          <cell r="CD332"/>
          <cell r="CE332"/>
          <cell r="CF332"/>
          <cell r="CG332"/>
          <cell r="CH332"/>
          <cell r="CI332"/>
          <cell r="CJ332"/>
          <cell r="CK332"/>
          <cell r="CL332"/>
          <cell r="CM332"/>
          <cell r="CN332">
            <v>7241931</v>
          </cell>
          <cell r="CO332"/>
          <cell r="CP332"/>
        </row>
        <row r="333">
          <cell r="A333" t="str">
            <v>DTPA-IP-59-2025</v>
          </cell>
          <cell r="B333" t="str">
            <v>1 FONAM</v>
          </cell>
          <cell r="C333" t="str">
            <v>ACEPTACIÓN OFERTA FONAM 057 DE 2025</v>
          </cell>
          <cell r="D333" t="str">
            <v>EDISSON FERNANDO RIOS CORTES</v>
          </cell>
          <cell r="E333">
            <v>45915</v>
          </cell>
          <cell r="F333" t="str">
            <v>PA00-3202008-12-078 Prestar servicio logístico para el desarrollo de espacios de la Dirección Territorial Pacífico para fortalecer los procesos de divulgación y promoción de las áreas protegidas. Lote 1 PNN MUNCHIQUE</v>
          </cell>
          <cell r="G333" t="str">
            <v>N-A</v>
          </cell>
          <cell r="H333" t="str">
            <v>5 MÍNIMA CUANTÍA</v>
          </cell>
          <cell r="I333" t="str">
            <v>20 OTROS</v>
          </cell>
          <cell r="J333" t="str">
            <v>SERVICIOS</v>
          </cell>
          <cell r="K333">
            <v>90111600</v>
          </cell>
          <cell r="L333">
            <v>30925</v>
          </cell>
          <cell r="M333">
            <v>53325</v>
          </cell>
          <cell r="N333">
            <v>45917</v>
          </cell>
          <cell r="O333" t="str">
            <v>N/A</v>
          </cell>
          <cell r="P333">
            <v>7509000</v>
          </cell>
          <cell r="Q333" t="str">
            <v>SIETE MILLONES QUINIENTOS NUEVE MIL</v>
          </cell>
          <cell r="R333" t="str">
            <v>1 PERSONA NATURAL</v>
          </cell>
          <cell r="S333" t="str">
            <v>3 CÉDULA DE CIUDADANÍA</v>
          </cell>
          <cell r="T333">
            <v>10300171</v>
          </cell>
          <cell r="U333"/>
          <cell r="V333"/>
          <cell r="W333" t="str">
            <v>11 NO SE DILIGENCIA INFORMACIÓN PARA ESTE FORMULARIO EN ESTE PERÍODO DE REPORTE</v>
          </cell>
          <cell r="X333" t="str">
            <v>MASCULINO</v>
          </cell>
          <cell r="Y333" t="str">
            <v>Cauca</v>
          </cell>
          <cell r="Z333" t="str">
            <v>Popayan</v>
          </cell>
          <cell r="AA333" t="str">
            <v>EDISSON</v>
          </cell>
          <cell r="AB333" t="str">
            <v>FERNANDO</v>
          </cell>
          <cell r="AC333" t="str">
            <v>RIOS</v>
          </cell>
          <cell r="AD333" t="str">
            <v>CORTES</v>
          </cell>
          <cell r="AE333" t="str">
            <v>SI</v>
          </cell>
          <cell r="AF333" t="str">
            <v>1 PÓLIZA</v>
          </cell>
          <cell r="AG333" t="str">
            <v>8 MUNDIAL SEGUROS</v>
          </cell>
          <cell r="AH333" t="str">
            <v>45 CUMPLIM+ CALIDAD DL SERVICIO</v>
          </cell>
          <cell r="AI333">
            <v>45917</v>
          </cell>
          <cell r="AJ333">
            <v>100044136</v>
          </cell>
          <cell r="AK333" t="str">
            <v>GLORIA TERESITA SERNA ALZATE</v>
          </cell>
          <cell r="AL333" t="str">
            <v>PNN MUNCHIQUE</v>
          </cell>
          <cell r="AM333" t="str">
            <v>2 SUPERVISOR</v>
          </cell>
          <cell r="AN333" t="str">
            <v>3 CÉDULA DE CIUDADANÍA</v>
          </cell>
          <cell r="AO333">
            <v>16738049</v>
          </cell>
          <cell r="AP333" t="str">
            <v>JAIME ALBERTO CELIS PERDOMO</v>
          </cell>
          <cell r="AQ333">
            <v>85</v>
          </cell>
          <cell r="AR333" t="str">
            <v>3 NO PACTADOS</v>
          </cell>
          <cell r="AS333" t="str">
            <v>4 NO SE HA ADICIONADO NI EN VALOR y EN TIEMPO</v>
          </cell>
          <cell r="AT333">
            <v>0</v>
          </cell>
          <cell r="AU333">
            <v>0</v>
          </cell>
          <cell r="AV333" t="str">
            <v>-</v>
          </cell>
          <cell r="AW333">
            <v>0</v>
          </cell>
          <cell r="AX333"/>
          <cell r="AY333" t="str">
            <v>N-A</v>
          </cell>
          <cell r="AZ333">
            <v>45918</v>
          </cell>
          <cell r="BA333">
            <v>45918</v>
          </cell>
          <cell r="BB333">
            <v>46001</v>
          </cell>
          <cell r="BC333"/>
          <cell r="BD333" t="str">
            <v>2. NO</v>
          </cell>
          <cell r="BE333" t="str">
            <v>N-A</v>
          </cell>
          <cell r="BF333" t="str">
            <v>N-A</v>
          </cell>
          <cell r="BG333" t="str">
            <v>2. NO</v>
          </cell>
          <cell r="BH333">
            <v>0</v>
          </cell>
          <cell r="BI333" t="str">
            <v>-</v>
          </cell>
          <cell r="BJ333" t="str">
            <v>-</v>
          </cell>
          <cell r="BK333"/>
          <cell r="BL333" t="str">
            <v>2025753502500013E</v>
          </cell>
          <cell r="BM333">
            <v>7509000</v>
          </cell>
          <cell r="BN333" t="str">
            <v>JULIANA ISABEL MONTES ROMERO</v>
          </cell>
          <cell r="BO333" t="str">
            <v xml:space="preserve">https://community.secop.gov.co/Public/Tendering/ContractNoticePhases/View?PPI=CO1.PPI.41936415&amp;isFromPublicArea=True&amp;isModal=False </v>
          </cell>
          <cell r="BP333" t="str">
            <v>VIGENTE</v>
          </cell>
          <cell r="BQ333"/>
          <cell r="BR333" t="str">
            <v xml:space="preserve">https://community.secop.gov.co/Public/Tendering/ContractDetailView/Index?UniqueIdentifier=CO1.PCCNTR.8324646 </v>
          </cell>
          <cell r="BS333"/>
          <cell r="BT333"/>
          <cell r="BU333"/>
          <cell r="BV333"/>
          <cell r="BW333" t="str">
            <v>BANCO DAVIVIENDA S.A.</v>
          </cell>
          <cell r="BX333" t="str">
            <v>Ahorro</v>
          </cell>
          <cell r="BY333">
            <v>550196000868865</v>
          </cell>
          <cell r="BZ333"/>
          <cell r="CA333"/>
          <cell r="CB333"/>
          <cell r="CC333"/>
          <cell r="CD333"/>
          <cell r="CE333"/>
          <cell r="CF333"/>
          <cell r="CG333"/>
          <cell r="CH333"/>
          <cell r="CI333"/>
          <cell r="CJ333"/>
          <cell r="CK333"/>
          <cell r="CL333"/>
          <cell r="CM333"/>
          <cell r="CN333">
            <v>7509000</v>
          </cell>
          <cell r="CO333"/>
          <cell r="CP333"/>
        </row>
        <row r="334">
          <cell r="A334" t="str">
            <v>DTPA-IP-59-2025</v>
          </cell>
          <cell r="B334" t="str">
            <v>1 FONAM</v>
          </cell>
          <cell r="C334" t="str">
            <v>ACEPTACIÓN OFERTA FONAM 058 DE 2025</v>
          </cell>
          <cell r="D334" t="str">
            <v>FUNDACION HABITAT SOCIAL - PARA EL BIENESTAR DE LA FAMILIA Y LA SOCIEDAD (FUHS)</v>
          </cell>
          <cell r="E334">
            <v>45915</v>
          </cell>
          <cell r="F334" t="str">
            <v>PA00-3202008-12-078 Prestar servicio logístico para el desarrollo de espacios de la Dirección Territorial Pacífico para fortalecer los procesos de divulgación y promoción de las áreas protegidas. Lote 2 PNN Utría</v>
          </cell>
          <cell r="G334" t="str">
            <v>N-A</v>
          </cell>
          <cell r="H334" t="str">
            <v>5 MÍNIMA CUANTÍA</v>
          </cell>
          <cell r="I334" t="str">
            <v>20 OTROS</v>
          </cell>
          <cell r="J334" t="str">
            <v>SERVICIOS</v>
          </cell>
          <cell r="K334">
            <v>90111600</v>
          </cell>
          <cell r="L334">
            <v>30925</v>
          </cell>
          <cell r="M334">
            <v>53425</v>
          </cell>
          <cell r="N334">
            <v>45917</v>
          </cell>
          <cell r="O334" t="str">
            <v>N/A</v>
          </cell>
          <cell r="P334">
            <v>12531600</v>
          </cell>
          <cell r="Q334" t="str">
            <v>DOCE MILLONES QUINIENTOS TREINTA Y UN MIL SEISCIENTOS</v>
          </cell>
          <cell r="R334" t="str">
            <v>2 PERSONA JURIDICA</v>
          </cell>
          <cell r="S334" t="str">
            <v>1 NIT</v>
          </cell>
          <cell r="T334"/>
          <cell r="U334"/>
          <cell r="V334">
            <v>900678825</v>
          </cell>
          <cell r="W334" t="str">
            <v>5 DV 4</v>
          </cell>
          <cell r="X334" t="str">
            <v>N-A</v>
          </cell>
          <cell r="Y334" t="str">
            <v>Valle del Cauca</v>
          </cell>
          <cell r="Z334" t="str">
            <v>Santiago de Cali</v>
          </cell>
          <cell r="AA334" t="str">
            <v>N/A</v>
          </cell>
          <cell r="AB334" t="str">
            <v>N/A</v>
          </cell>
          <cell r="AC334" t="str">
            <v>N/A</v>
          </cell>
          <cell r="AD334" t="str">
            <v>N/A</v>
          </cell>
          <cell r="AE334" t="str">
            <v>SI</v>
          </cell>
          <cell r="AF334" t="str">
            <v>1 PÓLIZA</v>
          </cell>
          <cell r="AG334" t="str">
            <v>14 ASEGURADORA SOLIDARIA</v>
          </cell>
          <cell r="AH334" t="str">
            <v>45 CUMPLIM+ CALIDAD DL SERVICIO</v>
          </cell>
          <cell r="AI334">
            <v>45915</v>
          </cell>
          <cell r="AJ334" t="str">
            <v>560 47 994000193129</v>
          </cell>
          <cell r="AK334" t="str">
            <v>GLORIA TERESITA SERNA ALZATE</v>
          </cell>
          <cell r="AL334" t="str">
            <v>PNN UTRÍA</v>
          </cell>
          <cell r="AM334" t="str">
            <v>2 SUPERVISOR</v>
          </cell>
          <cell r="AN334" t="str">
            <v>3 CÉDULA DE CIUDADANÍA</v>
          </cell>
          <cell r="AO334">
            <v>66848955</v>
          </cell>
          <cell r="AP334" t="str">
            <v>MARIA XIMENA ZORRILLA A.</v>
          </cell>
          <cell r="AQ334">
            <v>85</v>
          </cell>
          <cell r="AR334" t="str">
            <v>3 NO PACTADOS</v>
          </cell>
          <cell r="AS334" t="str">
            <v>4 NO SE HA ADICIONADO NI EN VALOR y EN TIEMPO</v>
          </cell>
          <cell r="AT334">
            <v>0</v>
          </cell>
          <cell r="AU334">
            <v>0</v>
          </cell>
          <cell r="AV334" t="str">
            <v>-</v>
          </cell>
          <cell r="AW334">
            <v>0</v>
          </cell>
          <cell r="AX334"/>
          <cell r="AY334" t="str">
            <v>N-A</v>
          </cell>
          <cell r="AZ334">
            <v>45918</v>
          </cell>
          <cell r="BA334">
            <v>45918</v>
          </cell>
          <cell r="BB334">
            <v>46001</v>
          </cell>
          <cell r="BC334"/>
          <cell r="BD334" t="str">
            <v>2. NO</v>
          </cell>
          <cell r="BE334" t="str">
            <v>N-A</v>
          </cell>
          <cell r="BF334" t="str">
            <v>N-A</v>
          </cell>
          <cell r="BG334" t="str">
            <v>2. NO</v>
          </cell>
          <cell r="BH334">
            <v>0</v>
          </cell>
          <cell r="BI334" t="str">
            <v>-</v>
          </cell>
          <cell r="BJ334" t="str">
            <v>-</v>
          </cell>
          <cell r="BK334"/>
          <cell r="BL334" t="str">
            <v>2025753502500014E</v>
          </cell>
          <cell r="BM334">
            <v>12531600</v>
          </cell>
          <cell r="BN334" t="str">
            <v>JULIANA ISABEL MONTES ROMERO</v>
          </cell>
          <cell r="BO334" t="str">
            <v xml:space="preserve">https://community.secop.gov.co/Public/Tendering/ContractNoticePhases/View?PPI=CO1.PPI.41936415&amp;isFromPublicArea=True&amp;isModal=False </v>
          </cell>
          <cell r="BP334" t="str">
            <v>VIGENTE</v>
          </cell>
          <cell r="BQ334"/>
          <cell r="BR334" t="str">
            <v xml:space="preserve">https://community.secop.gov.co/Public/Tendering/ContractDetailView/Index?UniqueIdentifier=CO1.PCCNTR.8324550 </v>
          </cell>
          <cell r="BS334"/>
          <cell r="BT334"/>
          <cell r="BU334"/>
          <cell r="BV334"/>
          <cell r="BW334"/>
          <cell r="BX334"/>
          <cell r="BY334"/>
          <cell r="BZ334"/>
          <cell r="CA334"/>
          <cell r="CB334"/>
          <cell r="CC334"/>
          <cell r="CD334"/>
          <cell r="CE334"/>
          <cell r="CF334"/>
          <cell r="CG334"/>
          <cell r="CH334"/>
          <cell r="CI334"/>
          <cell r="CJ334"/>
          <cell r="CK334"/>
          <cell r="CL334"/>
          <cell r="CM334"/>
          <cell r="CN334"/>
          <cell r="CO334"/>
          <cell r="CP334"/>
        </row>
        <row r="335">
          <cell r="A335" t="str">
            <v>DTPA-IP-59-2025</v>
          </cell>
          <cell r="B335" t="str">
            <v>1 FONAM</v>
          </cell>
          <cell r="C335" t="str">
            <v>ACEPTACIÓN OFERTA FONAM 059 DE 2025</v>
          </cell>
          <cell r="D335" t="str">
            <v>FUNDACION HABITAT SOCIAL - PARA EL BIENESTAR DE LA FAMILIA Y LA SOCIEDAD (FUHS)</v>
          </cell>
          <cell r="E335">
            <v>45915</v>
          </cell>
          <cell r="F335" t="str">
            <v>PA00-3202008-12-078 Prestar servicio logístico para el desarrollo de espacios de la Dirección Territorial Pacífico para fortalecer los procesos de divulgación y promoción de las áreas protegidas. Lote 3 DNMI CABO MANGLARES</v>
          </cell>
          <cell r="G335" t="str">
            <v>N-A</v>
          </cell>
          <cell r="H335" t="str">
            <v>5 MÍNIMA CUANTÍA</v>
          </cell>
          <cell r="I335" t="str">
            <v>20 OTROS</v>
          </cell>
          <cell r="J335" t="str">
            <v>SERVICIOS</v>
          </cell>
          <cell r="K335">
            <v>90111600</v>
          </cell>
          <cell r="L335">
            <v>30925</v>
          </cell>
          <cell r="M335">
            <v>53525</v>
          </cell>
          <cell r="N335">
            <v>45917</v>
          </cell>
          <cell r="O335" t="str">
            <v>N/A</v>
          </cell>
          <cell r="P335">
            <v>7250000</v>
          </cell>
          <cell r="Q335" t="str">
            <v>SIETE MILLONES DOSCIENTOS CINCUENTA MIL</v>
          </cell>
          <cell r="R335" t="str">
            <v>2 PERSONA JURIDICA</v>
          </cell>
          <cell r="S335" t="str">
            <v>1 NIT</v>
          </cell>
          <cell r="T335"/>
          <cell r="U335"/>
          <cell r="V335">
            <v>900678825</v>
          </cell>
          <cell r="W335" t="str">
            <v>5 DV 4</v>
          </cell>
          <cell r="X335" t="str">
            <v>N-A</v>
          </cell>
          <cell r="Y335" t="str">
            <v>Valle del Cauca</v>
          </cell>
          <cell r="Z335" t="str">
            <v>Santiago de Cali</v>
          </cell>
          <cell r="AA335" t="str">
            <v>N/A</v>
          </cell>
          <cell r="AB335" t="str">
            <v>N/A</v>
          </cell>
          <cell r="AC335" t="str">
            <v>N/A</v>
          </cell>
          <cell r="AD335" t="str">
            <v>N/A</v>
          </cell>
          <cell r="AE335" t="str">
            <v>SI</v>
          </cell>
          <cell r="AF335" t="str">
            <v>1 PÓLIZA</v>
          </cell>
          <cell r="AG335" t="str">
            <v>14 ASEGURADORA SOLIDARIA</v>
          </cell>
          <cell r="AH335" t="str">
            <v>45 CUMPLIM+ CALIDAD DL SERVICIO</v>
          </cell>
          <cell r="AI335">
            <v>45915</v>
          </cell>
          <cell r="AJ335" t="str">
            <v>560 47 994000193126</v>
          </cell>
          <cell r="AK335" t="str">
            <v>GLORIA TERESITA SERNA ALZATE</v>
          </cell>
          <cell r="AL335" t="str">
            <v>DNMI CABO MANGLARES</v>
          </cell>
          <cell r="AM335" t="str">
            <v>2 SUPERVISOR</v>
          </cell>
          <cell r="AN335" t="str">
            <v>3 CÉDULA DE CIUDADANÍA</v>
          </cell>
          <cell r="AO335">
            <v>1085903464</v>
          </cell>
          <cell r="AP335" t="str">
            <v>MARÍA FERNANDA VILLAREAL MONSALVE</v>
          </cell>
          <cell r="AQ335">
            <v>85</v>
          </cell>
          <cell r="AR335" t="str">
            <v>3 NO PACTADOS</v>
          </cell>
          <cell r="AS335" t="str">
            <v>4 NO SE HA ADICIONADO NI EN VALOR y EN TIEMPO</v>
          </cell>
          <cell r="AT335">
            <v>0</v>
          </cell>
          <cell r="AU335">
            <v>0</v>
          </cell>
          <cell r="AV335" t="str">
            <v>-</v>
          </cell>
          <cell r="AW335">
            <v>0</v>
          </cell>
          <cell r="AX335"/>
          <cell r="AY335" t="str">
            <v>N-A</v>
          </cell>
          <cell r="AZ335">
            <v>45918</v>
          </cell>
          <cell r="BA335">
            <v>45918</v>
          </cell>
          <cell r="BB335">
            <v>46001</v>
          </cell>
          <cell r="BC335"/>
          <cell r="BD335" t="str">
            <v>2. NO</v>
          </cell>
          <cell r="BE335" t="str">
            <v>N-A</v>
          </cell>
          <cell r="BF335" t="str">
            <v>N-A</v>
          </cell>
          <cell r="BG335" t="str">
            <v>2. NO</v>
          </cell>
          <cell r="BH335">
            <v>0</v>
          </cell>
          <cell r="BI335" t="str">
            <v>-</v>
          </cell>
          <cell r="BJ335" t="str">
            <v>-</v>
          </cell>
          <cell r="BK335"/>
          <cell r="BL335" t="str">
            <v>2025753502500015E</v>
          </cell>
          <cell r="BM335">
            <v>7250000</v>
          </cell>
          <cell r="BN335" t="str">
            <v>JULIANA ISABEL MONTES ROMERO</v>
          </cell>
          <cell r="BO335" t="str">
            <v xml:space="preserve">https://community.secop.gov.co/Public/Tendering/ContractNoticePhases/View?PPI=CO1.PPI.41936415&amp;isFromPublicArea=True&amp;isModal=False </v>
          </cell>
          <cell r="BP335" t="str">
            <v>VIGENTE</v>
          </cell>
          <cell r="BQ335"/>
          <cell r="BR335" t="str">
            <v xml:space="preserve">https://community.secop.gov.co/Public/Tendering/ContractDetailView/Index?UniqueIdentifier=CO1.PCCNTR.8324854 </v>
          </cell>
          <cell r="BS335"/>
          <cell r="BT335"/>
          <cell r="BU335"/>
          <cell r="BV335"/>
          <cell r="BW335"/>
          <cell r="BX335"/>
          <cell r="BY335"/>
          <cell r="BZ335"/>
          <cell r="CA335"/>
          <cell r="CB335"/>
          <cell r="CC335"/>
          <cell r="CD335"/>
          <cell r="CE335"/>
          <cell r="CF335"/>
          <cell r="CG335"/>
          <cell r="CH335"/>
          <cell r="CI335"/>
          <cell r="CJ335"/>
          <cell r="CK335"/>
          <cell r="CL335"/>
          <cell r="CM335"/>
          <cell r="CN335"/>
          <cell r="CO335"/>
          <cell r="CP335"/>
        </row>
        <row r="336">
          <cell r="A336" t="str">
            <v>DTPA-IP-59-2025</v>
          </cell>
          <cell r="B336" t="str">
            <v>1 FONAM</v>
          </cell>
          <cell r="C336" t="str">
            <v>ACEPTACIÓN OFERTA FONAM 060 DE 2025</v>
          </cell>
          <cell r="D336" t="str">
            <v>FUNDACION HABITAT SOCIAL - PARA EL BIENESTAR DE LA FAMILIA Y LA SOCIEDAD (FUHS)</v>
          </cell>
          <cell r="E336">
            <v>45915</v>
          </cell>
          <cell r="F336" t="str">
            <v>PA00-3202008-12-078 Prestar servicio logístico para el desarrollo de espacios de la Dirección Territorial Pacífico para fortalecer los procesos de divulgación y promoción de las áreas protegidas. Lote 4 PNN Utría</v>
          </cell>
          <cell r="G336" t="str">
            <v>N-A</v>
          </cell>
          <cell r="H336" t="str">
            <v>5 MÍNIMA CUANTÍA</v>
          </cell>
          <cell r="I336" t="str">
            <v>20 OTROS</v>
          </cell>
          <cell r="J336" t="str">
            <v>SERVICIOS</v>
          </cell>
          <cell r="K336">
            <v>90111600</v>
          </cell>
          <cell r="L336">
            <v>30925</v>
          </cell>
          <cell r="M336">
            <v>53625</v>
          </cell>
          <cell r="N336">
            <v>45917</v>
          </cell>
          <cell r="O336" t="str">
            <v>N/A</v>
          </cell>
          <cell r="P336">
            <v>10230000</v>
          </cell>
          <cell r="Q336" t="str">
            <v>DIEZ MILLONES DOSCIENTOS TREINTA MIL</v>
          </cell>
          <cell r="R336" t="str">
            <v>2 PERSONA JURIDICA</v>
          </cell>
          <cell r="S336" t="str">
            <v>1 NIT</v>
          </cell>
          <cell r="T336"/>
          <cell r="U336"/>
          <cell r="V336">
            <v>900678825</v>
          </cell>
          <cell r="W336" t="str">
            <v>5 DV 4</v>
          </cell>
          <cell r="X336" t="str">
            <v>N-A</v>
          </cell>
          <cell r="Y336" t="str">
            <v>Valle del Cauca</v>
          </cell>
          <cell r="Z336" t="str">
            <v>Santiago de Cali</v>
          </cell>
          <cell r="AA336" t="str">
            <v>N/A</v>
          </cell>
          <cell r="AB336" t="str">
            <v>N/A</v>
          </cell>
          <cell r="AC336" t="str">
            <v>N/A</v>
          </cell>
          <cell r="AD336" t="str">
            <v>N/A</v>
          </cell>
          <cell r="AE336" t="str">
            <v>SI</v>
          </cell>
          <cell r="AF336" t="str">
            <v>1 PÓLIZA</v>
          </cell>
          <cell r="AG336" t="str">
            <v>14 ASEGURADORA SOLIDARIA</v>
          </cell>
          <cell r="AH336" t="str">
            <v>45 CUMPLIM+ CALIDAD DL SERVICIO</v>
          </cell>
          <cell r="AI336">
            <v>45915</v>
          </cell>
          <cell r="AJ336" t="str">
            <v>560 47 994000193130</v>
          </cell>
          <cell r="AK336" t="str">
            <v>GLORIA TERESITA SERNA ALZATE</v>
          </cell>
          <cell r="AL336" t="str">
            <v>PNN LOS KATIOS</v>
          </cell>
          <cell r="AM336" t="str">
            <v>2 SUPERVISOR</v>
          </cell>
          <cell r="AN336" t="str">
            <v>3 CÉDULA DE CIUDADANÍA</v>
          </cell>
          <cell r="AO336">
            <v>12563768</v>
          </cell>
          <cell r="AP336" t="str">
            <v>NELSON DE LA ROSA MANJARRES</v>
          </cell>
          <cell r="AQ336">
            <v>85</v>
          </cell>
          <cell r="AR336" t="str">
            <v>3 NO PACTADOS</v>
          </cell>
          <cell r="AS336" t="str">
            <v>4 NO SE HA ADICIONADO NI EN VALOR y EN TIEMPO</v>
          </cell>
          <cell r="AT336">
            <v>0</v>
          </cell>
          <cell r="AU336">
            <v>0</v>
          </cell>
          <cell r="AV336" t="str">
            <v>-</v>
          </cell>
          <cell r="AW336">
            <v>0</v>
          </cell>
          <cell r="AX336"/>
          <cell r="AY336" t="str">
            <v>N-A</v>
          </cell>
          <cell r="AZ336">
            <v>45918</v>
          </cell>
          <cell r="BA336">
            <v>45918</v>
          </cell>
          <cell r="BB336">
            <v>46001</v>
          </cell>
          <cell r="BC336"/>
          <cell r="BD336" t="str">
            <v>2. NO</v>
          </cell>
          <cell r="BE336" t="str">
            <v>N-A</v>
          </cell>
          <cell r="BF336" t="str">
            <v>N-A</v>
          </cell>
          <cell r="BG336" t="str">
            <v>2. NO</v>
          </cell>
          <cell r="BH336">
            <v>0</v>
          </cell>
          <cell r="BI336" t="str">
            <v>-</v>
          </cell>
          <cell r="BJ336" t="str">
            <v>-</v>
          </cell>
          <cell r="BK336"/>
          <cell r="BL336" t="str">
            <v>2025753502500016E</v>
          </cell>
          <cell r="BM336">
            <v>10230000</v>
          </cell>
          <cell r="BN336" t="str">
            <v>JULIANA ISABEL MONTES ROMERO</v>
          </cell>
          <cell r="BO336" t="str">
            <v xml:space="preserve">https://community.secop.gov.co/Public/Tendering/ContractNoticePhases/View?PPI=CO1.PPI.41936415&amp;isFromPublicArea=True&amp;isModal=False </v>
          </cell>
          <cell r="BP336" t="str">
            <v>VIGENTE</v>
          </cell>
          <cell r="BQ336"/>
          <cell r="BR336" t="str">
            <v xml:space="preserve">https://community.secop.gov.co/Public/Tendering/ContractDetailView/Index?UniqueIdentifier=CO1.PCCNTR.8324753 </v>
          </cell>
          <cell r="BS336"/>
          <cell r="BT336"/>
          <cell r="BU336"/>
          <cell r="BV336"/>
          <cell r="BW336"/>
          <cell r="BX336"/>
          <cell r="BY336"/>
          <cell r="BZ336"/>
          <cell r="CA336"/>
          <cell r="CB336"/>
          <cell r="CC336"/>
          <cell r="CD336"/>
          <cell r="CE336"/>
          <cell r="CF336"/>
          <cell r="CG336"/>
          <cell r="CH336"/>
          <cell r="CI336"/>
          <cell r="CJ336"/>
          <cell r="CK336"/>
          <cell r="CL336"/>
          <cell r="CM336"/>
          <cell r="CN336"/>
          <cell r="CO336"/>
          <cell r="CP336"/>
        </row>
        <row r="337">
          <cell r="A337" t="str">
            <v>DTPA-IP-60-2025</v>
          </cell>
          <cell r="B337" t="str">
            <v>2 NACION</v>
          </cell>
          <cell r="C337" t="str">
            <v>ACEPTACIÓN OFERTA NACIÓN 062 DE 2025</v>
          </cell>
          <cell r="D337" t="str">
            <v>IPS OCUPACIONAL SANTA CLARA S. A. S.</v>
          </cell>
          <cell r="E337">
            <v>45918</v>
          </cell>
          <cell r="F337" t="str">
            <v>PA00-P3299060-060 Adquirir el servicio de toma de exámenes médicos laborales de ingreso, periódicos y de retiro para los funcionarios de la Dirección Territorial Pacífico y sus áreas protegidas, en el marco del fortalecimiento de la capacidad institucional.</v>
          </cell>
          <cell r="G337" t="str">
            <v>N-A</v>
          </cell>
          <cell r="H337" t="str">
            <v>5 MÍNIMA CUANTÍA</v>
          </cell>
          <cell r="I337" t="str">
            <v>15 PRESTACIÓN DE SERVICIOS DE SALUD</v>
          </cell>
          <cell r="J337" t="str">
            <v>SERVICIOS</v>
          </cell>
          <cell r="K337">
            <v>85101500</v>
          </cell>
          <cell r="L337">
            <v>17625</v>
          </cell>
          <cell r="M337">
            <v>42025</v>
          </cell>
          <cell r="N337">
            <v>45922</v>
          </cell>
          <cell r="O337" t="str">
            <v>N/A</v>
          </cell>
          <cell r="P337">
            <v>30239000</v>
          </cell>
          <cell r="Q337" t="str">
            <v>TREINTA MILLONES DOSCIENTOS TREINTA Y NUEVE MIL</v>
          </cell>
          <cell r="R337" t="str">
            <v>2 PERSONA JURIDICA</v>
          </cell>
          <cell r="S337" t="str">
            <v>1 NIT</v>
          </cell>
          <cell r="T337"/>
          <cell r="U337"/>
          <cell r="V337">
            <v>900207684</v>
          </cell>
          <cell r="W337" t="str">
            <v>3 DV 2</v>
          </cell>
          <cell r="X337" t="str">
            <v>N-A</v>
          </cell>
          <cell r="Y337" t="str">
            <v>Valle del Cauca</v>
          </cell>
          <cell r="Z337" t="str">
            <v>Santiago de Cali</v>
          </cell>
          <cell r="AA337" t="str">
            <v>N/A</v>
          </cell>
          <cell r="AB337" t="str">
            <v>N/A</v>
          </cell>
          <cell r="AC337" t="str">
            <v>N/A</v>
          </cell>
          <cell r="AD337" t="str">
            <v>N/A</v>
          </cell>
          <cell r="AE337" t="str">
            <v>SI</v>
          </cell>
          <cell r="AF337" t="str">
            <v>1 PÓLIZA</v>
          </cell>
          <cell r="AG337" t="str">
            <v>14 ASEGURADORA SOLIDARIA</v>
          </cell>
          <cell r="AH337" t="str">
            <v>45 CUMPLIM+ CALIDAD DL SERVICIO</v>
          </cell>
          <cell r="AI337" t="str">
            <v>23/09/2025</v>
          </cell>
          <cell r="AJ337" t="str">
            <v>420- 47- 994000048047</v>
          </cell>
          <cell r="AK337" t="str">
            <v>GLORIA TERESITA SERNA ALZATE</v>
          </cell>
          <cell r="AL337" t="str">
            <v>DTPA</v>
          </cell>
          <cell r="AM337" t="str">
            <v>2 SUPERVISOR</v>
          </cell>
          <cell r="AN337" t="str">
            <v>3 CÉDULA DE CIUDADANÍA</v>
          </cell>
          <cell r="AO337">
            <v>1130620729</v>
          </cell>
          <cell r="AP337" t="str">
            <v>SANDRA MILENA TORO IDARRAGA</v>
          </cell>
          <cell r="AQ337">
            <v>54</v>
          </cell>
          <cell r="AR337" t="str">
            <v>3 NO PACTADOS</v>
          </cell>
          <cell r="AS337" t="str">
            <v>4 NO SE HA ADICIONADO NI EN VALOR y EN TIEMPO</v>
          </cell>
          <cell r="AT337">
            <v>0</v>
          </cell>
          <cell r="AU337">
            <v>0</v>
          </cell>
          <cell r="AV337" t="str">
            <v>-</v>
          </cell>
          <cell r="AW337">
            <v>0</v>
          </cell>
          <cell r="AX337"/>
          <cell r="AY337" t="str">
            <v>N-A</v>
          </cell>
          <cell r="AZ337" t="str">
            <v>26/09/2025</v>
          </cell>
          <cell r="BA337">
            <v>45926</v>
          </cell>
          <cell r="BB337">
            <v>45996</v>
          </cell>
          <cell r="BC337"/>
          <cell r="BD337" t="str">
            <v>2. NO</v>
          </cell>
          <cell r="BE337" t="str">
            <v>N-A</v>
          </cell>
          <cell r="BF337" t="str">
            <v>N-A</v>
          </cell>
          <cell r="BG337" t="str">
            <v>2. NO</v>
          </cell>
          <cell r="BH337">
            <v>0</v>
          </cell>
          <cell r="BI337" t="str">
            <v>-</v>
          </cell>
          <cell r="BJ337" t="str">
            <v>-</v>
          </cell>
          <cell r="BK337"/>
          <cell r="BL337" t="str">
            <v>2025753502400004E</v>
          </cell>
          <cell r="BM337">
            <v>30239000</v>
          </cell>
          <cell r="BN337" t="str">
            <v>STEPHANIE ANDREA RODRÍGUEZ VALENCIA</v>
          </cell>
          <cell r="BO337" t="str">
            <v xml:space="preserve">https://community.secop.gov.co/Public/Tendering/ContractNoticePhases/View?PPI=CO1.PPI.41971107&amp;isFromPublicArea=True&amp;isModal=False </v>
          </cell>
          <cell r="BP337" t="str">
            <v>VIGENTE</v>
          </cell>
          <cell r="BQ337"/>
          <cell r="BR337" t="str">
            <v xml:space="preserve">https://community.secop.gov.co/Public/Tendering/ContractDetailView/Index?UniqueIdentifier=CO1.PCCNTR.8336327 </v>
          </cell>
          <cell r="BS337"/>
          <cell r="BT337"/>
          <cell r="BU337"/>
          <cell r="BV337"/>
          <cell r="BW337" t="str">
            <v>#N/A</v>
          </cell>
          <cell r="BX337" t="str">
            <v>#N/A</v>
          </cell>
          <cell r="BY337" t="str">
            <v>#N/A</v>
          </cell>
          <cell r="BZ337"/>
          <cell r="CA337"/>
          <cell r="CB337"/>
          <cell r="CC337"/>
          <cell r="CD337"/>
          <cell r="CE337"/>
          <cell r="CF337"/>
          <cell r="CG337"/>
          <cell r="CH337"/>
          <cell r="CI337"/>
          <cell r="CJ337"/>
          <cell r="CK337"/>
          <cell r="CL337"/>
          <cell r="CM337"/>
          <cell r="CN337">
            <v>30239000</v>
          </cell>
          <cell r="CO337"/>
          <cell r="CP337"/>
        </row>
        <row r="338">
          <cell r="A338" t="str">
            <v>DTPA-IP-61-2025</v>
          </cell>
          <cell r="B338" t="str">
            <v>1 FONAM</v>
          </cell>
          <cell r="C338" t="str">
            <v>ACEPTACIÓN OFERTA FONAM 066 DE 2025</v>
          </cell>
          <cell r="D338" t="str">
            <v xml:space="preserve">EL MUNDO ES TUYO S.A.S
</v>
          </cell>
          <cell r="E338">
            <v>45930</v>
          </cell>
          <cell r="F338" t="str">
            <v>PA11-3202010-25-002; PA11-3202010-25-004; PA11-3202010-25-005; PA11-3202056-5-006 Prestar servicios de apoyo logístico para el desarrollo de espacios de capacitación, sensibilización y socialización relacionados con el Santuario de Fauna y Flora Malpelo, en el marco de las estrategias de conservación de la diversidad biológica de las áreas protegidas que integran el Sistema Nacional de áreas Protegidas - SINAP</v>
          </cell>
          <cell r="G338" t="str">
            <v>N-A</v>
          </cell>
          <cell r="H338" t="str">
            <v>5 MÍNIMA CUANTÍA</v>
          </cell>
          <cell r="I338" t="str">
            <v>20 OTROS</v>
          </cell>
          <cell r="J338" t="str">
            <v>SERVICIOS</v>
          </cell>
          <cell r="K338">
            <v>44120000</v>
          </cell>
          <cell r="L338" t="str">
            <v>30625/26725</v>
          </cell>
          <cell r="M338" t="str">
            <v>61725/61625</v>
          </cell>
          <cell r="N338">
            <v>45937</v>
          </cell>
          <cell r="O338" t="str">
            <v>N/A</v>
          </cell>
          <cell r="P338">
            <v>30000000</v>
          </cell>
          <cell r="Q338" t="str">
            <v>TREINTA MILLONES</v>
          </cell>
          <cell r="R338" t="str">
            <v>2 PERSONA JURIDICA</v>
          </cell>
          <cell r="S338" t="str">
            <v>1 NIT</v>
          </cell>
          <cell r="T338"/>
          <cell r="U338"/>
          <cell r="V338">
            <v>901679326</v>
          </cell>
          <cell r="W338" t="str">
            <v>10 DV 9</v>
          </cell>
          <cell r="X338" t="str">
            <v>N-A</v>
          </cell>
          <cell r="Y338" t="str">
            <v>Valle del Cauca</v>
          </cell>
          <cell r="Z338" t="str">
            <v>Guadalajara de Buga</v>
          </cell>
          <cell r="AA338" t="str">
            <v>N/A</v>
          </cell>
          <cell r="AB338" t="str">
            <v>N/A</v>
          </cell>
          <cell r="AC338" t="str">
            <v>N/A</v>
          </cell>
          <cell r="AD338" t="str">
            <v>N/A</v>
          </cell>
          <cell r="AE338" t="str">
            <v>SI</v>
          </cell>
          <cell r="AF338" t="str">
            <v>1 PÓLIZA</v>
          </cell>
          <cell r="AG338" t="str">
            <v>12 SEGUROS DEL ESTADO</v>
          </cell>
          <cell r="AH338" t="str">
            <v>5 RESPONSABILIDAD EXTRACONTRACTUAL</v>
          </cell>
          <cell r="AI338" t="str">
            <v>02/10/2025 / 06/10/2025</v>
          </cell>
          <cell r="AJ338" t="str">
            <v>14-40-101076288 / 14-44-101245776</v>
          </cell>
          <cell r="AK338" t="str">
            <v>GLORIA TERESITA SERNA ALZATE</v>
          </cell>
          <cell r="AL338" t="str">
            <v>SFF MALPELO</v>
          </cell>
          <cell r="AM338" t="str">
            <v>2 SUPERVISOR</v>
          </cell>
          <cell r="AN338" t="str">
            <v>3 CÉDULA DE CIUDADANÍA</v>
          </cell>
          <cell r="AO338">
            <v>52693916</v>
          </cell>
          <cell r="AP338" t="str">
            <v>ADRIANA DAZA SUAREZ</v>
          </cell>
          <cell r="AQ338">
            <v>61</v>
          </cell>
          <cell r="AR338" t="str">
            <v>3 NO PACTADOS</v>
          </cell>
          <cell r="AS338" t="str">
            <v>4 NO SE HA ADICIONADO NI EN VALOR y EN TIEMPO</v>
          </cell>
          <cell r="AT338">
            <v>0</v>
          </cell>
          <cell r="AU338">
            <v>0</v>
          </cell>
          <cell r="AV338" t="str">
            <v>-</v>
          </cell>
          <cell r="AW338">
            <v>0</v>
          </cell>
          <cell r="AX338"/>
          <cell r="AY338" t="str">
            <v>N-A</v>
          </cell>
          <cell r="AZ338" t="str">
            <v>03/10/2025 / 08/10/2025</v>
          </cell>
          <cell r="BA338">
            <v>45938</v>
          </cell>
          <cell r="BB338">
            <v>45991</v>
          </cell>
          <cell r="BC338"/>
          <cell r="BD338" t="str">
            <v>2. NO</v>
          </cell>
          <cell r="BE338" t="str">
            <v>N-A</v>
          </cell>
          <cell r="BF338" t="str">
            <v>N-A</v>
          </cell>
          <cell r="BG338" t="str">
            <v>2. NO</v>
          </cell>
          <cell r="BH338">
            <v>0</v>
          </cell>
          <cell r="BI338" t="str">
            <v>-</v>
          </cell>
          <cell r="BJ338" t="str">
            <v>-</v>
          </cell>
          <cell r="BK338"/>
          <cell r="BL338" t="str">
            <v>2025753502500017E</v>
          </cell>
          <cell r="BM338">
            <v>30000000</v>
          </cell>
          <cell r="BN338" t="str">
            <v>KHAREM CARABALI MARULANDA</v>
          </cell>
          <cell r="BO338" t="str">
            <v xml:space="preserve">https://community.secop.gov.co/Public/Tendering/ContractNoticePhases/View?PPI=CO1.PPI.42046183&amp;isFromPublicArea=True&amp;isModal=False </v>
          </cell>
          <cell r="BP338" t="str">
            <v>VIGENTE</v>
          </cell>
          <cell r="BQ338"/>
          <cell r="BR338" t="str">
            <v xml:space="preserve">https://community.secop.gov.co/Public/Tendering/ContractDetailView/Index?UniqueIdentifier=CO1.PCCNTR.8386239 </v>
          </cell>
          <cell r="BS338"/>
          <cell r="BT338"/>
          <cell r="BU338"/>
          <cell r="BV338"/>
          <cell r="BW338" t="str">
            <v>#N/A</v>
          </cell>
          <cell r="BX338" t="str">
            <v>#N/A</v>
          </cell>
          <cell r="BY338" t="str">
            <v>#N/A</v>
          </cell>
          <cell r="BZ338"/>
          <cell r="CA338"/>
          <cell r="CB338"/>
          <cell r="CC338"/>
          <cell r="CD338"/>
          <cell r="CE338"/>
          <cell r="CF338"/>
          <cell r="CG338"/>
          <cell r="CH338"/>
          <cell r="CI338"/>
          <cell r="CJ338"/>
          <cell r="CK338"/>
          <cell r="CL338"/>
          <cell r="CM338"/>
          <cell r="CN338">
            <v>30000000</v>
          </cell>
          <cell r="CO338"/>
          <cell r="CP338"/>
        </row>
        <row r="339">
          <cell r="A339" t="str">
            <v>DTPA-IP-62-2025</v>
          </cell>
          <cell r="B339" t="str">
            <v>1 FONAM</v>
          </cell>
          <cell r="C339" t="str">
            <v>ACEPTACIÓN OFERTA FONAM 063 DE 2025</v>
          </cell>
          <cell r="D339" t="str">
            <v>MAR ANTIGUO S.A.S</v>
          </cell>
          <cell r="E339">
            <v>45919</v>
          </cell>
          <cell r="F339" t="str">
            <v>PA05-3202010-25-035 Adquirir raciones de campaña para el Parque Nacional Natural Gorgona para fortalecer las acciones operativas y de ecoturismo, en el marco de la conservación de la diversidad biológica de las áreas protegidas del SINAP nacional</v>
          </cell>
          <cell r="G339" t="str">
            <v>N-A</v>
          </cell>
          <cell r="H339" t="str">
            <v>5 MÍNIMA CUANTÍA</v>
          </cell>
          <cell r="I339" t="str">
            <v>3 COMPRAVENTA y/o SUMINISTRO</v>
          </cell>
          <cell r="J339" t="str">
            <v>COMPRAVENTA</v>
          </cell>
          <cell r="K339">
            <v>50467007</v>
          </cell>
          <cell r="L339">
            <v>29825</v>
          </cell>
          <cell r="M339">
            <v>55625</v>
          </cell>
          <cell r="N339">
            <v>45922</v>
          </cell>
          <cell r="O339" t="str">
            <v>N/A</v>
          </cell>
          <cell r="P339">
            <v>15857972</v>
          </cell>
          <cell r="Q339" t="str">
            <v>QUINCE MILLONES OCHOCIENTOS CINCUENTA Y SIETE MIL NOVECIENTOS SETENTA Y DOS</v>
          </cell>
          <cell r="R339" t="str">
            <v>2 PERSONA JURIDICA</v>
          </cell>
          <cell r="S339" t="str">
            <v>1 NIT</v>
          </cell>
          <cell r="T339"/>
          <cell r="U339"/>
          <cell r="V339">
            <v>900034591</v>
          </cell>
          <cell r="W339" t="str">
            <v>3 DV 2</v>
          </cell>
          <cell r="X339" t="str">
            <v>N-A</v>
          </cell>
          <cell r="Y339" t="str">
            <v>Valle del Cauca</v>
          </cell>
          <cell r="Z339" t="str">
            <v>Santiago de Cali</v>
          </cell>
          <cell r="AA339" t="str">
            <v>N/A</v>
          </cell>
          <cell r="AB339" t="str">
            <v>N/A</v>
          </cell>
          <cell r="AC339" t="str">
            <v>N/A</v>
          </cell>
          <cell r="AD339" t="str">
            <v>N/A</v>
          </cell>
          <cell r="AE339" t="str">
            <v>SI</v>
          </cell>
          <cell r="AF339" t="str">
            <v>1 PÓLIZA</v>
          </cell>
          <cell r="AG339" t="str">
            <v>12 SEGUROS DEL ESTADO</v>
          </cell>
          <cell r="AH339" t="str">
            <v>45 CUMPLIM+ CALIDAD DL SERVICIO</v>
          </cell>
          <cell r="AI339">
            <v>45922</v>
          </cell>
          <cell r="AJ339" t="str">
            <v>45-46-101033072</v>
          </cell>
          <cell r="AK339" t="str">
            <v>GLORIA TERESITA SERNA ALZATE</v>
          </cell>
          <cell r="AL339" t="str">
            <v>PNN GORGONA</v>
          </cell>
          <cell r="AM339" t="str">
            <v>2 SUPERVISOR</v>
          </cell>
          <cell r="AN339" t="str">
            <v>3 CÉDULA DE CIUDADANÍA</v>
          </cell>
          <cell r="AO339">
            <v>6499218</v>
          </cell>
          <cell r="AP339" t="str">
            <v>ANDRES MAURICIO ROJAS CAÑAS</v>
          </cell>
          <cell r="AQ339">
            <v>20</v>
          </cell>
          <cell r="AR339" t="str">
            <v>3 NO PACTADOS</v>
          </cell>
          <cell r="AS339" t="str">
            <v>4 NO SE HA ADICIONADO NI EN VALOR y EN TIEMPO</v>
          </cell>
          <cell r="AT339">
            <v>0</v>
          </cell>
          <cell r="AU339">
            <v>0</v>
          </cell>
          <cell r="AV339" t="str">
            <v>-</v>
          </cell>
          <cell r="AW339">
            <v>0</v>
          </cell>
          <cell r="AX339"/>
          <cell r="AY339" t="str">
            <v>N-A</v>
          </cell>
          <cell r="AZ339">
            <v>45924</v>
          </cell>
          <cell r="BA339">
            <v>45924</v>
          </cell>
          <cell r="BB339">
            <v>45943</v>
          </cell>
          <cell r="BC339"/>
          <cell r="BD339" t="str">
            <v>2. NO</v>
          </cell>
          <cell r="BE339" t="str">
            <v>N-A</v>
          </cell>
          <cell r="BF339" t="str">
            <v>N-A</v>
          </cell>
          <cell r="BG339" t="str">
            <v>2. NO</v>
          </cell>
          <cell r="BH339">
            <v>0</v>
          </cell>
          <cell r="BI339" t="str">
            <v>-</v>
          </cell>
          <cell r="BJ339" t="str">
            <v>-</v>
          </cell>
          <cell r="BK339"/>
          <cell r="BL339" t="str">
            <v>2025753501400012E</v>
          </cell>
          <cell r="BM339">
            <v>15857972</v>
          </cell>
          <cell r="BN339" t="str">
            <v>DIANA PATRICIA GUERRERO</v>
          </cell>
          <cell r="BO339" t="str">
            <v xml:space="preserve">https://community.secop.gov.co/Public/Tendering/ContractNoticePhases/View?PPI=CO1.PPI.42026065&amp;isFromPublicArea=True&amp;isModal=False </v>
          </cell>
          <cell r="BP339" t="str">
            <v>VIGENTE</v>
          </cell>
          <cell r="BQ339"/>
          <cell r="BR339" t="str">
            <v xml:space="preserve">https://community.secop.gov.co/Public/Tendering/ContractDetailView/Index?UniqueIdentifier=CO1.PCCNTR.8342863 </v>
          </cell>
          <cell r="BS339"/>
          <cell r="BT339"/>
          <cell r="BU339"/>
          <cell r="BV339"/>
          <cell r="BW339" t="str">
            <v>#N/A</v>
          </cell>
          <cell r="BX339" t="str">
            <v>#N/A</v>
          </cell>
          <cell r="BY339" t="str">
            <v>#N/A</v>
          </cell>
          <cell r="BZ339"/>
          <cell r="CA339"/>
          <cell r="CB339"/>
          <cell r="CC339"/>
          <cell r="CD339"/>
          <cell r="CE339"/>
          <cell r="CF339"/>
          <cell r="CG339"/>
          <cell r="CH339"/>
          <cell r="CI339"/>
          <cell r="CJ339"/>
          <cell r="CK339"/>
          <cell r="CL339"/>
          <cell r="CM339"/>
          <cell r="CN339">
            <v>15857972</v>
          </cell>
          <cell r="CO339"/>
          <cell r="CP339"/>
        </row>
        <row r="340">
          <cell r="A340" t="str">
            <v>DTPA-IP-63-2025</v>
          </cell>
          <cell r="B340" t="str">
            <v>1 FONAM</v>
          </cell>
          <cell r="C340" t="str">
            <v>ACEPTACIÓN OFERTA FONAM 064 DE 2025</v>
          </cell>
          <cell r="D340" t="str">
            <v>MAR ANTIGUO S.A.S</v>
          </cell>
          <cell r="E340">
            <v>45922</v>
          </cell>
          <cell r="F340" t="str">
            <v>PA01-3202008-9-020 PA01-3202056-5-019 PA01-3202056-5-018 Adquirir accesorios para equipos tecnológicos para el DNMI Cabo Manglares, que fortalezcan las acciones en los procesos de educación e implementación de instrumento de planeación.</v>
          </cell>
          <cell r="G340" t="str">
            <v>N-A</v>
          </cell>
          <cell r="H340" t="str">
            <v>5 MÍNIMA CUANTÍA</v>
          </cell>
          <cell r="I340" t="str">
            <v>3 COMPRAVENTA y/o SUMINISTRO</v>
          </cell>
          <cell r="J340" t="str">
            <v>COMPRAVENTA</v>
          </cell>
          <cell r="K340">
            <v>45121600</v>
          </cell>
          <cell r="L340">
            <v>32725</v>
          </cell>
          <cell r="M340">
            <v>55925</v>
          </cell>
          <cell r="N340">
            <v>45923</v>
          </cell>
          <cell r="O340" t="str">
            <v>N/A</v>
          </cell>
          <cell r="P340">
            <v>2516580</v>
          </cell>
          <cell r="Q340" t="str">
            <v>DOS MILLONES QUINIENTOS DIECISÉIS MIL QUINIENTOS OCHENTA</v>
          </cell>
          <cell r="R340" t="str">
            <v>2 PERSONA JURIDICA</v>
          </cell>
          <cell r="S340" t="str">
            <v>1 NIT</v>
          </cell>
          <cell r="T340"/>
          <cell r="U340"/>
          <cell r="V340">
            <v>900034591</v>
          </cell>
          <cell r="W340" t="str">
            <v>3 DV 2</v>
          </cell>
          <cell r="X340" t="str">
            <v>N-A</v>
          </cell>
          <cell r="Y340" t="str">
            <v>Valle del Cauca</v>
          </cell>
          <cell r="Z340" t="str">
            <v>Santiago de Cali</v>
          </cell>
          <cell r="AA340" t="str">
            <v>N/A</v>
          </cell>
          <cell r="AB340" t="str">
            <v>N/A</v>
          </cell>
          <cell r="AC340" t="str">
            <v>N/A</v>
          </cell>
          <cell r="AD340" t="str">
            <v>N/A</v>
          </cell>
          <cell r="AE340" t="str">
            <v>SI</v>
          </cell>
          <cell r="AF340" t="str">
            <v>1 PÓLIZA</v>
          </cell>
          <cell r="AG340" t="str">
            <v>12 SEGUROS DEL ESTADO</v>
          </cell>
          <cell r="AH340" t="str">
            <v>45 CUMPLIM+ CALIDAD DL SERVICIO</v>
          </cell>
          <cell r="AI340">
            <v>45924</v>
          </cell>
          <cell r="AJ340" t="str">
            <v>45-46-101033071</v>
          </cell>
          <cell r="AK340" t="str">
            <v>GLORIA TERESITA SERNA ALZATE</v>
          </cell>
          <cell r="AL340" t="str">
            <v>DNMI CABO MANGLARES</v>
          </cell>
          <cell r="AM340" t="str">
            <v>2 SUPERVISOR</v>
          </cell>
          <cell r="AN340" t="str">
            <v>3 CÉDULA DE CIUDADANÍA</v>
          </cell>
          <cell r="AO340">
            <v>1085903464</v>
          </cell>
          <cell r="AP340" t="str">
            <v>MARÍA FERNANDA VILLAREAL MONSALVE</v>
          </cell>
          <cell r="AQ340">
            <v>30</v>
          </cell>
          <cell r="AR340" t="str">
            <v>3 NO PACTADOS</v>
          </cell>
          <cell r="AS340" t="str">
            <v>4 NO SE HA ADICIONADO NI EN VALOR y EN TIEMPO</v>
          </cell>
          <cell r="AT340">
            <v>0</v>
          </cell>
          <cell r="AU340">
            <v>0</v>
          </cell>
          <cell r="AV340" t="str">
            <v>-</v>
          </cell>
          <cell r="AW340">
            <v>0</v>
          </cell>
          <cell r="AX340"/>
          <cell r="AY340" t="str">
            <v>N-A</v>
          </cell>
          <cell r="AZ340">
            <v>45924</v>
          </cell>
          <cell r="BA340">
            <v>45924</v>
          </cell>
          <cell r="BB340">
            <v>45960</v>
          </cell>
          <cell r="BC340"/>
          <cell r="BD340" t="str">
            <v>2. NO</v>
          </cell>
          <cell r="BE340" t="str">
            <v>N-A</v>
          </cell>
          <cell r="BF340" t="str">
            <v>N-A</v>
          </cell>
          <cell r="BG340" t="str">
            <v>2. NO</v>
          </cell>
          <cell r="BH340">
            <v>0</v>
          </cell>
          <cell r="BI340" t="str">
            <v>-</v>
          </cell>
          <cell r="BJ340" t="str">
            <v>-</v>
          </cell>
          <cell r="BK340"/>
          <cell r="BL340" t="str">
            <v>2025753501400013E</v>
          </cell>
          <cell r="BM340">
            <v>2516580</v>
          </cell>
          <cell r="BN340" t="str">
            <v>JULIANA ISABEL MONTES ROMERO</v>
          </cell>
          <cell r="BO340" t="str">
            <v xml:space="preserve">https://community.secop.gov.co/Public/Tendering/ContractNoticePhases/View?PPI=CO1.PPI.42126945&amp;isFromPublicArea=True&amp;isModal=False </v>
          </cell>
          <cell r="BP340" t="str">
            <v>VIGENTE</v>
          </cell>
          <cell r="BQ340"/>
          <cell r="BR340" t="str">
            <v xml:space="preserve">https://community.secop.gov.co/Public/Tendering/ContractDetailView/Index?UniqueIdentifier=CO1.PCCNTR.8353317 </v>
          </cell>
          <cell r="BS340"/>
          <cell r="BT340"/>
          <cell r="BU340"/>
          <cell r="BV340"/>
          <cell r="BW340" t="str">
            <v>#N/A</v>
          </cell>
          <cell r="BX340" t="str">
            <v>#N/A</v>
          </cell>
          <cell r="BY340" t="str">
            <v>#N/A</v>
          </cell>
          <cell r="BZ340"/>
          <cell r="CA340"/>
          <cell r="CB340"/>
          <cell r="CC340"/>
          <cell r="CD340"/>
          <cell r="CE340"/>
          <cell r="CF340"/>
          <cell r="CG340"/>
          <cell r="CH340"/>
          <cell r="CI340"/>
          <cell r="CJ340"/>
          <cell r="CK340"/>
          <cell r="CL340"/>
          <cell r="CM340"/>
          <cell r="CN340">
            <v>2516580</v>
          </cell>
          <cell r="CO340"/>
          <cell r="CP340"/>
        </row>
        <row r="341">
          <cell r="A341" t="str">
            <v>DTPA-IP-64-2025</v>
          </cell>
          <cell r="B341" t="str">
            <v>1 FONAM</v>
          </cell>
          <cell r="C341" t="str">
            <v>ACEPTACIÓN OFERTA FONAM 065 DE 2025</v>
          </cell>
          <cell r="D341" t="str">
            <v>MAR 10 S.A.S</v>
          </cell>
          <cell r="E341">
            <v>45926</v>
          </cell>
          <cell r="F341" t="str">
            <v>PA09-3202032-1-026 Prestar servicios de mantenimiento correctivo y preventivo a todo costo de los medios de transporte del PNN Uramba Bahía Málaga, utilizados en el desarrollo de las actividades de prevención, vigilancia y control.</v>
          </cell>
          <cell r="G341" t="str">
            <v>N-A</v>
          </cell>
          <cell r="H341" t="str">
            <v>5 MÍNIMA CUANTÍA</v>
          </cell>
          <cell r="I341" t="str">
            <v>3 COMPRAVENTA y/o SUMINISTRO</v>
          </cell>
          <cell r="J341" t="str">
            <v>SERVICIOS</v>
          </cell>
          <cell r="K341">
            <v>78181500</v>
          </cell>
          <cell r="L341">
            <v>13825</v>
          </cell>
          <cell r="M341">
            <v>58325</v>
          </cell>
          <cell r="N341">
            <v>45926</v>
          </cell>
          <cell r="O341" t="str">
            <v>N/A</v>
          </cell>
          <cell r="P341">
            <v>50000000</v>
          </cell>
          <cell r="Q341" t="str">
            <v>CINCUENTA MILLONES</v>
          </cell>
          <cell r="R341" t="str">
            <v>2 PERSONA JURIDICA</v>
          </cell>
          <cell r="S341" t="str">
            <v>1 NIT</v>
          </cell>
          <cell r="T341"/>
          <cell r="U341"/>
          <cell r="V341">
            <v>900284069</v>
          </cell>
          <cell r="W341" t="str">
            <v>1 DV 0</v>
          </cell>
          <cell r="X341" t="str">
            <v>N-A</v>
          </cell>
          <cell r="Y341" t="str">
            <v>Valle del Cauca</v>
          </cell>
          <cell r="Z341" t="str">
            <v>Candelaria</v>
          </cell>
          <cell r="AA341" t="str">
            <v>N/A</v>
          </cell>
          <cell r="AB341" t="str">
            <v>N/A</v>
          </cell>
          <cell r="AC341" t="str">
            <v>N/A</v>
          </cell>
          <cell r="AD341" t="str">
            <v>N/A</v>
          </cell>
          <cell r="AE341" t="str">
            <v>SI</v>
          </cell>
          <cell r="AF341" t="str">
            <v>1 PÓLIZA</v>
          </cell>
          <cell r="AG341" t="str">
            <v>12 SEGUROS DEL ESTADO</v>
          </cell>
          <cell r="AH341" t="str">
            <v>45 CUMPLIM+ CALIDAD DL SERVICIO</v>
          </cell>
          <cell r="AI341">
            <v>45879</v>
          </cell>
          <cell r="AJ341" t="str">
            <v>45-44-101169732</v>
          </cell>
          <cell r="AK341" t="str">
            <v>GLORIA TERESITA SERNA ALZATE</v>
          </cell>
          <cell r="AL341" t="str">
            <v>PNN URAMBA BAHÍA MÁLAGA</v>
          </cell>
          <cell r="AM341" t="str">
            <v>2 SUPERVISOR</v>
          </cell>
          <cell r="AN341" t="str">
            <v>3 CÉDULA DE CIUDADANÍA</v>
          </cell>
          <cell r="AO341">
            <v>79189471</v>
          </cell>
          <cell r="AP341" t="str">
            <v>JUAN CARLOS CONTRERAS</v>
          </cell>
          <cell r="AQ341">
            <v>75</v>
          </cell>
          <cell r="AR341" t="str">
            <v>3 NO PACTADOS</v>
          </cell>
          <cell r="AS341" t="str">
            <v>4 NO SE HA ADICIONADO NI EN VALOR y EN TIEMPO</v>
          </cell>
          <cell r="AT341">
            <v>0</v>
          </cell>
          <cell r="AU341">
            <v>0</v>
          </cell>
          <cell r="AV341" t="str">
            <v>-</v>
          </cell>
          <cell r="AW341">
            <v>0</v>
          </cell>
          <cell r="AX341"/>
          <cell r="AY341" t="str">
            <v>N-A</v>
          </cell>
          <cell r="AZ341">
            <v>45910</v>
          </cell>
          <cell r="BA341">
            <v>45939</v>
          </cell>
          <cell r="BB341">
            <v>46001</v>
          </cell>
          <cell r="BC341"/>
          <cell r="BD341" t="str">
            <v>2. NO</v>
          </cell>
          <cell r="BE341" t="str">
            <v>N-A</v>
          </cell>
          <cell r="BF341" t="str">
            <v>N-A</v>
          </cell>
          <cell r="BG341" t="str">
            <v>2. NO</v>
          </cell>
          <cell r="BH341">
            <v>0</v>
          </cell>
          <cell r="BI341" t="str">
            <v>-</v>
          </cell>
          <cell r="BJ341" t="str">
            <v>-</v>
          </cell>
          <cell r="BK341"/>
          <cell r="BL341" t="str">
            <v>2025753501700005E</v>
          </cell>
          <cell r="BM341">
            <v>50000000</v>
          </cell>
          <cell r="BN341" t="str">
            <v>JULIANA ISABEL MONTES ROMERO</v>
          </cell>
          <cell r="BO341" t="str">
            <v xml:space="preserve">https://community.secop.gov.co/Public/Tendering/ContractNoticePhases/View?PPI=CO1.PPI.42229020&amp;isFromPublicArea=True&amp;isModal=False </v>
          </cell>
          <cell r="BP341" t="str">
            <v>VIGENTE</v>
          </cell>
          <cell r="BQ341"/>
          <cell r="BR341" t="str">
            <v xml:space="preserve">https://community.secop.gov.co/Public/Tendering/ContractDetailView/Index?UniqueIdentifier=CO1.PCCNTR.8370582 </v>
          </cell>
          <cell r="BS341"/>
          <cell r="BT341"/>
          <cell r="BU341"/>
          <cell r="BV341"/>
          <cell r="BW341" t="str">
            <v>#N/A</v>
          </cell>
          <cell r="BX341" t="str">
            <v>#N/A</v>
          </cell>
          <cell r="BY341" t="str">
            <v>#N/A</v>
          </cell>
          <cell r="BZ341"/>
          <cell r="CA341"/>
          <cell r="CB341"/>
          <cell r="CC341"/>
          <cell r="CD341"/>
          <cell r="CE341"/>
          <cell r="CF341"/>
          <cell r="CG341"/>
          <cell r="CH341"/>
          <cell r="CI341"/>
          <cell r="CJ341"/>
          <cell r="CK341"/>
          <cell r="CL341"/>
          <cell r="CM341"/>
          <cell r="CN341">
            <v>50000000</v>
          </cell>
          <cell r="CO341"/>
          <cell r="CP341"/>
        </row>
        <row r="342">
          <cell r="A342" t="str">
            <v>DTPA-IP-65-2025</v>
          </cell>
          <cell r="B342" t="str">
            <v>1 FONAM</v>
          </cell>
          <cell r="C342" t="str">
            <v>ACEPTACIÓN OFERTA FONAM 067 DE 2025</v>
          </cell>
          <cell r="D342" t="str">
            <v xml:space="preserve">LOGISTICA FERRETERA S.A.S
</v>
          </cell>
          <cell r="E342">
            <v>45931</v>
          </cell>
          <cell r="F342" t="str">
            <v>PA08-3202008-15-026 Adquirir materiales e insumos de ferretería para el PNN Sanquianga en el marco de la conservación de la diversidad biológica de las áreas protegidas del SINAP Nacional.</v>
          </cell>
          <cell r="G342" t="str">
            <v>N-A</v>
          </cell>
          <cell r="H342" t="str">
            <v>5 MÍNIMA CUANTÍA</v>
          </cell>
          <cell r="I342" t="str">
            <v>3 COMPRAVENTA y/o SUMINISTRO</v>
          </cell>
          <cell r="J342" t="str">
            <v>COMPRAVENTA</v>
          </cell>
          <cell r="K342">
            <v>31162800</v>
          </cell>
          <cell r="L342">
            <v>26625</v>
          </cell>
          <cell r="M342">
            <v>59825</v>
          </cell>
          <cell r="N342">
            <v>45932</v>
          </cell>
          <cell r="O342" t="str">
            <v>N/A</v>
          </cell>
          <cell r="P342">
            <v>8440869.5999999996</v>
          </cell>
          <cell r="Q342" t="str">
            <v>OCHO MILLONES CUATROCIENTOS CUARENTA MIL OCHOCIENTOS SESENTA Y NUEVE CON SEIS DÉCIMOS</v>
          </cell>
          <cell r="R342" t="str">
            <v>2 PERSONA JURIDICA</v>
          </cell>
          <cell r="S342" t="str">
            <v>1 NIT</v>
          </cell>
          <cell r="T342"/>
          <cell r="U342"/>
          <cell r="V342">
            <v>900236553</v>
          </cell>
          <cell r="W342" t="str">
            <v>2 DV 1</v>
          </cell>
          <cell r="X342" t="str">
            <v>N-A</v>
          </cell>
          <cell r="Y342" t="str">
            <v>Bogotá</v>
          </cell>
          <cell r="Z342" t="str">
            <v>Bogotá</v>
          </cell>
          <cell r="AA342" t="str">
            <v>N/A</v>
          </cell>
          <cell r="AB342" t="str">
            <v>N/A</v>
          </cell>
          <cell r="AC342" t="str">
            <v>N/A</v>
          </cell>
          <cell r="AD342" t="str">
            <v>N/A</v>
          </cell>
          <cell r="AE342" t="str">
            <v>SI</v>
          </cell>
          <cell r="AF342" t="str">
            <v>1 PÓLIZA</v>
          </cell>
          <cell r="AG342" t="str">
            <v>8 MUNDIAL SEGUROS</v>
          </cell>
          <cell r="AH342" t="str">
            <v>44 CUMPLIM+ CALIDAD_CORRECTO FUNCIONAM D LOS BIENES SUMIN</v>
          </cell>
          <cell r="AI342">
            <v>45931</v>
          </cell>
          <cell r="AJ342">
            <v>100408671</v>
          </cell>
          <cell r="AK342" t="str">
            <v>GLORIA TERESITA SERNA ALZATE</v>
          </cell>
          <cell r="AL342" t="str">
            <v>PNN SANQUIANGA</v>
          </cell>
          <cell r="AM342" t="str">
            <v>2 SUPERVISOR</v>
          </cell>
          <cell r="AN342" t="str">
            <v>3 CÉDULA DE CIUDADANÍA</v>
          </cell>
          <cell r="AO342">
            <v>16279020</v>
          </cell>
          <cell r="AP342" t="str">
            <v>GUSTAVO ADOLFO MAYOR A</v>
          </cell>
          <cell r="AQ342">
            <v>30</v>
          </cell>
          <cell r="AR342" t="str">
            <v>3 NO PACTADOS</v>
          </cell>
          <cell r="AS342" t="str">
            <v>4 NO SE HA ADICIONADO NI EN VALOR y EN TIEMPO</v>
          </cell>
          <cell r="AT342">
            <v>0</v>
          </cell>
          <cell r="AU342">
            <v>0</v>
          </cell>
          <cell r="AV342" t="str">
            <v>-</v>
          </cell>
          <cell r="AW342">
            <v>0</v>
          </cell>
          <cell r="AX342"/>
          <cell r="AY342" t="str">
            <v>N-A</v>
          </cell>
          <cell r="AZ342">
            <v>45933</v>
          </cell>
          <cell r="BA342">
            <v>45933</v>
          </cell>
          <cell r="BB342">
            <v>45960</v>
          </cell>
          <cell r="BC342"/>
          <cell r="BD342" t="str">
            <v>2. NO</v>
          </cell>
          <cell r="BE342" t="str">
            <v>N-A</v>
          </cell>
          <cell r="BF342" t="str">
            <v>N-A</v>
          </cell>
          <cell r="BG342" t="str">
            <v>2. NO</v>
          </cell>
          <cell r="BH342">
            <v>0</v>
          </cell>
          <cell r="BI342" t="str">
            <v>-</v>
          </cell>
          <cell r="BJ342" t="str">
            <v>-</v>
          </cell>
          <cell r="BK342"/>
          <cell r="BL342" t="str">
            <v>2025753501400015E</v>
          </cell>
          <cell r="BM342">
            <v>8440869.5999999996</v>
          </cell>
          <cell r="BN342" t="str">
            <v>JULIANA ISABEL MONTES ROMERO</v>
          </cell>
          <cell r="BO342" t="str">
            <v xml:space="preserve">https://community.secop.gov.co/Public/Tendering/ContractNoticePhases/View?PPI=CO1.PPI.42268334&amp;isFromPublicArea=True&amp;isModal=False </v>
          </cell>
          <cell r="BP342" t="str">
            <v>VIGENTE</v>
          </cell>
          <cell r="BQ342"/>
          <cell r="BR342" t="str">
            <v xml:space="preserve">https://community.secop.gov.co/Public/Tendering/ContractDetailView/Index?UniqueIdentifier=CO1.PCCNTR.8385489 </v>
          </cell>
          <cell r="BS342"/>
          <cell r="BT342"/>
          <cell r="BU342"/>
          <cell r="BV342"/>
          <cell r="BW342" t="str">
            <v>#N/A</v>
          </cell>
          <cell r="BX342" t="str">
            <v>#N/A</v>
          </cell>
          <cell r="BY342" t="str">
            <v>#N/A</v>
          </cell>
          <cell r="BZ342"/>
          <cell r="CA342"/>
          <cell r="CB342"/>
          <cell r="CC342"/>
          <cell r="CD342"/>
          <cell r="CE342"/>
          <cell r="CF342"/>
          <cell r="CG342"/>
          <cell r="CH342"/>
          <cell r="CI342"/>
          <cell r="CJ342"/>
          <cell r="CK342"/>
          <cell r="CL342"/>
          <cell r="CM342"/>
          <cell r="CN342">
            <v>8440869.5999999996</v>
          </cell>
          <cell r="CO342"/>
          <cell r="CP342"/>
        </row>
        <row r="343">
          <cell r="A343" t="str">
            <v>DTPA-IP-66-2025</v>
          </cell>
          <cell r="B343" t="str">
            <v>1 FONAM</v>
          </cell>
          <cell r="C343" t="str">
            <v>ACEPTACIÓN OFERTA FONAM 070 DE 2025</v>
          </cell>
          <cell r="D343" t="str">
            <v xml:space="preserve">HNOVA INGENIERIA S.A.S
</v>
          </cell>
          <cell r="E343">
            <v>45931</v>
          </cell>
          <cell r="F343" t="str">
            <v>PA08-3202008-15-028 Adquirir elementos de protección personal para el desarrollo de las actividades misionales del PNN Sanquianga en el marco de la conservación de la diversidad biológica de las áreas protegidas del SINAP nacional.</v>
          </cell>
          <cell r="G343" t="str">
            <v>N-A</v>
          </cell>
          <cell r="H343" t="str">
            <v>5 MÍNIMA CUANTÍA</v>
          </cell>
          <cell r="I343" t="str">
            <v>3 COMPRAVENTA y/o SUMINISTRO</v>
          </cell>
          <cell r="J343" t="str">
            <v>COMPRAVENTA</v>
          </cell>
          <cell r="K343">
            <v>46181500</v>
          </cell>
          <cell r="L343">
            <v>20625</v>
          </cell>
          <cell r="M343">
            <v>59925</v>
          </cell>
          <cell r="N343">
            <v>45932</v>
          </cell>
          <cell r="O343" t="str">
            <v>N/A</v>
          </cell>
          <cell r="P343">
            <v>6404699</v>
          </cell>
          <cell r="Q343" t="str">
            <v>SEIS MILLONES CUATROCIENTOS CUATRO MIL SEISCIENTOS NOVENTA Y NUEVE</v>
          </cell>
          <cell r="R343" t="str">
            <v>2 PERSONA JURIDICA</v>
          </cell>
          <cell r="S343" t="str">
            <v>1 NIT</v>
          </cell>
          <cell r="T343"/>
          <cell r="U343"/>
          <cell r="V343">
            <v>901154680</v>
          </cell>
          <cell r="W343" t="str">
            <v>9 DV 8</v>
          </cell>
          <cell r="X343" t="str">
            <v>N-A</v>
          </cell>
          <cell r="Y343" t="str">
            <v>Valle del Cauca</v>
          </cell>
          <cell r="Z343" t="str">
            <v>Santiago de Cali</v>
          </cell>
          <cell r="AA343" t="str">
            <v>N/A</v>
          </cell>
          <cell r="AB343" t="str">
            <v>N/A</v>
          </cell>
          <cell r="AC343" t="str">
            <v>N/A</v>
          </cell>
          <cell r="AD343" t="str">
            <v>N/A</v>
          </cell>
          <cell r="AE343" t="str">
            <v>SI</v>
          </cell>
          <cell r="AF343" t="str">
            <v>1 PÓLIZA</v>
          </cell>
          <cell r="AG343" t="str">
            <v>12 SEGUROS DEL ESTADO</v>
          </cell>
          <cell r="AH343" t="str">
            <v>44 CUMPLIM+ CALIDAD_CORRECTO FUNCIONAM D LOS BIENES SUMIN</v>
          </cell>
          <cell r="AI343">
            <v>45932</v>
          </cell>
          <cell r="AJ343" t="str">
            <v>52-44-101018160</v>
          </cell>
          <cell r="AK343" t="str">
            <v>GLORIA TERESITA SERNA ALZATE</v>
          </cell>
          <cell r="AL343" t="str">
            <v>PNN SANQUIANGA</v>
          </cell>
          <cell r="AM343" t="str">
            <v>2 SUPERVISOR</v>
          </cell>
          <cell r="AN343" t="str">
            <v>3 CÉDULA DE CIUDADANÍA</v>
          </cell>
          <cell r="AO343">
            <v>16279020</v>
          </cell>
          <cell r="AP343" t="str">
            <v>GUSTAVO ADOLFO MAYOR A</v>
          </cell>
          <cell r="AQ343">
            <v>30</v>
          </cell>
          <cell r="AR343" t="str">
            <v>3 NO PACTADOS</v>
          </cell>
          <cell r="AS343" t="str">
            <v>4 NO SE HA ADICIONADO NI EN VALOR y EN TIEMPO</v>
          </cell>
          <cell r="AT343">
            <v>0</v>
          </cell>
          <cell r="AU343">
            <v>0</v>
          </cell>
          <cell r="AV343" t="str">
            <v>-</v>
          </cell>
          <cell r="AW343">
            <v>0</v>
          </cell>
          <cell r="AX343"/>
          <cell r="AY343" t="str">
            <v>N-A</v>
          </cell>
          <cell r="AZ343">
            <v>45936</v>
          </cell>
          <cell r="BA343">
            <v>45936</v>
          </cell>
          <cell r="BB343">
            <v>45960</v>
          </cell>
          <cell r="BC343"/>
          <cell r="BD343" t="str">
            <v>2. NO</v>
          </cell>
          <cell r="BE343" t="str">
            <v>N-A</v>
          </cell>
          <cell r="BF343" t="str">
            <v>N-A</v>
          </cell>
          <cell r="BG343" t="str">
            <v>2. NO</v>
          </cell>
          <cell r="BH343">
            <v>0</v>
          </cell>
          <cell r="BI343" t="str">
            <v>-</v>
          </cell>
          <cell r="BJ343" t="str">
            <v>-</v>
          </cell>
          <cell r="BK343"/>
          <cell r="BL343" t="str">
            <v>2025753501400016E</v>
          </cell>
          <cell r="BM343">
            <v>6404699</v>
          </cell>
          <cell r="BN343" t="str">
            <v>JULIANA ISABEL MONTES ROMERO</v>
          </cell>
          <cell r="BO343" t="str">
            <v xml:space="preserve">https://community.secop.gov.co/Public/Tendering/ContractNoticePhases/View?PPI=CO1.PPI.42323448&amp;isFromPublicArea=True&amp;isModal=False </v>
          </cell>
          <cell r="BP343" t="str">
            <v>VIGENTE</v>
          </cell>
          <cell r="BQ343"/>
          <cell r="BR343" t="str">
            <v xml:space="preserve">https://community.secop.gov.co/Public/Tendering/ContractDetailView/Index?UniqueIdentifier=CO1.PCCNTR.8397735 </v>
          </cell>
          <cell r="BS343"/>
          <cell r="BT343"/>
          <cell r="BU343"/>
          <cell r="BV343"/>
          <cell r="BW343" t="str">
            <v>#N/A</v>
          </cell>
          <cell r="BX343" t="str">
            <v>#N/A</v>
          </cell>
          <cell r="BY343" t="str">
            <v>#N/A</v>
          </cell>
          <cell r="BZ343"/>
          <cell r="CA343"/>
          <cell r="CB343"/>
          <cell r="CC343"/>
          <cell r="CD343"/>
          <cell r="CE343"/>
          <cell r="CF343"/>
          <cell r="CG343"/>
          <cell r="CH343"/>
          <cell r="CI343"/>
          <cell r="CJ343"/>
          <cell r="CK343"/>
          <cell r="CL343"/>
          <cell r="CM343"/>
          <cell r="CN343">
            <v>6404699</v>
          </cell>
          <cell r="CO343"/>
          <cell r="CP343"/>
        </row>
        <row r="344">
          <cell r="A344" t="str">
            <v>DTPA-IP-67-2025</v>
          </cell>
          <cell r="B344" t="str">
            <v>2 NACION</v>
          </cell>
          <cell r="C344" t="str">
            <v>ACEPTACIÓN OFERTA NACIÓN 071 DE 2025</v>
          </cell>
          <cell r="D344" t="str">
            <v>GRUPO IMCOIN S.A.S.</v>
          </cell>
          <cell r="E344">
            <v>45932</v>
          </cell>
          <cell r="F344" t="str">
            <v xml:space="preserve">PA00-1101-03 Prestar el Servicio de aseo y cafetería y la adquisición de productos e insumos de aseo para la dirección territorial pacífico y áreas protegidas, en el marco de la conservación de la diversidad biológica de las áreas protegidas del SINAP nacional         </v>
          </cell>
          <cell r="G344" t="str">
            <v>N-A</v>
          </cell>
          <cell r="H344" t="str">
            <v>5 MÍNIMA CUANTÍA</v>
          </cell>
          <cell r="I344" t="str">
            <v>3 COMPRAVENTA y/o SUMINISTRO</v>
          </cell>
          <cell r="J344" t="str">
            <v>SERVICIOS</v>
          </cell>
          <cell r="K344" t="str">
            <v>76111501/47121800</v>
          </cell>
          <cell r="L344">
            <v>23925</v>
          </cell>
          <cell r="M344">
            <v>43725</v>
          </cell>
          <cell r="N344">
            <v>45936</v>
          </cell>
          <cell r="O344" t="str">
            <v>N/A</v>
          </cell>
          <cell r="P344">
            <v>10393310</v>
          </cell>
          <cell r="Q344" t="str">
            <v>DIEZ MILLONES TRESCIENTOS NOVENTA Y TRES MIL TRESCIENTOS DIEZ</v>
          </cell>
          <cell r="R344" t="str">
            <v>2 PERSONA JURIDICA</v>
          </cell>
          <cell r="S344" t="str">
            <v>1 NIT</v>
          </cell>
          <cell r="T344"/>
          <cell r="U344"/>
          <cell r="V344">
            <v>901579321</v>
          </cell>
          <cell r="W344" t="str">
            <v>4 DV 3</v>
          </cell>
          <cell r="X344" t="str">
            <v>N-A</v>
          </cell>
          <cell r="Y344" t="str">
            <v>Antioquia</v>
          </cell>
          <cell r="Z344" t="str">
            <v>Pueblorirco</v>
          </cell>
          <cell r="AA344" t="str">
            <v>N/A</v>
          </cell>
          <cell r="AB344" t="str">
            <v>N/A</v>
          </cell>
          <cell r="AC344" t="str">
            <v>N/A</v>
          </cell>
          <cell r="AD344" t="str">
            <v>N/A</v>
          </cell>
          <cell r="AE344" t="str">
            <v>SI</v>
          </cell>
          <cell r="AF344" t="str">
            <v>1 PÓLIZA</v>
          </cell>
          <cell r="AG344" t="str">
            <v>17 CESCE SEGUREXPO DE COLOMBIA</v>
          </cell>
          <cell r="AH344" t="str">
            <v>5 RESPONSABILIDAD EXTRACONTRACTUAL</v>
          </cell>
          <cell r="AI344" t="str">
            <v>03/10/2025 /07/10/2025</v>
          </cell>
          <cell r="AJ344" t="str">
            <v>173596/17689</v>
          </cell>
          <cell r="AK344" t="str">
            <v>GLORIA TERESITA SERNA ALZATE</v>
          </cell>
          <cell r="AL344" t="str">
            <v>DTPA</v>
          </cell>
          <cell r="AM344" t="str">
            <v>2 SUPERVISOR</v>
          </cell>
          <cell r="AN344" t="str">
            <v>3 CÉDULA DE CIUDADANÍA</v>
          </cell>
          <cell r="AO344">
            <v>1114891555</v>
          </cell>
          <cell r="AP344" t="str">
            <v>CLAUDIA GIOVANNA MUNOZ DUQUE</v>
          </cell>
          <cell r="AQ344">
            <v>70</v>
          </cell>
          <cell r="AR344" t="str">
            <v>3 NO PACTADOS</v>
          </cell>
          <cell r="AS344" t="str">
            <v>4 NO SE HA ADICIONADO NI EN VALOR y EN TIEMPO</v>
          </cell>
          <cell r="AT344">
            <v>0</v>
          </cell>
          <cell r="AU344">
            <v>0</v>
          </cell>
          <cell r="AV344" t="str">
            <v>-</v>
          </cell>
          <cell r="AW344">
            <v>0</v>
          </cell>
          <cell r="AX344"/>
          <cell r="AY344" t="str">
            <v>N-A</v>
          </cell>
          <cell r="AZ344">
            <v>45848</v>
          </cell>
          <cell r="BA344">
            <v>45938</v>
          </cell>
          <cell r="BB344">
            <v>46008</v>
          </cell>
          <cell r="BC344"/>
          <cell r="BD344" t="str">
            <v>2. NO</v>
          </cell>
          <cell r="BE344" t="str">
            <v>N-A</v>
          </cell>
          <cell r="BF344" t="str">
            <v>N-A</v>
          </cell>
          <cell r="BG344" t="str">
            <v>2. NO</v>
          </cell>
          <cell r="BH344">
            <v>0</v>
          </cell>
          <cell r="BI344" t="str">
            <v>-</v>
          </cell>
          <cell r="BJ344" t="str">
            <v>-</v>
          </cell>
          <cell r="BK344"/>
          <cell r="BL344" t="str">
            <v>2025753502400005E</v>
          </cell>
          <cell r="BM344">
            <v>10393310</v>
          </cell>
          <cell r="BN344" t="str">
            <v>DIANA PATRICIA GUERRERO</v>
          </cell>
          <cell r="BO344" t="str">
            <v xml:space="preserve">https://community.secop.gov.co/Public/Tendering/ContractNoticePhases/View?PPI=CO1.PPI.42405754&amp;isFromPublicArea=True&amp;isModal=False </v>
          </cell>
          <cell r="BP344" t="str">
            <v>VIGENTE</v>
          </cell>
          <cell r="BQ344"/>
          <cell r="BR344" t="str">
            <v xml:space="preserve">https://community.secop.gov.co/Public/Tendering/ContractDetailView/Index?UniqueIdentifier=CO1.PCCNTR.8403729 </v>
          </cell>
          <cell r="BS344"/>
          <cell r="BT344"/>
          <cell r="BU344"/>
          <cell r="BV344"/>
          <cell r="BW344" t="str">
            <v>#N/A</v>
          </cell>
          <cell r="BX344" t="str">
            <v>#N/A</v>
          </cell>
          <cell r="BY344" t="str">
            <v>#N/A</v>
          </cell>
          <cell r="BZ344"/>
          <cell r="CA344"/>
          <cell r="CB344"/>
          <cell r="CC344"/>
          <cell r="CD344"/>
          <cell r="CE344"/>
          <cell r="CF344"/>
          <cell r="CG344"/>
          <cell r="CH344"/>
          <cell r="CI344"/>
          <cell r="CJ344"/>
          <cell r="CK344"/>
          <cell r="CL344"/>
          <cell r="CM344"/>
          <cell r="CN344">
            <v>10393310</v>
          </cell>
          <cell r="CO344"/>
          <cell r="CP344"/>
        </row>
        <row r="345">
          <cell r="A345" t="str">
            <v>DTPA-IP-68-2025</v>
          </cell>
          <cell r="B345" t="str">
            <v>1 FONAM</v>
          </cell>
          <cell r="C345" t="str">
            <v>ACEPTACIÓN OFERTA FONAM 072 DE 2025</v>
          </cell>
          <cell r="D345" t="str">
            <v>FUNDACION HABITAT SOCIAL - PARA EL BIENESTAR DE LA FAMILIA Y LA SOCIEDAD ( FUHS )</v>
          </cell>
          <cell r="E345">
            <v>45950</v>
          </cell>
          <cell r="F345" t="str">
            <v>PA05-3202010-25-034 Prestar servicios de apoyo logístico para el desarrollo de los espacios requeridos en la ejecución de las líneas estratégicas implementadas por el PNN Gorgona, incluyendo actividades orientadas a la promoción, fortalecimiento y desarrollo del ecoturismo sostenible, en el marco de la conservación de la diversidad biológica de las áreas protegidas del SINAP nacional</v>
          </cell>
          <cell r="G345" t="str">
            <v>N-A</v>
          </cell>
          <cell r="H345" t="str">
            <v>5 MÍNIMA CUANTÍA</v>
          </cell>
          <cell r="I345" t="str">
            <v>20 OTROS</v>
          </cell>
          <cell r="J345" t="str">
            <v>SERVICIOS</v>
          </cell>
          <cell r="K345">
            <v>90111600</v>
          </cell>
          <cell r="L345">
            <v>33925</v>
          </cell>
          <cell r="M345">
            <v>64725</v>
          </cell>
          <cell r="N345">
            <v>45952</v>
          </cell>
          <cell r="O345" t="str">
            <v>N/A</v>
          </cell>
          <cell r="P345">
            <v>27000000</v>
          </cell>
          <cell r="Q345" t="str">
            <v xml:space="preserve">VEINTISIETE MILLONES </v>
          </cell>
          <cell r="R345" t="str">
            <v>2 PERSONA JURIDICA</v>
          </cell>
          <cell r="S345" t="str">
            <v>1 NIT</v>
          </cell>
          <cell r="T345"/>
          <cell r="U345"/>
          <cell r="V345">
            <v>900678825</v>
          </cell>
          <cell r="W345" t="str">
            <v>5 DV 4</v>
          </cell>
          <cell r="X345" t="str">
            <v>N-A</v>
          </cell>
          <cell r="Y345" t="str">
            <v>Valle del Cauca</v>
          </cell>
          <cell r="Z345" t="str">
            <v>Santiago de Cali</v>
          </cell>
          <cell r="AA345" t="str">
            <v>N/A</v>
          </cell>
          <cell r="AB345" t="str">
            <v>N/A</v>
          </cell>
          <cell r="AC345" t="str">
            <v>N/A</v>
          </cell>
          <cell r="AD345" t="str">
            <v>N/A</v>
          </cell>
          <cell r="AE345" t="str">
            <v>SI</v>
          </cell>
          <cell r="AF345" t="str">
            <v>1 PÓLIZA</v>
          </cell>
          <cell r="AG345" t="str">
            <v>8 MUNDIAL SEGUROS</v>
          </cell>
          <cell r="AH345" t="str">
            <v>5 RESPONSABILIDAD EXTRACONTRACTUAL</v>
          </cell>
          <cell r="AI345">
            <v>45952</v>
          </cell>
          <cell r="AJ345" t="str">
            <v xml:space="preserve">CHU-100060272 / CHU-100011372 </v>
          </cell>
          <cell r="AK345" t="str">
            <v>GLORIA TERESITA SERNA ALZATE</v>
          </cell>
          <cell r="AL345" t="str">
            <v>PNN GORGONA</v>
          </cell>
          <cell r="AM345" t="str">
            <v>2 SUPERVISOR</v>
          </cell>
          <cell r="AN345" t="str">
            <v>3 CÉDULA DE CIUDADANÍA</v>
          </cell>
          <cell r="AO345">
            <v>6499218</v>
          </cell>
          <cell r="AP345" t="str">
            <v>ANDRES MAURICIO ROJAS CAÑAS</v>
          </cell>
          <cell r="AQ345">
            <v>44</v>
          </cell>
          <cell r="AR345" t="str">
            <v>3 NO PACTADOS</v>
          </cell>
          <cell r="AS345" t="str">
            <v>4 NO SE HA ADICIONADO NI EN VALOR y EN TIEMPO</v>
          </cell>
          <cell r="AT345">
            <v>0</v>
          </cell>
          <cell r="AU345">
            <v>0</v>
          </cell>
          <cell r="AV345" t="str">
            <v>-</v>
          </cell>
          <cell r="AW345">
            <v>0</v>
          </cell>
          <cell r="AX345"/>
          <cell r="AY345" t="str">
            <v>N-A</v>
          </cell>
          <cell r="AZ345">
            <v>45957</v>
          </cell>
          <cell r="BA345">
            <v>45957</v>
          </cell>
          <cell r="BB345">
            <v>45991</v>
          </cell>
          <cell r="BC345"/>
          <cell r="BD345" t="str">
            <v>2. NO</v>
          </cell>
          <cell r="BE345" t="str">
            <v>N-A</v>
          </cell>
          <cell r="BF345" t="str">
            <v>N-A</v>
          </cell>
          <cell r="BG345" t="str">
            <v>2. NO</v>
          </cell>
          <cell r="BH345">
            <v>0</v>
          </cell>
          <cell r="BI345" t="str">
            <v>-</v>
          </cell>
          <cell r="BJ345" t="str">
            <v>-</v>
          </cell>
          <cell r="BK345"/>
          <cell r="BL345" t="str">
            <v>2025753502500019E</v>
          </cell>
          <cell r="BM345">
            <v>27000000</v>
          </cell>
          <cell r="BN345" t="str">
            <v>KHAREM CARABALI MARULANDA</v>
          </cell>
          <cell r="BO345" t="str">
            <v xml:space="preserve">https://community.secop.gov.co/Public/Tendering/ContractNoticePhases/View?PPI=CO1.PPI.42676545&amp;isFromPublicArea=True&amp;isModal=False </v>
          </cell>
          <cell r="BP345" t="str">
            <v>VIGENTE</v>
          </cell>
          <cell r="BQ345"/>
          <cell r="BR345" t="str">
            <v xml:space="preserve">https://community.secop.gov.co/Public/Tendering/ContractDetailView/Index?UniqueIdentifier=CO1.PCCNTR.8464059 </v>
          </cell>
          <cell r="BS345"/>
          <cell r="BT345"/>
          <cell r="BU345"/>
          <cell r="BV345"/>
          <cell r="BW345" t="str">
            <v>#N/A</v>
          </cell>
          <cell r="BX345" t="str">
            <v>#N/A</v>
          </cell>
          <cell r="BY345" t="str">
            <v>#N/A</v>
          </cell>
          <cell r="BZ345"/>
          <cell r="CA345"/>
          <cell r="CB345"/>
          <cell r="CC345"/>
          <cell r="CD345"/>
          <cell r="CE345"/>
          <cell r="CF345"/>
          <cell r="CG345"/>
          <cell r="CH345"/>
          <cell r="CI345"/>
          <cell r="CJ345"/>
          <cell r="CK345"/>
          <cell r="CL345"/>
          <cell r="CM345"/>
          <cell r="CN345">
            <v>27000000</v>
          </cell>
          <cell r="CO345"/>
          <cell r="CP345"/>
        </row>
        <row r="346">
          <cell r="A346" t="str">
            <v>DTPA-IP-69-2025</v>
          </cell>
          <cell r="B346" t="str">
            <v>1 FONAM</v>
          </cell>
          <cell r="C346" t="str">
            <v>ACEPTACIÓN OFERTA FONAM 073 DE 2025</v>
          </cell>
          <cell r="D346" t="str">
            <v>MULTISERVI M&amp;P S.A.S</v>
          </cell>
          <cell r="E346">
            <v>45947</v>
          </cell>
          <cell r="F346" t="str">
            <v>PA01-3202008-9-026 Adquirir elementos y equipos de seguridad marítima requeridos en el DNMI Cabo Manglares para el desarrollo operativo de los instrumentos de planeación, el marco de la conservación de la diversidad biológica de las áreas protegidas del SINAP</v>
          </cell>
          <cell r="G346" t="str">
            <v>N-A</v>
          </cell>
          <cell r="H346" t="str">
            <v>5 MÍNIMA CUANTÍA</v>
          </cell>
          <cell r="I346" t="str">
            <v>3 COMPRAVENTA y/o SUMINISTRO</v>
          </cell>
          <cell r="J346" t="str">
            <v>COMPRAVENTA</v>
          </cell>
          <cell r="K346">
            <v>46181500</v>
          </cell>
          <cell r="L346">
            <v>27125</v>
          </cell>
          <cell r="M346">
            <v>64525</v>
          </cell>
          <cell r="N346">
            <v>45951</v>
          </cell>
          <cell r="O346" t="str">
            <v>N/A</v>
          </cell>
          <cell r="P346">
            <v>19571500</v>
          </cell>
          <cell r="Q346" t="str">
            <v>DIECINUEVE MILLONES QUINIENTOS SETENTA Y UN MIL QUINIENTOS</v>
          </cell>
          <cell r="R346" t="str">
            <v>2 PERSONA JURIDICA</v>
          </cell>
          <cell r="S346" t="str">
            <v>1 NIT</v>
          </cell>
          <cell r="T346"/>
          <cell r="U346"/>
          <cell r="V346">
            <v>901369751</v>
          </cell>
          <cell r="W346" t="str">
            <v>7 DV 6</v>
          </cell>
          <cell r="X346" t="str">
            <v>N-A</v>
          </cell>
          <cell r="Y346" t="str">
            <v>Vichada</v>
          </cell>
          <cell r="Z346" t="str">
            <v>Cumaribo</v>
          </cell>
          <cell r="AA346" t="str">
            <v>N/A</v>
          </cell>
          <cell r="AB346" t="str">
            <v>N/A</v>
          </cell>
          <cell r="AC346" t="str">
            <v>N/A</v>
          </cell>
          <cell r="AD346" t="str">
            <v>N/A</v>
          </cell>
          <cell r="AE346" t="str">
            <v>SI</v>
          </cell>
          <cell r="AF346" t="str">
            <v>1 PÓLIZA</v>
          </cell>
          <cell r="AG346" t="str">
            <v>12 SEGUROS DEL ESTADO</v>
          </cell>
          <cell r="AH346" t="str">
            <v>44 CUMPLIM+ CALIDAD_CORRECTO FUNCIONAM D LOS BIENES SUMIN</v>
          </cell>
          <cell r="AI346">
            <v>45947</v>
          </cell>
          <cell r="AJ346" t="str">
            <v>63-46-101006237</v>
          </cell>
          <cell r="AK346" t="str">
            <v>GLORIA TERESITA SERNA ALZATE</v>
          </cell>
          <cell r="AL346" t="str">
            <v>DNMI CABO MANGLARES</v>
          </cell>
          <cell r="AM346" t="str">
            <v>2 SUPERVISOR</v>
          </cell>
          <cell r="AN346" t="str">
            <v>3 CÉDULA DE CIUDADANÍA</v>
          </cell>
          <cell r="AO346">
            <v>1085903464</v>
          </cell>
          <cell r="AP346" t="str">
            <v>MARÍA FERNANDA VILLAREAL MONSALVE</v>
          </cell>
          <cell r="AQ346">
            <v>28</v>
          </cell>
          <cell r="AR346" t="str">
            <v>3 NO PACTADOS</v>
          </cell>
          <cell r="AS346" t="str">
            <v>4 NO SE HA ADICIONADO NI EN VALOR y EN TIEMPO</v>
          </cell>
          <cell r="AT346">
            <v>0</v>
          </cell>
          <cell r="AU346">
            <v>0</v>
          </cell>
          <cell r="AV346" t="str">
            <v>-</v>
          </cell>
          <cell r="AW346">
            <v>0</v>
          </cell>
          <cell r="AX346"/>
          <cell r="AY346" t="str">
            <v>N-A</v>
          </cell>
          <cell r="AZ346">
            <v>45950</v>
          </cell>
          <cell r="BA346">
            <v>45951</v>
          </cell>
          <cell r="BB346">
            <v>45996</v>
          </cell>
          <cell r="BC346"/>
          <cell r="BD346" t="str">
            <v>2. NO</v>
          </cell>
          <cell r="BE346" t="str">
            <v>N-A</v>
          </cell>
          <cell r="BF346" t="str">
            <v>N-A</v>
          </cell>
          <cell r="BG346" t="str">
            <v>1. SI</v>
          </cell>
          <cell r="BH346">
            <v>1</v>
          </cell>
          <cell r="BI346" t="str">
            <v>-</v>
          </cell>
          <cell r="BJ346" t="str">
            <v>-</v>
          </cell>
          <cell r="BK346" t="str">
            <v>PRORROGADO</v>
          </cell>
          <cell r="BL346" t="str">
            <v>2025753501400020E</v>
          </cell>
          <cell r="BM346">
            <v>19571500</v>
          </cell>
          <cell r="BN346" t="str">
            <v>STEPHANIE ANDREA RODRÍGUEZ VALENCIA</v>
          </cell>
          <cell r="BO346" t="str">
            <v xml:space="preserve">https://community.secop.gov.co/Public/Tendering/ContractNoticePhases/View?PPI=CO1.PPI.42704276&amp;isFromPublicArea=True&amp;isModal=False </v>
          </cell>
          <cell r="BP346" t="str">
            <v>VIGENTE</v>
          </cell>
          <cell r="BQ346"/>
          <cell r="BR346" t="str">
            <v xml:space="preserve">https://community.secop.gov.co/Public/Tendering/ContractDetailView/Index?UniqueIdentifier=CO1.PCCNTR.8465205 </v>
          </cell>
          <cell r="BS346"/>
          <cell r="BT346"/>
          <cell r="BU346"/>
          <cell r="BV346"/>
          <cell r="BW346" t="str">
            <v>#N/A</v>
          </cell>
          <cell r="BX346" t="str">
            <v>#N/A</v>
          </cell>
          <cell r="BY346" t="str">
            <v>#N/A</v>
          </cell>
          <cell r="BZ346"/>
          <cell r="CA346"/>
          <cell r="CB346"/>
          <cell r="CC346"/>
          <cell r="CD346"/>
          <cell r="CE346"/>
          <cell r="CF346"/>
          <cell r="CG346"/>
          <cell r="CH346"/>
          <cell r="CI346"/>
          <cell r="CJ346"/>
          <cell r="CK346"/>
          <cell r="CL346"/>
          <cell r="CM346"/>
          <cell r="CN346">
            <v>19571500</v>
          </cell>
          <cell r="CO346"/>
          <cell r="CP346"/>
        </row>
        <row r="347">
          <cell r="A347" t="str">
            <v>DTPA-IP-70-2025</v>
          </cell>
          <cell r="B347" t="str">
            <v>1 FONAM</v>
          </cell>
          <cell r="C347" t="str">
            <v>ACEPTACIÓN OFERTA FONAM 078 DE 2025</v>
          </cell>
          <cell r="D347" t="str">
            <v>MAR ANTIGUO S.A.S</v>
          </cell>
          <cell r="E347">
            <v>45966</v>
          </cell>
          <cell r="F347" t="str">
            <v>PA01-3202038-17-028 Adquirir insumos, herramientas y materiales para la construcción y montaje de un vivero para la producción de plántulas en DNMI Cabo Manglares, en el marco de la conservación de la diversidad biológica de las áreas protegidas del SINAP</v>
          </cell>
          <cell r="G347" t="str">
            <v>N-A</v>
          </cell>
          <cell r="H347" t="str">
            <v>5 MÍNIMA CUANTÍA</v>
          </cell>
          <cell r="I347" t="str">
            <v>3 COMPRAVENTA y/o SUMINISTRO</v>
          </cell>
          <cell r="J347" t="str">
            <v>COMPRAVENTA</v>
          </cell>
          <cell r="K347">
            <v>70151509</v>
          </cell>
          <cell r="L347">
            <v>34225</v>
          </cell>
          <cell r="M347">
            <v>69725</v>
          </cell>
          <cell r="N347">
            <v>45966</v>
          </cell>
          <cell r="O347" t="str">
            <v>N/A</v>
          </cell>
          <cell r="P347">
            <v>27647875</v>
          </cell>
          <cell r="Q347" t="str">
            <v xml:space="preserve">VEINTISIETE MILLONES SEISCIENTOS CUARENTA Y SIETE MIL OCHOCIENTOS SETENTA Y CINCO </v>
          </cell>
          <cell r="R347" t="str">
            <v>2 PERSONA JURIDICA</v>
          </cell>
          <cell r="S347" t="str">
            <v>1 NIT</v>
          </cell>
          <cell r="T347"/>
          <cell r="U347"/>
          <cell r="V347">
            <v>900034591</v>
          </cell>
          <cell r="W347" t="str">
            <v>3 DV 2</v>
          </cell>
          <cell r="X347" t="str">
            <v>N-A</v>
          </cell>
          <cell r="Y347" t="str">
            <v>Valle del Cauca</v>
          </cell>
          <cell r="Z347" t="str">
            <v>Santiago de Cali</v>
          </cell>
          <cell r="AA347" t="str">
            <v>N/A</v>
          </cell>
          <cell r="AB347" t="str">
            <v>N/A</v>
          </cell>
          <cell r="AC347" t="str">
            <v>N/A</v>
          </cell>
          <cell r="AD347" t="str">
            <v>N/A</v>
          </cell>
          <cell r="AE347" t="str">
            <v>SI</v>
          </cell>
          <cell r="AF347" t="str">
            <v>1 PÓLIZA</v>
          </cell>
          <cell r="AG347" t="str">
            <v>12 SEGUROS DEL ESTADO</v>
          </cell>
          <cell r="AH347" t="str">
            <v>45 CUMPLIM+ CALIDAD DL SERVICIO</v>
          </cell>
          <cell r="AI347">
            <v>45966</v>
          </cell>
          <cell r="AJ347" t="str">
            <v>45-46-101033814</v>
          </cell>
          <cell r="AK347" t="str">
            <v>GLORIA TERESITA SERNA ALZATE</v>
          </cell>
          <cell r="AL347" t="str">
            <v>DNMI CABO MANGLARES</v>
          </cell>
          <cell r="AM347" t="str">
            <v>2 SUPERVISOR</v>
          </cell>
          <cell r="AN347" t="str">
            <v>3 CÉDULA DE CIUDADANÍA</v>
          </cell>
          <cell r="AO347">
            <v>1085903464</v>
          </cell>
          <cell r="AP347" t="str">
            <v>MARÍA FERNANDA VILLAREAL MONSALVE</v>
          </cell>
          <cell r="AQ347">
            <v>27</v>
          </cell>
          <cell r="AR347" t="str">
            <v>3 NO PACTADOS</v>
          </cell>
          <cell r="AS347" t="str">
            <v>4 NO SE HA ADICIONADO NI EN VALOR y EN TIEMPO</v>
          </cell>
          <cell r="AT347">
            <v>0</v>
          </cell>
          <cell r="AU347">
            <v>0</v>
          </cell>
          <cell r="AV347" t="str">
            <v>-</v>
          </cell>
          <cell r="AW347">
            <v>0</v>
          </cell>
          <cell r="AX347"/>
          <cell r="AY347" t="str">
            <v>N-A</v>
          </cell>
          <cell r="AZ347">
            <v>45966</v>
          </cell>
          <cell r="BA347">
            <v>45966</v>
          </cell>
          <cell r="BB347">
            <v>46006</v>
          </cell>
          <cell r="BC347"/>
          <cell r="BD347" t="str">
            <v>2. NO</v>
          </cell>
          <cell r="BE347" t="str">
            <v>N-A</v>
          </cell>
          <cell r="BF347" t="str">
            <v>N-A</v>
          </cell>
          <cell r="BG347" t="str">
            <v>1. SI</v>
          </cell>
          <cell r="BH347">
            <v>2</v>
          </cell>
          <cell r="BI347" t="str">
            <v>-</v>
          </cell>
          <cell r="BJ347" t="str">
            <v>-</v>
          </cell>
          <cell r="BK347" t="str">
            <v>PRORROGADO DOS VECES</v>
          </cell>
          <cell r="BL347" t="str">
            <v>2025753501400023E</v>
          </cell>
          <cell r="BM347">
            <v>27647875</v>
          </cell>
          <cell r="BN347" t="str">
            <v>KHAREM CARABALI MARULANDA</v>
          </cell>
          <cell r="BO347" t="str">
            <v xml:space="preserve">https://community.secop.gov.co/Public/Tendering/ContractNoticePhases/View?PPI=CO1.PPI.42940082&amp;isFromPublicArea=True&amp;isModal=False </v>
          </cell>
          <cell r="BP347" t="str">
            <v>VIGENTE</v>
          </cell>
          <cell r="BQ347"/>
          <cell r="BR347" t="str">
            <v xml:space="preserve">https://community.secop.gov.co/Public/Tendering/ContractDetailView/Index?UniqueIdentifier=CO1.PCCNTR.8537555 </v>
          </cell>
          <cell r="BS347"/>
          <cell r="BT347"/>
          <cell r="BU347"/>
          <cell r="BV347"/>
          <cell r="BW347" t="str">
            <v>#N/A</v>
          </cell>
          <cell r="BX347" t="str">
            <v>#N/A</v>
          </cell>
          <cell r="BY347" t="str">
            <v>#N/A</v>
          </cell>
          <cell r="BZ347"/>
          <cell r="CA347"/>
          <cell r="CB347"/>
          <cell r="CC347"/>
          <cell r="CD347"/>
          <cell r="CE347"/>
          <cell r="CF347"/>
          <cell r="CG347"/>
          <cell r="CH347"/>
          <cell r="CI347"/>
          <cell r="CJ347"/>
          <cell r="CK347"/>
          <cell r="CL347"/>
          <cell r="CM347"/>
          <cell r="CN347">
            <v>27647875</v>
          </cell>
          <cell r="CO347"/>
          <cell r="CP347"/>
        </row>
        <row r="348">
          <cell r="A348" t="str">
            <v>DTPA-IP-71-2025</v>
          </cell>
          <cell r="B348" t="str">
            <v>1 FONAM</v>
          </cell>
          <cell r="C348" t="str">
            <v>ACEPTACIÓN OFERTA FONAM 076 DE 2025</v>
          </cell>
          <cell r="D348" t="str">
            <v>READYNET S.A.S.</v>
          </cell>
          <cell r="E348">
            <v>45958</v>
          </cell>
          <cell r="F348" t="str">
            <v>PA01-3202008-9-042 Suministrar gas propano para el DNMI CABO MANGLARES BAJO MIRA Y FRONTERA, necesario para fortalecer los procesos administrativos de las áreas del SPNNC en el marco de la conservación de la diversidad biológica de las áreas protegidas del SINAP nacional</v>
          </cell>
          <cell r="G348" t="str">
            <v>N-A</v>
          </cell>
          <cell r="H348" t="str">
            <v>5 MÍNIMA CUANTÍA</v>
          </cell>
          <cell r="I348" t="str">
            <v>3 COMPRAVENTA y/o SUMINISTRO</v>
          </cell>
          <cell r="J348" t="str">
            <v>SUMINISTRO</v>
          </cell>
          <cell r="K348">
            <v>15111501</v>
          </cell>
          <cell r="L348">
            <v>31625</v>
          </cell>
          <cell r="M348">
            <v>67625</v>
          </cell>
          <cell r="N348">
            <v>45959</v>
          </cell>
          <cell r="O348" t="str">
            <v>N/A</v>
          </cell>
          <cell r="P348">
            <v>2000000</v>
          </cell>
          <cell r="Q348" t="str">
            <v>DOS MILLONES</v>
          </cell>
          <cell r="R348" t="str">
            <v>2 PERSONA JURIDICA</v>
          </cell>
          <cell r="S348" t="str">
            <v>1 NIT</v>
          </cell>
          <cell r="T348"/>
          <cell r="U348"/>
          <cell r="V348">
            <v>900529085</v>
          </cell>
          <cell r="W348" t="str">
            <v>3 DV 2</v>
          </cell>
          <cell r="X348" t="str">
            <v>N-A</v>
          </cell>
          <cell r="Y348" t="str">
            <v>Antioquia</v>
          </cell>
          <cell r="Z348" t="str">
            <v>Medellín</v>
          </cell>
          <cell r="AA348" t="str">
            <v>N/A</v>
          </cell>
          <cell r="AB348" t="str">
            <v>N/A</v>
          </cell>
          <cell r="AC348" t="str">
            <v>N/A</v>
          </cell>
          <cell r="AD348" t="str">
            <v>N/A</v>
          </cell>
          <cell r="AE348" t="str">
            <v>SI</v>
          </cell>
          <cell r="AF348" t="str">
            <v>1 PÓLIZA</v>
          </cell>
          <cell r="AG348" t="str">
            <v>8 MUNDIAL SEGUROS</v>
          </cell>
          <cell r="AH348" t="str">
            <v>45 CUMPLIM+ CALIDAD DL SERVICIO</v>
          </cell>
          <cell r="AI348">
            <v>45958</v>
          </cell>
          <cell r="AJ348">
            <v>100280410</v>
          </cell>
          <cell r="AK348" t="str">
            <v>GLORIA TERESITA SERNA ALZATE</v>
          </cell>
          <cell r="AL348" t="str">
            <v>DNMI CABO MANGLARES</v>
          </cell>
          <cell r="AM348" t="str">
            <v>2 SUPERVISOR</v>
          </cell>
          <cell r="AN348" t="str">
            <v>3 CÉDULA DE CIUDADANÍA</v>
          </cell>
          <cell r="AO348">
            <v>1085903464</v>
          </cell>
          <cell r="AP348" t="str">
            <v>MARÍA FERNANDA VILLAREAL MONSALVE</v>
          </cell>
          <cell r="AQ348">
            <v>34</v>
          </cell>
          <cell r="AR348" t="str">
            <v>3 NO PACTADOS</v>
          </cell>
          <cell r="AS348" t="str">
            <v>4 NO SE HA ADICIONADO NI EN VALOR y EN TIEMPO</v>
          </cell>
          <cell r="AT348">
            <v>0</v>
          </cell>
          <cell r="AU348">
            <v>0</v>
          </cell>
          <cell r="AV348" t="str">
            <v>-</v>
          </cell>
          <cell r="AW348">
            <v>0</v>
          </cell>
          <cell r="AX348"/>
          <cell r="AY348" t="str">
            <v>N-A</v>
          </cell>
          <cell r="AZ348">
            <v>45973</v>
          </cell>
          <cell r="BA348">
            <v>45973</v>
          </cell>
          <cell r="BB348">
            <v>45991</v>
          </cell>
          <cell r="BC348"/>
          <cell r="BD348" t="str">
            <v>2. NO</v>
          </cell>
          <cell r="BE348" t="str">
            <v>N-A</v>
          </cell>
          <cell r="BF348" t="str">
            <v>N-A</v>
          </cell>
          <cell r="BG348" t="str">
            <v>2. NO</v>
          </cell>
          <cell r="BH348">
            <v>0</v>
          </cell>
          <cell r="BI348" t="str">
            <v>-</v>
          </cell>
          <cell r="BJ348" t="str">
            <v>-</v>
          </cell>
          <cell r="BK348"/>
          <cell r="BL348" t="str">
            <v>2025753502000018E</v>
          </cell>
          <cell r="BM348">
            <v>2000000</v>
          </cell>
          <cell r="BN348" t="str">
            <v>KHAREM CARABALI MARULANDA</v>
          </cell>
          <cell r="BO348" t="str">
            <v xml:space="preserve">https://community.secop.gov.co/Public/Tendering/ContractNoticePhases/View?PPI=CO1.PPI.42850872&amp;isFromPublicArea=True&amp;isModal=False </v>
          </cell>
          <cell r="BP348" t="str">
            <v>VIGENTE</v>
          </cell>
          <cell r="BQ348"/>
          <cell r="BR348" t="str">
            <v xml:space="preserve">https://community.secop.gov.co/Public/Tendering/ContractDetailView/Index?UniqueIdentifier=CO1.PCCNTR.8499993 </v>
          </cell>
          <cell r="BS348"/>
          <cell r="BT348"/>
          <cell r="BU348"/>
          <cell r="BV348"/>
          <cell r="BW348" t="str">
            <v>#N/A</v>
          </cell>
          <cell r="BX348" t="str">
            <v>#N/A</v>
          </cell>
          <cell r="BY348" t="str">
            <v>#N/A</v>
          </cell>
          <cell r="BZ348"/>
          <cell r="CA348"/>
          <cell r="CB348"/>
          <cell r="CC348"/>
          <cell r="CD348"/>
          <cell r="CE348"/>
          <cell r="CF348"/>
          <cell r="CG348"/>
          <cell r="CH348"/>
          <cell r="CI348"/>
          <cell r="CJ348"/>
          <cell r="CK348"/>
          <cell r="CL348"/>
          <cell r="CM348"/>
          <cell r="CN348">
            <v>2000000</v>
          </cell>
          <cell r="CO348"/>
          <cell r="CP348"/>
        </row>
        <row r="349">
          <cell r="A349" t="str">
            <v>DTPA-IP-72-2025</v>
          </cell>
          <cell r="B349" t="str">
            <v>1 FONAM</v>
          </cell>
          <cell r="C349" t="str">
            <v>ACEPTACIÓN OFERTA FONAM 079 DE 2025</v>
          </cell>
          <cell r="D349" t="str">
            <v>MAR ANTIGUO S.A.S</v>
          </cell>
          <cell r="E349">
            <v>45966</v>
          </cell>
          <cell r="F349" t="str">
            <v>PA05-3202032-1-024, PA05-3202010-25-050 Adquirir insumos y accesorios de navegación para PNN Gorgona para implementar las acciones de prevención, vigilancia y control y ecoturístico en las áreas protegidas administradas por PNNC, en el marco de la conservación de la diversidad biológica de las áreas protegidas del SINAP nacional.</v>
          </cell>
          <cell r="G349" t="str">
            <v>N-A</v>
          </cell>
          <cell r="H349" t="str">
            <v>5 MÍNIMA CUANTÍA</v>
          </cell>
          <cell r="I349" t="str">
            <v>3 COMPRAVENTA y/o SUMINISTRO</v>
          </cell>
          <cell r="J349" t="str">
            <v>COMPRAVENTA</v>
          </cell>
          <cell r="K349">
            <v>781819</v>
          </cell>
          <cell r="L349">
            <v>34425</v>
          </cell>
          <cell r="M349">
            <v>70325</v>
          </cell>
          <cell r="N349">
            <v>45966</v>
          </cell>
          <cell r="O349" t="str">
            <v>N/A</v>
          </cell>
          <cell r="P349">
            <v>13691446</v>
          </cell>
          <cell r="Q349" t="str">
            <v>TRECE MILLONES SEISCIENTOS NOVENTA Y UN MIL CUATROCIENTOS CUARENTA Y SEIS</v>
          </cell>
          <cell r="R349" t="str">
            <v>2 PERSONA JURIDICA</v>
          </cell>
          <cell r="S349" t="str">
            <v>1 NIT</v>
          </cell>
          <cell r="T349"/>
          <cell r="U349"/>
          <cell r="V349">
            <v>900034591</v>
          </cell>
          <cell r="W349" t="str">
            <v>3 DV 2</v>
          </cell>
          <cell r="X349" t="str">
            <v>N-A</v>
          </cell>
          <cell r="Y349" t="str">
            <v>Valle del Cauca</v>
          </cell>
          <cell r="Z349" t="str">
            <v>Santiago de Cali</v>
          </cell>
          <cell r="AA349" t="str">
            <v>N/A</v>
          </cell>
          <cell r="AB349" t="str">
            <v>N/A</v>
          </cell>
          <cell r="AC349" t="str">
            <v>N/A</v>
          </cell>
          <cell r="AD349" t="str">
            <v>N/A</v>
          </cell>
          <cell r="AE349" t="str">
            <v>SI</v>
          </cell>
          <cell r="AF349" t="str">
            <v>1 PÓLIZA</v>
          </cell>
          <cell r="AG349" t="str">
            <v>12 SEGUROS DEL ESTADO</v>
          </cell>
          <cell r="AH349" t="str">
            <v>44 CUMPLIM+ CALIDAD_CORRECTO FUNCIONAM D LOS BIENES SUMIN</v>
          </cell>
          <cell r="AI349">
            <v>45967</v>
          </cell>
          <cell r="AJ349" t="str">
            <v>45-46-101033830</v>
          </cell>
          <cell r="AK349" t="str">
            <v>GLORIA TERESITA SERNA ALZATE</v>
          </cell>
          <cell r="AL349" t="str">
            <v>PNN GORGONA</v>
          </cell>
          <cell r="AM349" t="str">
            <v>2 SUPERVISOR</v>
          </cell>
          <cell r="AN349" t="str">
            <v>3 CÉDULA DE CIUDADANÍA</v>
          </cell>
          <cell r="AO349">
            <v>6499218</v>
          </cell>
          <cell r="AP349" t="str">
            <v>ANDRES MAURICIO ROJAS CAÑAS</v>
          </cell>
          <cell r="AQ349">
            <v>25</v>
          </cell>
          <cell r="AR349" t="str">
            <v>3 NO PACTADOS</v>
          </cell>
          <cell r="AS349" t="str">
            <v>4 NO SE HA ADICIONADO NI EN VALOR y EN TIEMPO</v>
          </cell>
          <cell r="AT349">
            <v>0</v>
          </cell>
          <cell r="AU349">
            <v>0</v>
          </cell>
          <cell r="AV349" t="str">
            <v>-</v>
          </cell>
          <cell r="AW349">
            <v>0</v>
          </cell>
          <cell r="AX349"/>
          <cell r="AY349" t="str">
            <v>N-A</v>
          </cell>
          <cell r="AZ349">
            <v>45968</v>
          </cell>
          <cell r="BA349">
            <v>45968</v>
          </cell>
          <cell r="BB349">
            <v>45991</v>
          </cell>
          <cell r="BC349"/>
          <cell r="BD349" t="str">
            <v>2. NO</v>
          </cell>
          <cell r="BE349" t="str">
            <v>N-A</v>
          </cell>
          <cell r="BF349" t="str">
            <v>N-A</v>
          </cell>
          <cell r="BG349" t="str">
            <v>2. NO</v>
          </cell>
          <cell r="BH349">
            <v>0</v>
          </cell>
          <cell r="BI349" t="str">
            <v>-</v>
          </cell>
          <cell r="BJ349" t="str">
            <v>-</v>
          </cell>
          <cell r="BK349"/>
          <cell r="BL349" t="str">
            <v>2025753501400024E</v>
          </cell>
          <cell r="BM349">
            <v>13691446</v>
          </cell>
          <cell r="BN349" t="str">
            <v>KHAREM CARABALI MARULANDA</v>
          </cell>
          <cell r="BO349" t="str">
            <v xml:space="preserve">https://community.secop.gov.co/Public/Tendering/ContractNoticePhases/View?PPI=CO1.PPI.43045780&amp;isFromPublicArea=True&amp;isModal=False </v>
          </cell>
          <cell r="BP349" t="str">
            <v>VIGENTE</v>
          </cell>
          <cell r="BQ349"/>
          <cell r="BR349" t="str">
            <v xml:space="preserve">https://community.secop.gov.co/Public/Tendering/ContractDetailView/Index?UniqueIdentifier=CO1.PCCNTR.8542689 </v>
          </cell>
          <cell r="BS349"/>
          <cell r="BT349"/>
          <cell r="BU349"/>
          <cell r="BV349"/>
          <cell r="BW349" t="str">
            <v>#N/A</v>
          </cell>
          <cell r="BX349" t="str">
            <v>#N/A</v>
          </cell>
          <cell r="BY349" t="str">
            <v>#N/A</v>
          </cell>
          <cell r="BZ349"/>
          <cell r="CA349"/>
          <cell r="CB349"/>
          <cell r="CC349"/>
          <cell r="CD349"/>
          <cell r="CE349"/>
          <cell r="CF349"/>
          <cell r="CG349"/>
          <cell r="CH349"/>
          <cell r="CI349"/>
          <cell r="CJ349"/>
          <cell r="CK349"/>
          <cell r="CL349"/>
          <cell r="CM349"/>
          <cell r="CN349">
            <v>13691446</v>
          </cell>
          <cell r="CO349"/>
          <cell r="CP349"/>
        </row>
        <row r="350">
          <cell r="A350" t="str">
            <v>DTPA-IP-73-2025</v>
          </cell>
          <cell r="B350" t="str">
            <v>1 FONAM</v>
          </cell>
          <cell r="C350" t="str">
            <v>ACEPTACIÓN OFERTA FONAM 077 DE 2025</v>
          </cell>
          <cell r="D350" t="str">
            <v>SUMINISTRO ACOMPAÑAMIENTO Y ASESORIAS CONTRACTUALES RYA S.A.S</v>
          </cell>
          <cell r="E350">
            <v>45959</v>
          </cell>
          <cell r="F350" t="str">
            <v>PA09-3202032-1-028 Adquirir insumos y materiales para el desarrollo de la actividad de sensibilización orientada a la prevención, vigilancia y control en el PNN Uramba Bahía Málaga.</v>
          </cell>
          <cell r="G350" t="str">
            <v>N-A</v>
          </cell>
          <cell r="H350" t="str">
            <v>5 MÍNIMA CUANTÍA</v>
          </cell>
          <cell r="I350" t="str">
            <v>3 COMPRAVENTA y/o SUMINISTRO</v>
          </cell>
          <cell r="J350" t="str">
            <v>N/A</v>
          </cell>
          <cell r="K350">
            <v>49121503</v>
          </cell>
          <cell r="L350">
            <v>34525</v>
          </cell>
          <cell r="M350">
            <v>68525</v>
          </cell>
          <cell r="N350">
            <v>45961</v>
          </cell>
          <cell r="O350" t="str">
            <v>N/A</v>
          </cell>
          <cell r="P350">
            <v>13396414</v>
          </cell>
          <cell r="Q350" t="str">
            <v>TRECE MILLONES TRESCIENTOS NOVENTA Y SEIS MIL CUATROCIENTOS CATORCE</v>
          </cell>
          <cell r="R350" t="str">
            <v>2 PERSONA JURIDICA</v>
          </cell>
          <cell r="S350" t="str">
            <v>1 NIT</v>
          </cell>
          <cell r="T350"/>
          <cell r="U350"/>
          <cell r="V350">
            <v>901301891</v>
          </cell>
          <cell r="W350" t="str">
            <v>7 DV 6</v>
          </cell>
          <cell r="X350" t="str">
            <v>N-A</v>
          </cell>
          <cell r="Y350" t="str">
            <v>Meta</v>
          </cell>
          <cell r="Z350" t="str">
            <v>Villavicencio</v>
          </cell>
          <cell r="AA350" t="str">
            <v>N/A</v>
          </cell>
          <cell r="AB350" t="str">
            <v>N/A</v>
          </cell>
          <cell r="AC350" t="str">
            <v>N/A</v>
          </cell>
          <cell r="AD350" t="str">
            <v>N/A</v>
          </cell>
          <cell r="AE350" t="str">
            <v>SI</v>
          </cell>
          <cell r="AF350" t="str">
            <v>1 PÓLIZA</v>
          </cell>
          <cell r="AG350" t="str">
            <v>8 MUNDIAL SEGUROS</v>
          </cell>
          <cell r="AH350" t="str">
            <v>44 CUMPLIM+ CALIDAD_CORRECTO FUNCIONAM D LOS BIENES SUMIN</v>
          </cell>
          <cell r="AI350">
            <v>45960</v>
          </cell>
          <cell r="AJ350" t="str">
            <v>CHU-100061113</v>
          </cell>
          <cell r="AK350" t="str">
            <v>GLORIA TERESITA SERNA ALZATE</v>
          </cell>
          <cell r="AL350" t="str">
            <v>PNN URAMBA BAHÍA MÁLAGA</v>
          </cell>
          <cell r="AM350" t="str">
            <v>2 SUPERVISOR</v>
          </cell>
          <cell r="AN350" t="str">
            <v>3 CÉDULA DE CIUDADANÍA</v>
          </cell>
          <cell r="AO350">
            <v>79189471</v>
          </cell>
          <cell r="AP350" t="str">
            <v>JUAN CARLOS CONTRERAS</v>
          </cell>
          <cell r="AQ350">
            <v>30</v>
          </cell>
          <cell r="AR350" t="str">
            <v>3 NO PACTADOS</v>
          </cell>
          <cell r="AS350" t="str">
            <v>4 NO SE HA ADICIONADO NI EN VALOR y EN TIEMPO</v>
          </cell>
          <cell r="AT350">
            <v>0</v>
          </cell>
          <cell r="AU350">
            <v>0</v>
          </cell>
          <cell r="AV350" t="str">
            <v>-</v>
          </cell>
          <cell r="AW350">
            <v>0</v>
          </cell>
          <cell r="AX350"/>
          <cell r="AY350" t="str">
            <v>N-A</v>
          </cell>
          <cell r="AZ350">
            <v>45960</v>
          </cell>
          <cell r="BA350">
            <v>45961</v>
          </cell>
          <cell r="BB350">
            <v>45996</v>
          </cell>
          <cell r="BC350"/>
          <cell r="BD350" t="str">
            <v>2. NO</v>
          </cell>
          <cell r="BE350" t="str">
            <v>N-A</v>
          </cell>
          <cell r="BF350" t="str">
            <v>N-A</v>
          </cell>
          <cell r="BG350" t="str">
            <v>1. SI</v>
          </cell>
          <cell r="BH350">
            <v>1</v>
          </cell>
          <cell r="BI350" t="str">
            <v>-</v>
          </cell>
          <cell r="BJ350" t="str">
            <v>-</v>
          </cell>
          <cell r="BK350" t="str">
            <v>PRORROGADO</v>
          </cell>
          <cell r="BL350" t="str">
            <v>2025753501400022E</v>
          </cell>
          <cell r="BM350">
            <v>13396414</v>
          </cell>
          <cell r="BN350" t="str">
            <v>JULIANA ISABEL MONTES ROMERO</v>
          </cell>
          <cell r="BO350" t="str">
            <v xml:space="preserve">https://community.secop.gov.co/Public/Tendering/ContractNoticePhases/View?PPI=CO1.PPI.42903868&amp;isFromPublicArea=True&amp;isModal=False </v>
          </cell>
          <cell r="BP350" t="str">
            <v>VIGENTE</v>
          </cell>
          <cell r="BQ350"/>
          <cell r="BR350" t="str">
            <v xml:space="preserve">https://community.secop.gov.co/Public/Tendering/ContractDetailView/Index?UniqueIdentifier=CO1.PCCNTR.8508838 </v>
          </cell>
          <cell r="BS350"/>
          <cell r="BT350"/>
          <cell r="BU350"/>
          <cell r="BV350"/>
          <cell r="BW350" t="str">
            <v>#N/A</v>
          </cell>
          <cell r="BX350" t="str">
            <v>#N/A</v>
          </cell>
          <cell r="BY350" t="str">
            <v>#N/A</v>
          </cell>
          <cell r="BZ350"/>
          <cell r="CA350"/>
          <cell r="CB350"/>
          <cell r="CC350"/>
          <cell r="CD350"/>
          <cell r="CE350"/>
          <cell r="CF350"/>
          <cell r="CG350"/>
          <cell r="CH350"/>
          <cell r="CI350"/>
          <cell r="CJ350"/>
          <cell r="CK350"/>
          <cell r="CL350"/>
          <cell r="CM350"/>
          <cell r="CN350">
            <v>13396414</v>
          </cell>
          <cell r="CO350"/>
          <cell r="CP350"/>
        </row>
        <row r="351">
          <cell r="A351" t="str">
            <v>DTPA-IP-74-2025</v>
          </cell>
          <cell r="B351" t="str">
            <v>1 FONAM</v>
          </cell>
          <cell r="C351" t="str">
            <v>ACEPTACIÓN OFERTA FONAM 075 DE 2025</v>
          </cell>
          <cell r="D351" t="str">
            <v>IMPORTAREX S.A.S</v>
          </cell>
          <cell r="E351">
            <v>45958</v>
          </cell>
          <cell r="F351" t="str">
            <v>PA10-3202010-25-042 PA10-3202056-5-049 Adquirir herramientas, materiales e insumos para el mantenimiento de instalaciones ecoturísticas y locativas del Parque Nacional Natural Utria que permita Implementar acciones encaminadas sostenimiento del ecoturismo en el marco de la conservación de la diversidad biológica de las áreas protegidas del SINAP nacional</v>
          </cell>
          <cell r="G351" t="str">
            <v>N-A</v>
          </cell>
          <cell r="H351" t="str">
            <v>5 MÍNIMA CUANTÍA</v>
          </cell>
          <cell r="I351" t="str">
            <v>3 COMPRAVENTA y/o SUMINISTRO</v>
          </cell>
          <cell r="J351" t="str">
            <v>COMPRAVENTA</v>
          </cell>
          <cell r="K351">
            <v>30151800</v>
          </cell>
          <cell r="L351">
            <v>23725</v>
          </cell>
          <cell r="M351">
            <v>68225</v>
          </cell>
          <cell r="N351">
            <v>45960</v>
          </cell>
          <cell r="O351" t="str">
            <v>N/A</v>
          </cell>
          <cell r="P351">
            <v>33249035</v>
          </cell>
          <cell r="Q351" t="str">
            <v>TREINTA Y TRES MILLONES DOSCIENTOS CUARENTA Y NUEVE MIL TREINTA Y CINCO</v>
          </cell>
          <cell r="R351" t="str">
            <v>2 PERSONA JURIDICA</v>
          </cell>
          <cell r="S351" t="str">
            <v>1 NIT</v>
          </cell>
          <cell r="T351"/>
          <cell r="U351"/>
          <cell r="V351">
            <v>805031667</v>
          </cell>
          <cell r="W351" t="str">
            <v>6 DV 5</v>
          </cell>
          <cell r="X351" t="str">
            <v>N-A</v>
          </cell>
          <cell r="Y351" t="str">
            <v>Valle del Cauca</v>
          </cell>
          <cell r="Z351" t="str">
            <v>Santiago de Cali</v>
          </cell>
          <cell r="AA351" t="str">
            <v>N/A</v>
          </cell>
          <cell r="AB351" t="str">
            <v>N/A</v>
          </cell>
          <cell r="AC351" t="str">
            <v>N/A</v>
          </cell>
          <cell r="AD351" t="str">
            <v>N/A</v>
          </cell>
          <cell r="AE351" t="str">
            <v>SI</v>
          </cell>
          <cell r="AF351" t="str">
            <v>1 PÓLIZA</v>
          </cell>
          <cell r="AG351" t="str">
            <v>12 SEGUROS DEL ESTADO</v>
          </cell>
          <cell r="AH351" t="str">
            <v>44 CUMPLIM+ CALIDAD_CORRECTO FUNCIONAM D LOS BIENES SUMIN</v>
          </cell>
          <cell r="AI351">
            <v>45959</v>
          </cell>
          <cell r="AJ351" t="str">
            <v>45-44-101170606</v>
          </cell>
          <cell r="AK351" t="str">
            <v>GLORIA TERESITA SERNA ALZATE</v>
          </cell>
          <cell r="AL351" t="str">
            <v>PNN UTRÍA</v>
          </cell>
          <cell r="AM351" t="str">
            <v>2 SUPERVISOR</v>
          </cell>
          <cell r="AN351" t="str">
            <v>3 CÉDULA DE CIUDADANÍA</v>
          </cell>
          <cell r="AO351">
            <v>66848955</v>
          </cell>
          <cell r="AP351" t="str">
            <v>MARIA XIMENA ZORRILLA A.</v>
          </cell>
          <cell r="AQ351">
            <v>24</v>
          </cell>
          <cell r="AR351" t="str">
            <v>3 NO PACTADOS</v>
          </cell>
          <cell r="AS351" t="str">
            <v>4 NO SE HA ADICIONADO NI EN VALOR y EN TIEMPO</v>
          </cell>
          <cell r="AT351">
            <v>0</v>
          </cell>
          <cell r="AU351">
            <v>0</v>
          </cell>
          <cell r="AV351" t="str">
            <v>-</v>
          </cell>
          <cell r="AW351">
            <v>0</v>
          </cell>
          <cell r="AX351"/>
          <cell r="AY351" t="str">
            <v>N-A</v>
          </cell>
          <cell r="AZ351">
            <v>45961</v>
          </cell>
          <cell r="BA351">
            <v>45961</v>
          </cell>
          <cell r="BB351">
            <v>46006</v>
          </cell>
          <cell r="BC351"/>
          <cell r="BD351" t="str">
            <v>2. NO</v>
          </cell>
          <cell r="BE351" t="str">
            <v>N-A</v>
          </cell>
          <cell r="BF351" t="str">
            <v>N-A</v>
          </cell>
          <cell r="BG351" t="str">
            <v>1. SI</v>
          </cell>
          <cell r="BH351">
            <v>0</v>
          </cell>
          <cell r="BI351" t="str">
            <v>-</v>
          </cell>
          <cell r="BJ351" t="str">
            <v>-</v>
          </cell>
          <cell r="BK351" t="str">
            <v>PRORROGADO</v>
          </cell>
          <cell r="BL351" t="str">
            <v>2025753501400021E</v>
          </cell>
          <cell r="BM351">
            <v>33249035</v>
          </cell>
          <cell r="BN351" t="str">
            <v>DIANA PATRICIA GUERRERO</v>
          </cell>
          <cell r="BO351" t="str">
            <v xml:space="preserve">https://community.secop.gov.co/Public/Tendering/ContractNoticePhases/View?PPI=CO1.PPI.42908584&amp;isFromPublicArea=True&amp;isModal=False </v>
          </cell>
          <cell r="BP351" t="str">
            <v>VIGENTE</v>
          </cell>
          <cell r="BQ351"/>
          <cell r="BR351" t="str">
            <v xml:space="preserve">https://community.secop.gov.co/Public/Tendering/ContractDetailView/Index?UniqueIdentifier=CO1.PCCNTR.8499899 </v>
          </cell>
          <cell r="BS351"/>
          <cell r="BT351"/>
          <cell r="BU351"/>
          <cell r="BV351"/>
          <cell r="BW351" t="str">
            <v>#N/A</v>
          </cell>
          <cell r="BX351" t="str">
            <v>#N/A</v>
          </cell>
          <cell r="BY351" t="str">
            <v>#N/A</v>
          </cell>
          <cell r="BZ351"/>
          <cell r="CA351"/>
          <cell r="CB351"/>
          <cell r="CC351"/>
          <cell r="CD351"/>
          <cell r="CE351"/>
          <cell r="CF351"/>
          <cell r="CG351"/>
          <cell r="CH351"/>
          <cell r="CI351"/>
          <cell r="CJ351"/>
          <cell r="CK351"/>
          <cell r="CL351"/>
          <cell r="CM351"/>
          <cell r="CN351">
            <v>33249035</v>
          </cell>
          <cell r="CO351"/>
          <cell r="CP351"/>
        </row>
        <row r="352">
          <cell r="A352" t="str">
            <v>DTPA-IP-75-2025</v>
          </cell>
          <cell r="B352" t="str">
            <v>1 FONAM</v>
          </cell>
          <cell r="C352" t="str">
            <v>ACEPTACIÓN OFERTA FONAM 074 DE 2025</v>
          </cell>
          <cell r="D352" t="str">
            <v xml:space="preserve">CAPITAL SOLUTIONS 24/7 S.A.S
</v>
          </cell>
          <cell r="E352">
            <v>45954</v>
          </cell>
          <cell r="F352" t="str">
            <v>PA00-3202008-15-045 Prestar servicio logístico para el desarrollo de espacios de la Dirección Territorial Pacifico para fortalecer los procesos de divulgación y promoción de las áreas protegidas</v>
          </cell>
          <cell r="G352" t="str">
            <v>N-A</v>
          </cell>
          <cell r="H352" t="str">
            <v>5 MÍNIMA CUANTÍA</v>
          </cell>
          <cell r="I352" t="str">
            <v>20 OTROS</v>
          </cell>
          <cell r="J352" t="str">
            <v>SERVICIOS</v>
          </cell>
          <cell r="K352">
            <v>80141607</v>
          </cell>
          <cell r="L352">
            <v>35425</v>
          </cell>
          <cell r="M352">
            <v>66425</v>
          </cell>
          <cell r="N352">
            <v>45954</v>
          </cell>
          <cell r="O352" t="str">
            <v>N/A</v>
          </cell>
          <cell r="P352">
            <v>20000000</v>
          </cell>
          <cell r="Q352" t="str">
            <v>VEINTE MILLONES</v>
          </cell>
          <cell r="R352" t="str">
            <v>2 PERSONA JURIDICA</v>
          </cell>
          <cell r="S352" t="str">
            <v>1 NIT</v>
          </cell>
          <cell r="T352"/>
          <cell r="U352"/>
          <cell r="V352">
            <v>901807628</v>
          </cell>
          <cell r="W352" t="str">
            <v>9 DV 8</v>
          </cell>
          <cell r="X352" t="str">
            <v>N-A</v>
          </cell>
          <cell r="Y352" t="str">
            <v>Meta</v>
          </cell>
          <cell r="Z352" t="str">
            <v>Villavicencio</v>
          </cell>
          <cell r="AA352" t="str">
            <v>N/A</v>
          </cell>
          <cell r="AB352" t="str">
            <v>N/A</v>
          </cell>
          <cell r="AC352" t="str">
            <v>N/A</v>
          </cell>
          <cell r="AD352" t="str">
            <v>N/A</v>
          </cell>
          <cell r="AE352" t="str">
            <v>SI</v>
          </cell>
          <cell r="AF352" t="str">
            <v>1 PÓLIZA</v>
          </cell>
          <cell r="AG352" t="str">
            <v>12 SEGUROS DEL ESTADO</v>
          </cell>
          <cell r="AH352" t="str">
            <v>45 CUMPLIM+ CALIDAD DL SERVICIO</v>
          </cell>
          <cell r="AI352">
            <v>45954</v>
          </cell>
          <cell r="AJ352" t="str">
            <v xml:space="preserve">30-46-101018826
</v>
          </cell>
          <cell r="AK352" t="str">
            <v>GLORIA TERESITA SERNA ALZATE</v>
          </cell>
          <cell r="AL352" t="str">
            <v>DTPA</v>
          </cell>
          <cell r="AM352" t="str">
            <v>2 SUPERVISOR</v>
          </cell>
          <cell r="AN352" t="str">
            <v>3 CÉDULA DE CIUDADANÍA</v>
          </cell>
          <cell r="AO352">
            <v>1130620729</v>
          </cell>
          <cell r="AP352" t="str">
            <v>SANDRA MILENA TORO IDARRAGA</v>
          </cell>
          <cell r="AQ352">
            <v>52</v>
          </cell>
          <cell r="AR352" t="str">
            <v>3 NO PACTADOS</v>
          </cell>
          <cell r="AS352" t="str">
            <v>4 NO SE HA ADICIONADO NI EN VALOR y EN TIEMPO</v>
          </cell>
          <cell r="AT352">
            <v>0</v>
          </cell>
          <cell r="AU352">
            <v>0</v>
          </cell>
          <cell r="AV352" t="str">
            <v>-</v>
          </cell>
          <cell r="AW352">
            <v>0</v>
          </cell>
          <cell r="AX352"/>
          <cell r="AY352" t="str">
            <v>N-A</v>
          </cell>
          <cell r="AZ352">
            <v>45957</v>
          </cell>
          <cell r="BA352">
            <v>45957</v>
          </cell>
          <cell r="BB352">
            <v>46006</v>
          </cell>
          <cell r="BC352"/>
          <cell r="BD352" t="str">
            <v>2. NO</v>
          </cell>
          <cell r="BE352" t="str">
            <v>N-A</v>
          </cell>
          <cell r="BF352" t="str">
            <v>N-A</v>
          </cell>
          <cell r="BG352" t="str">
            <v>2. NO</v>
          </cell>
          <cell r="BH352">
            <v>0</v>
          </cell>
          <cell r="BI352" t="str">
            <v>-</v>
          </cell>
          <cell r="BJ352" t="str">
            <v>-</v>
          </cell>
          <cell r="BK352"/>
          <cell r="BL352" t="str">
            <v>2025753502500020E</v>
          </cell>
          <cell r="BM352">
            <v>20000000</v>
          </cell>
          <cell r="BN352" t="str">
            <v>JULIANA ISABEL MONTES ROMERO</v>
          </cell>
          <cell r="BO352" t="str">
            <v xml:space="preserve">https://community.secop.gov.co/Public/Tendering/ContractNoticePhases/View?PPI=CO1.PPI.42978735&amp;isFromPublicArea=True&amp;isModal=False </v>
          </cell>
          <cell r="BP352" t="str">
            <v>VIGENTE</v>
          </cell>
          <cell r="BQ352"/>
          <cell r="BR352" t="str">
            <v xml:space="preserve">https://community.secop.gov.co/Public/Tendering/ContractDetailView/Index?UniqueIdentifier=CO1.PCCNTR.8493588 </v>
          </cell>
          <cell r="BS352"/>
          <cell r="BT352"/>
          <cell r="BU352"/>
          <cell r="BV352"/>
          <cell r="BW352" t="str">
            <v>#N/A</v>
          </cell>
          <cell r="BX352" t="str">
            <v>#N/A</v>
          </cell>
          <cell r="BY352" t="str">
            <v>#N/A</v>
          </cell>
          <cell r="BZ352"/>
          <cell r="CA352"/>
          <cell r="CB352"/>
          <cell r="CC352"/>
          <cell r="CD352"/>
          <cell r="CE352"/>
          <cell r="CF352"/>
          <cell r="CG352"/>
          <cell r="CH352"/>
          <cell r="CI352"/>
          <cell r="CJ352"/>
          <cell r="CK352"/>
          <cell r="CL352"/>
          <cell r="CM352"/>
          <cell r="CN352">
            <v>20000000</v>
          </cell>
          <cell r="CO352"/>
          <cell r="CP352"/>
        </row>
        <row r="353">
          <cell r="A353" t="str">
            <v>DTPA-IP-76-2025</v>
          </cell>
          <cell r="B353" t="str">
            <v>2 NACION</v>
          </cell>
          <cell r="C353" t="str">
            <v>ACEPTACIÓN OFERTA NACIÓN 080 DE 2025</v>
          </cell>
          <cell r="D353" t="str">
            <v>READYNET S.A.S</v>
          </cell>
          <cell r="E353">
            <v>45968</v>
          </cell>
          <cell r="F353" t="str">
            <v>PA01-1110-02 Adquirir insumos de aseo y cafetería para el DNMI CABO MANGLARES.</v>
          </cell>
          <cell r="G353" t="str">
            <v>N-A</v>
          </cell>
          <cell r="H353" t="str">
            <v>5 MÍNIMA CUANTÍA</v>
          </cell>
          <cell r="I353" t="str">
            <v>3 COMPRAVENTA y/o SUMINISTRO</v>
          </cell>
          <cell r="J353" t="str">
            <v>COMPRAVENTA</v>
          </cell>
          <cell r="K353" t="str">
            <v>76111501/47121803</v>
          </cell>
          <cell r="L353">
            <v>23225</v>
          </cell>
          <cell r="M353">
            <v>45625</v>
          </cell>
          <cell r="N353">
            <v>45971</v>
          </cell>
          <cell r="O353" t="str">
            <v>N/A</v>
          </cell>
          <cell r="P353">
            <v>2267159</v>
          </cell>
          <cell r="Q353" t="str">
            <v>DOS MILLONES DOSCIENTOS SESENTA Y SIETE MIL CIENTO CINCUENTA Y NUEVE</v>
          </cell>
          <cell r="R353" t="str">
            <v>2 PERSONA JURIDICA</v>
          </cell>
          <cell r="S353" t="str">
            <v>1 NIT</v>
          </cell>
          <cell r="T353"/>
          <cell r="U353"/>
          <cell r="V353">
            <v>900529085</v>
          </cell>
          <cell r="W353" t="str">
            <v>3 DV 2</v>
          </cell>
          <cell r="X353" t="str">
            <v>N-A</v>
          </cell>
          <cell r="Y353" t="str">
            <v>Antioquia</v>
          </cell>
          <cell r="Z353" t="str">
            <v>Medellín</v>
          </cell>
          <cell r="AA353" t="str">
            <v>N/A</v>
          </cell>
          <cell r="AB353" t="str">
            <v>N/A</v>
          </cell>
          <cell r="AC353" t="str">
            <v>N/A</v>
          </cell>
          <cell r="AD353" t="str">
            <v>N/A</v>
          </cell>
          <cell r="AE353" t="str">
            <v>SI</v>
          </cell>
          <cell r="AF353" t="str">
            <v>1 PÓLIZA</v>
          </cell>
          <cell r="AG353" t="str">
            <v>8 MUNDIAL SEGUROS</v>
          </cell>
          <cell r="AH353" t="str">
            <v>44 CUMPLIM+ CALIDAD_CORRECTO FUNCIONAM D LOS BIENES SUMIN</v>
          </cell>
          <cell r="AI353">
            <v>45967</v>
          </cell>
          <cell r="AJ353">
            <v>100281814</v>
          </cell>
          <cell r="AK353" t="str">
            <v>GLORIA TERESITA SERNA ALZATE</v>
          </cell>
          <cell r="AL353" t="str">
            <v>DNMI CABO MANGLARES</v>
          </cell>
          <cell r="AM353" t="str">
            <v>2 SUPERVISOR</v>
          </cell>
          <cell r="AN353" t="str">
            <v>3 CÉDULA DE CIUDADANÍA</v>
          </cell>
          <cell r="AO353">
            <v>1085903464</v>
          </cell>
          <cell r="AP353" t="str">
            <v>MARÍA FERNANDA VILLAREAL MONSALVE</v>
          </cell>
          <cell r="AQ353">
            <v>22</v>
          </cell>
          <cell r="AR353" t="str">
            <v>3 NO PACTADOS</v>
          </cell>
          <cell r="AS353" t="str">
            <v>4 NO SE HA ADICIONADO NI EN VALOR y EN TIEMPO</v>
          </cell>
          <cell r="AT353">
            <v>0</v>
          </cell>
          <cell r="AU353">
            <v>0</v>
          </cell>
          <cell r="AV353" t="str">
            <v>-</v>
          </cell>
          <cell r="AW353">
            <v>0</v>
          </cell>
          <cell r="AX353"/>
          <cell r="AY353" t="str">
            <v>N-A</v>
          </cell>
          <cell r="AZ353">
            <v>45973</v>
          </cell>
          <cell r="BA353">
            <v>45973</v>
          </cell>
          <cell r="BB353">
            <v>45990</v>
          </cell>
          <cell r="BC353"/>
          <cell r="BD353" t="str">
            <v>2. NO</v>
          </cell>
          <cell r="BE353" t="str">
            <v>N-A</v>
          </cell>
          <cell r="BF353" t="str">
            <v>N-A</v>
          </cell>
          <cell r="BG353" t="str">
            <v>2. NO</v>
          </cell>
          <cell r="BH353">
            <v>0</v>
          </cell>
          <cell r="BI353" t="str">
            <v>-</v>
          </cell>
          <cell r="BJ353" t="str">
            <v>-</v>
          </cell>
          <cell r="BK353"/>
          <cell r="BL353" t="str">
            <v>2025753500300005E</v>
          </cell>
          <cell r="BM353">
            <v>2267159</v>
          </cell>
          <cell r="BN353" t="str">
            <v>STEPHANIE ANDREA RODRÍGUEZ VALENCIA</v>
          </cell>
          <cell r="BO353" t="str">
            <v xml:space="preserve">https://community.secop.gov.co/Public/Tendering/ContractNoticePhases/View?PPI=CO1.PPI.43139525&amp;isFromPublicArea=True&amp;isModal=False </v>
          </cell>
          <cell r="BP353" t="str">
            <v>VIGENTE</v>
          </cell>
          <cell r="BQ353"/>
          <cell r="BR353" t="str">
            <v xml:space="preserve">https://community.secop.gov.co/Public/Tendering/ContractDetailView/Index?UniqueIdentifier=CO1.PCCNTR.8551931 </v>
          </cell>
          <cell r="BS353"/>
          <cell r="BT353"/>
          <cell r="BU353"/>
          <cell r="BV353"/>
          <cell r="BW353" t="str">
            <v>#N/A</v>
          </cell>
          <cell r="BX353" t="str">
            <v>#N/A</v>
          </cell>
          <cell r="BY353" t="str">
            <v>#N/A</v>
          </cell>
          <cell r="BZ353"/>
          <cell r="CA353"/>
          <cell r="CB353"/>
          <cell r="CC353"/>
          <cell r="CD353"/>
          <cell r="CE353"/>
          <cell r="CF353"/>
          <cell r="CG353"/>
          <cell r="CH353"/>
          <cell r="CI353"/>
          <cell r="CJ353"/>
          <cell r="CK353"/>
          <cell r="CL353"/>
          <cell r="CM353"/>
          <cell r="CN353">
            <v>2267159</v>
          </cell>
          <cell r="CO353"/>
          <cell r="CP353"/>
        </row>
        <row r="354">
          <cell r="A354" t="str">
            <v>DTPA-IP-77-2025</v>
          </cell>
          <cell r="B354" t="str">
            <v>1 FONAM</v>
          </cell>
          <cell r="C354" t="str">
            <v>ACEPTACIÓN OFERTA FONAM 082 DE 2025</v>
          </cell>
          <cell r="D354" t="str">
            <v xml:space="preserve">SERVICIOS AGRICOLAS Y EMPRESARIALES S.A.S. PODRA USAR LA SIGLA SAGEM S.A.S
</v>
          </cell>
          <cell r="E354">
            <v>45974</v>
          </cell>
          <cell r="F354" t="str">
            <v>PA04-3202053-26-162 Prestar el servicio de mantenimiento a todo costo de sistemas de saneamiento básico, implementados por la línea estratégica de relacionamiento campesino en el PNN Farallones de Cali, especialmente en los ecosistemas andinos y de páramo, en el marco de la conservación de la diversidad biológica de las Áreas Protegidas del SINAP Nacional.</v>
          </cell>
          <cell r="G354" t="str">
            <v>N-A</v>
          </cell>
          <cell r="H354" t="str">
            <v>5 MÍNIMA CUANTÍA</v>
          </cell>
          <cell r="I354" t="str">
            <v>20 OTROS</v>
          </cell>
          <cell r="J354" t="str">
            <v>SERVICIOS</v>
          </cell>
          <cell r="K354">
            <v>47101502</v>
          </cell>
          <cell r="L354">
            <v>28225</v>
          </cell>
          <cell r="M354">
            <v>78625</v>
          </cell>
          <cell r="N354">
            <v>45985</v>
          </cell>
          <cell r="O354" t="str">
            <v>N/A</v>
          </cell>
          <cell r="P354">
            <v>25860080</v>
          </cell>
          <cell r="Q354" t="str">
            <v>VEINTICINCO MILLONES OCHOCIENTOS SESENTA MIL OCHENTA</v>
          </cell>
          <cell r="R354" t="str">
            <v>2 PERSONA JURIDICA</v>
          </cell>
          <cell r="S354" t="str">
            <v>1 NIT</v>
          </cell>
          <cell r="T354"/>
          <cell r="U354"/>
          <cell r="V354">
            <v>900742151</v>
          </cell>
          <cell r="W354" t="str">
            <v>3 DV 2</v>
          </cell>
          <cell r="X354" t="str">
            <v>N-A</v>
          </cell>
          <cell r="Y354" t="str">
            <v>Valle del Cauca</v>
          </cell>
          <cell r="Z354" t="str">
            <v>Palmira</v>
          </cell>
          <cell r="AA354" t="str">
            <v>N/A</v>
          </cell>
          <cell r="AB354" t="str">
            <v>N/A</v>
          </cell>
          <cell r="AC354" t="str">
            <v>N/A</v>
          </cell>
          <cell r="AD354" t="str">
            <v>N/A</v>
          </cell>
          <cell r="AE354" t="str">
            <v>SI</v>
          </cell>
          <cell r="AF354" t="str">
            <v>1 PÓLIZA</v>
          </cell>
          <cell r="AG354" t="str">
            <v>8 MUNDIAL SEGUROS</v>
          </cell>
          <cell r="AH354" t="str">
            <v>44 CUMPLIM+ CALIDAD_CORRECTO FUNCIONAM D LOS BIENES SUMIN</v>
          </cell>
          <cell r="AI354">
            <v>45974</v>
          </cell>
          <cell r="AJ354">
            <v>100107458</v>
          </cell>
          <cell r="AK354" t="str">
            <v>GLORIA TERESITA SERNA ALZATE</v>
          </cell>
          <cell r="AL354" t="str">
            <v>PNN FARALLONES DE CALI</v>
          </cell>
          <cell r="AM354" t="str">
            <v>2 SUPERVISOR</v>
          </cell>
          <cell r="AN354" t="str">
            <v>3 CÉDULA DE CIUDADANÍA</v>
          </cell>
          <cell r="AO354">
            <v>16738049</v>
          </cell>
          <cell r="AP354" t="str">
            <v>JAIME ALBERTO CELIS PERDOMO</v>
          </cell>
          <cell r="AQ354">
            <v>48</v>
          </cell>
          <cell r="AR354" t="str">
            <v>3 NO PACTADOS</v>
          </cell>
          <cell r="AS354" t="str">
            <v>4 NO SE HA ADICIONADO NI EN VALOR y EN TIEMPO</v>
          </cell>
          <cell r="AT354">
            <v>0</v>
          </cell>
          <cell r="AU354">
            <v>0</v>
          </cell>
          <cell r="AV354" t="str">
            <v>-</v>
          </cell>
          <cell r="AW354">
            <v>0</v>
          </cell>
          <cell r="AX354"/>
          <cell r="AY354" t="str">
            <v>N-A</v>
          </cell>
          <cell r="AZ354">
            <v>45985</v>
          </cell>
          <cell r="BA354">
            <v>45985</v>
          </cell>
          <cell r="BB354">
            <v>46021</v>
          </cell>
          <cell r="BC354"/>
          <cell r="BD354" t="str">
            <v>2. NO</v>
          </cell>
          <cell r="BE354" t="str">
            <v>N-A</v>
          </cell>
          <cell r="BF354" t="str">
            <v>N-A</v>
          </cell>
          <cell r="BG354" t="str">
            <v>2. NO</v>
          </cell>
          <cell r="BH354">
            <v>0</v>
          </cell>
          <cell r="BI354" t="str">
            <v>-</v>
          </cell>
          <cell r="BJ354" t="str">
            <v>-</v>
          </cell>
          <cell r="BK354"/>
          <cell r="BL354" t="str">
            <v>2025753502500021E</v>
          </cell>
          <cell r="BM354">
            <v>25860080</v>
          </cell>
          <cell r="BN354" t="str">
            <v>ALEX YANIRA PISMAG PORTILLA</v>
          </cell>
          <cell r="BO354" t="str">
            <v xml:space="preserve">https://community.secop.gov.co/Public/Tendering/ContractNoticePhases/View?PPI=CO1.PPI.43188992&amp;isFromPublicArea=True&amp;isModal=False </v>
          </cell>
          <cell r="BP354" t="str">
            <v>VIGENTE</v>
          </cell>
          <cell r="BQ354"/>
          <cell r="BR354" t="str">
            <v xml:space="preserve">https://community.secop.gov.co/Public/Tendering/ContractDetailView/Index?UniqueIdentifier=CO1.PCCNTR.8586101 </v>
          </cell>
          <cell r="BS354"/>
          <cell r="BT354"/>
          <cell r="BU354"/>
          <cell r="BV354"/>
          <cell r="BW354" t="str">
            <v>#N/A</v>
          </cell>
          <cell r="BX354" t="str">
            <v>#N/A</v>
          </cell>
          <cell r="BY354" t="str">
            <v>#N/A</v>
          </cell>
          <cell r="BZ354"/>
          <cell r="CA354"/>
          <cell r="CB354"/>
          <cell r="CC354"/>
          <cell r="CD354"/>
          <cell r="CE354"/>
          <cell r="CF354"/>
          <cell r="CG354"/>
          <cell r="CH354"/>
          <cell r="CI354"/>
          <cell r="CJ354"/>
          <cell r="CK354"/>
          <cell r="CL354"/>
          <cell r="CM354"/>
          <cell r="CN354">
            <v>25860080</v>
          </cell>
          <cell r="CO354"/>
          <cell r="CP354"/>
        </row>
        <row r="355">
          <cell r="A355" t="str">
            <v>DTPA-IP-78-2025</v>
          </cell>
          <cell r="B355" t="str">
            <v>2 NACION</v>
          </cell>
          <cell r="C355" t="str">
            <v>ACEPTACIÓN OFERTA NACIÓN 081 DE 2025</v>
          </cell>
          <cell r="D355" t="str">
            <v>INGENIERIA E INFRAESTRUCTURA DE COLOMBIA S.A.S.</v>
          </cell>
          <cell r="E355">
            <v>45972</v>
          </cell>
          <cell r="F355" t="str">
            <v>PA05-3202032-1-051 ADQUIRIR UN MOTOR FUERA DE BORDA PARA EL FORTALECIMIENTO OPERATIVO DE LAS ACTIVIDADES DE GESTIÓN DEL RIESGO EN EL DESARROLLO DE LAS ACCIONES DE PREVENCIÓN, VIGILANCIA Y CONTROL, EN EL PNN GORGONA</v>
          </cell>
          <cell r="G355" t="str">
            <v>N-A</v>
          </cell>
          <cell r="H355" t="str">
            <v>5 MÍNIMA CUANTÍA</v>
          </cell>
          <cell r="I355" t="str">
            <v>3 COMPRAVENTA y/o SUMINISTRO</v>
          </cell>
          <cell r="J355" t="str">
            <v>COMPRAVENTA</v>
          </cell>
          <cell r="K355">
            <v>26101515</v>
          </cell>
          <cell r="L355">
            <v>26325</v>
          </cell>
          <cell r="M355">
            <v>45825</v>
          </cell>
          <cell r="N355">
            <v>45973</v>
          </cell>
          <cell r="O355" t="str">
            <v>N/A</v>
          </cell>
          <cell r="P355">
            <v>55000000</v>
          </cell>
          <cell r="Q355" t="str">
            <v xml:space="preserve">CINCUENTA Y CINCO MILLONES </v>
          </cell>
          <cell r="R355" t="str">
            <v>2 PERSONA JURIDICA</v>
          </cell>
          <cell r="S355" t="str">
            <v>1 NIT</v>
          </cell>
          <cell r="T355"/>
          <cell r="U355"/>
          <cell r="V355">
            <v>900381761</v>
          </cell>
          <cell r="W355" t="str">
            <v>6 DV 5</v>
          </cell>
          <cell r="X355" t="str">
            <v>N-A</v>
          </cell>
          <cell r="Y355" t="str">
            <v>Meta</v>
          </cell>
          <cell r="Z355" t="str">
            <v>Mesetas</v>
          </cell>
          <cell r="AA355" t="str">
            <v>N/A</v>
          </cell>
          <cell r="AB355" t="str">
            <v>N/A</v>
          </cell>
          <cell r="AC355" t="str">
            <v>N/A</v>
          </cell>
          <cell r="AD355" t="str">
            <v>N/A</v>
          </cell>
          <cell r="AE355" t="str">
            <v>SI</v>
          </cell>
          <cell r="AF355" t="str">
            <v>1 PÓLIZA</v>
          </cell>
          <cell r="AG355" t="str">
            <v>12 SEGUROS DEL ESTADO</v>
          </cell>
          <cell r="AH355" t="str">
            <v>44 CUMPLIM+ CALIDAD_CORRECTO FUNCIONAM D LOS BIENES SUMIN</v>
          </cell>
          <cell r="AI355">
            <v>45974</v>
          </cell>
          <cell r="AJ355" t="str">
            <v>30-44-101067315</v>
          </cell>
          <cell r="AK355" t="str">
            <v>GLORIA TERESITA SERNA ALZATE</v>
          </cell>
          <cell r="AL355" t="str">
            <v>PNN UTRÍA</v>
          </cell>
          <cell r="AM355" t="str">
            <v>2 SUPERVISOR</v>
          </cell>
          <cell r="AN355" t="str">
            <v>3 CÉDULA DE CIUDADANÍA</v>
          </cell>
          <cell r="AO355">
            <v>6499218</v>
          </cell>
          <cell r="AP355" t="str">
            <v>ANDRES MAURICIO ROJAS CAÑAS</v>
          </cell>
          <cell r="AQ355">
            <v>20</v>
          </cell>
          <cell r="AR355" t="str">
            <v>3 NO PACTADOS</v>
          </cell>
          <cell r="AS355" t="str">
            <v>4 NO SE HA ADICIONADO NI EN VALOR y EN TIEMPO</v>
          </cell>
          <cell r="AT355">
            <v>0</v>
          </cell>
          <cell r="AU355">
            <v>0</v>
          </cell>
          <cell r="AV355" t="str">
            <v>-</v>
          </cell>
          <cell r="AW355">
            <v>0</v>
          </cell>
          <cell r="AX355"/>
          <cell r="AY355" t="str">
            <v>N-A</v>
          </cell>
          <cell r="AZ355">
            <v>45975</v>
          </cell>
          <cell r="BA355">
            <v>45975</v>
          </cell>
          <cell r="BB355">
            <v>46001</v>
          </cell>
          <cell r="BC355"/>
          <cell r="BD355" t="str">
            <v>2. NO</v>
          </cell>
          <cell r="BE355" t="str">
            <v>N-A</v>
          </cell>
          <cell r="BF355" t="str">
            <v>N-A</v>
          </cell>
          <cell r="BG355" t="str">
            <v>2. NO</v>
          </cell>
          <cell r="BH355">
            <v>0</v>
          </cell>
          <cell r="BI355" t="str">
            <v>-</v>
          </cell>
          <cell r="BJ355" t="str">
            <v>-</v>
          </cell>
          <cell r="BK355"/>
          <cell r="BL355" t="str">
            <v>2025753501400025E</v>
          </cell>
          <cell r="BM355">
            <v>55000000</v>
          </cell>
          <cell r="BN355" t="str">
            <v>JULIANA ISABEL MONTES ROMERO</v>
          </cell>
          <cell r="BO355" t="str">
            <v xml:space="preserve">https://community.secop.gov.co/Public/Tendering/ContractNoticePhases/View?PPI=CO1.PPI.43230406&amp;isFromPublicArea=True&amp;isModal=False </v>
          </cell>
          <cell r="BP355" t="str">
            <v>VIGENTE</v>
          </cell>
          <cell r="BQ355"/>
          <cell r="BR355" t="str">
            <v xml:space="preserve">https://community.secop.gov.co/Public/Tendering/ContractDetailView/Index?UniqueIdentifier=CO1.PCCNTR.8576853 </v>
          </cell>
          <cell r="BS355"/>
          <cell r="BT355"/>
          <cell r="BU355"/>
          <cell r="BV355"/>
          <cell r="BW355" t="str">
            <v>#N/A</v>
          </cell>
          <cell r="BX355" t="str">
            <v>#N/A</v>
          </cell>
          <cell r="BY355" t="str">
            <v>#N/A</v>
          </cell>
          <cell r="BZ355"/>
          <cell r="CA355"/>
          <cell r="CB355"/>
          <cell r="CC355"/>
          <cell r="CD355"/>
          <cell r="CE355"/>
          <cell r="CF355"/>
          <cell r="CG355"/>
          <cell r="CH355"/>
          <cell r="CI355"/>
          <cell r="CJ355"/>
          <cell r="CK355"/>
          <cell r="CL355"/>
          <cell r="CM355"/>
          <cell r="CN355">
            <v>55000000</v>
          </cell>
          <cell r="CO355"/>
          <cell r="CP355"/>
        </row>
        <row r="356">
          <cell r="A356" t="str">
            <v>DTPA-IP-79-2025</v>
          </cell>
          <cell r="B356" t="str">
            <v>1 FONAM</v>
          </cell>
          <cell r="C356" t="str">
            <v>ACEPTACIÓN OFERTA FONAM 083 DE 2025</v>
          </cell>
          <cell r="D356" t="str">
            <v>INGEPRAK GZ S.A.S.</v>
          </cell>
          <cell r="E356">
            <v>45975</v>
          </cell>
          <cell r="F356" t="str">
            <v>PA05-3202010-25-016, PA05-3202032-1-019 Prestar servicios de mantenimiento preventivo y correctivo de la Micro Central Hidroeléctrica ubicada en el Parque Nacional Natural Gorgona, con el fin de garantizar su óptimo funcionamiento para el desarrollo de las actividades misionales y administrativas del área protegida, en el marco de la conservación de la diversidad biológica de las áreas protegidas del SINAP nacional.</v>
          </cell>
          <cell r="G356" t="str">
            <v>N-A</v>
          </cell>
          <cell r="H356" t="str">
            <v>5 MÍNIMA CUANTÍA</v>
          </cell>
          <cell r="I356" t="str">
            <v>20 OTROS</v>
          </cell>
          <cell r="J356" t="str">
            <v>SERVICIOS</v>
          </cell>
          <cell r="K356">
            <v>26131503</v>
          </cell>
          <cell r="L356">
            <v>30425</v>
          </cell>
          <cell r="M356">
            <v>78725</v>
          </cell>
          <cell r="N356">
            <v>45985</v>
          </cell>
          <cell r="O356" t="str">
            <v>N/A</v>
          </cell>
          <cell r="P356">
            <v>31026632</v>
          </cell>
          <cell r="Q356" t="str">
            <v xml:space="preserve">TREINTA Y UN MILLONES VEINTISÉIS MIL SEISCIENTOS TREINTA Y DOS </v>
          </cell>
          <cell r="R356" t="str">
            <v>2 PERSONA JURIDICA</v>
          </cell>
          <cell r="S356" t="str">
            <v>1 NIT</v>
          </cell>
          <cell r="T356"/>
          <cell r="U356"/>
          <cell r="V356">
            <v>901673500</v>
          </cell>
          <cell r="W356" t="str">
            <v>8 DV 7</v>
          </cell>
          <cell r="X356" t="str">
            <v>N-A</v>
          </cell>
          <cell r="Y356" t="str">
            <v>Valle del Cauca</v>
          </cell>
          <cell r="Z356" t="str">
            <v>Santiago de Cali</v>
          </cell>
          <cell r="AA356" t="str">
            <v>N/A</v>
          </cell>
          <cell r="AB356" t="str">
            <v>N/A</v>
          </cell>
          <cell r="AC356" t="str">
            <v>N/A</v>
          </cell>
          <cell r="AD356" t="str">
            <v>N/A</v>
          </cell>
          <cell r="AE356" t="str">
            <v>SI</v>
          </cell>
          <cell r="AF356" t="str">
            <v>1 PÓLIZA</v>
          </cell>
          <cell r="AG356" t="str">
            <v>12 SEGUROS DEL ESTADO</v>
          </cell>
          <cell r="AH356" t="str">
            <v>44 CUMPLIM+ CALIDAD_CORRECTO FUNCIONAM D LOS BIENES SUMIN</v>
          </cell>
          <cell r="AI356" t="str">
            <v>19/11/2025</v>
          </cell>
          <cell r="AJ356" t="str">
            <v>45-44-101171178</v>
          </cell>
          <cell r="AK356" t="str">
            <v>GLORIA TERESITA SERNA ALZATE</v>
          </cell>
          <cell r="AL356" t="str">
            <v>PNN GORGONA</v>
          </cell>
          <cell r="AM356" t="str">
            <v>2 SUPERVISOR</v>
          </cell>
          <cell r="AN356" t="str">
            <v>3 CÉDULA DE CIUDADANÍA</v>
          </cell>
          <cell r="AO356">
            <v>6499218</v>
          </cell>
          <cell r="AP356" t="str">
            <v>ANDRES MAURICIO ROJAS CAÑAS</v>
          </cell>
          <cell r="AQ356">
            <v>21</v>
          </cell>
          <cell r="AR356" t="str">
            <v>3 NO PACTADOS</v>
          </cell>
          <cell r="AS356" t="str">
            <v>4 NO SE HA ADICIONADO NI EN VALOR y EN TIEMPO</v>
          </cell>
          <cell r="AT356">
            <v>0</v>
          </cell>
          <cell r="AU356">
            <v>0</v>
          </cell>
          <cell r="AV356" t="str">
            <v>-</v>
          </cell>
          <cell r="AW356">
            <v>0</v>
          </cell>
          <cell r="AX356"/>
          <cell r="AY356" t="str">
            <v>N-A</v>
          </cell>
          <cell r="AZ356" t="str">
            <v>20/11/2025</v>
          </cell>
          <cell r="BA356">
            <v>45985</v>
          </cell>
          <cell r="BB356">
            <v>45996</v>
          </cell>
          <cell r="BC356"/>
          <cell r="BD356" t="str">
            <v>2. NO</v>
          </cell>
          <cell r="BE356" t="str">
            <v>N-A</v>
          </cell>
          <cell r="BF356" t="str">
            <v>N-A</v>
          </cell>
          <cell r="BG356" t="str">
            <v>2. NO</v>
          </cell>
          <cell r="BH356">
            <v>0</v>
          </cell>
          <cell r="BI356" t="str">
            <v>-</v>
          </cell>
          <cell r="BJ356" t="str">
            <v>-</v>
          </cell>
          <cell r="BK356"/>
          <cell r="BL356" t="str">
            <v>2025753502500022E</v>
          </cell>
          <cell r="BM356">
            <v>31026632</v>
          </cell>
          <cell r="BN356" t="str">
            <v>STEPHANIE ANDREA RODRÍGUEZ VALENCIA</v>
          </cell>
          <cell r="BO356" t="str">
            <v xml:space="preserve">https://community.secop.gov.co/Public/Tendering/ContractNoticePhases/View?PPI=CO1.PPI.43272031&amp;isFromPublicArea=True&amp;isModal=False </v>
          </cell>
          <cell r="BP356" t="str">
            <v>VIGENTE</v>
          </cell>
          <cell r="BQ356"/>
          <cell r="BR356" t="str">
            <v xml:space="preserve">https://community.secop.gov.co/Public/Tendering/ContractDetailView/Index?UniqueIdentifier=CO1.PCCNTR.8593491 </v>
          </cell>
          <cell r="BS356"/>
          <cell r="BT356"/>
          <cell r="BU356"/>
          <cell r="BV356"/>
          <cell r="BW356" t="str">
            <v>#N/A</v>
          </cell>
          <cell r="BX356" t="str">
            <v>#N/A</v>
          </cell>
          <cell r="BY356" t="str">
            <v>#N/A</v>
          </cell>
          <cell r="BZ356"/>
          <cell r="CA356"/>
          <cell r="CB356"/>
          <cell r="CC356"/>
          <cell r="CD356"/>
          <cell r="CE356"/>
          <cell r="CF356"/>
          <cell r="CG356"/>
          <cell r="CH356"/>
          <cell r="CI356"/>
          <cell r="CJ356"/>
          <cell r="CK356"/>
          <cell r="CL356"/>
          <cell r="CM356"/>
          <cell r="CN356">
            <v>31026632</v>
          </cell>
          <cell r="CO356"/>
          <cell r="CP356"/>
        </row>
        <row r="357">
          <cell r="A357" t="str">
            <v>DTPA-IP-80-2025</v>
          </cell>
          <cell r="B357" t="str">
            <v>1 FONAM</v>
          </cell>
          <cell r="C357" t="str">
            <v>PROCESO DECLARADO DESIERTO - RESOLUCIÓN 046</v>
          </cell>
          <cell r="D357" t="str">
            <v>EQUIPOS-CABO-MANGLARES</v>
          </cell>
          <cell r="E357"/>
          <cell r="F357"/>
          <cell r="G357"/>
          <cell r="H357"/>
          <cell r="I357"/>
          <cell r="J357" t="str">
            <v>N/A</v>
          </cell>
          <cell r="K357"/>
          <cell r="L357"/>
          <cell r="M357"/>
          <cell r="N357"/>
          <cell r="O357"/>
          <cell r="P357"/>
          <cell r="Q357"/>
          <cell r="R357"/>
          <cell r="S357"/>
          <cell r="T357"/>
          <cell r="U357"/>
          <cell r="V357"/>
          <cell r="W357"/>
          <cell r="X357"/>
          <cell r="Y357"/>
          <cell r="Z357"/>
          <cell r="AA357"/>
          <cell r="AB357"/>
          <cell r="AC357"/>
          <cell r="AD357"/>
          <cell r="AE357"/>
          <cell r="AF357"/>
          <cell r="AG357"/>
          <cell r="AH357"/>
          <cell r="AI357"/>
          <cell r="AJ357"/>
          <cell r="AK357"/>
          <cell r="AL357"/>
          <cell r="AM357"/>
          <cell r="AN357"/>
          <cell r="AO357" t="str">
            <v>#N/A</v>
          </cell>
          <cell r="AP357"/>
          <cell r="AQ357"/>
          <cell r="AR357"/>
          <cell r="AS357"/>
          <cell r="AT357"/>
          <cell r="AU357"/>
          <cell r="AV357"/>
          <cell r="AW357"/>
          <cell r="AX357"/>
          <cell r="AY357"/>
          <cell r="AZ357"/>
          <cell r="BA357"/>
          <cell r="BB357"/>
          <cell r="BC357"/>
          <cell r="BD357"/>
          <cell r="BE357"/>
          <cell r="BF357"/>
          <cell r="BG357"/>
          <cell r="BH357"/>
          <cell r="BI357"/>
          <cell r="BJ357"/>
          <cell r="BK357"/>
          <cell r="BL357"/>
          <cell r="BM357">
            <v>0</v>
          </cell>
          <cell r="BN357" t="str">
            <v>JULIANA ISABEL MONTES ROMERO</v>
          </cell>
          <cell r="BO357"/>
          <cell r="BP357"/>
          <cell r="BQ357"/>
          <cell r="BR357"/>
          <cell r="BS357"/>
          <cell r="BT357"/>
          <cell r="BU357"/>
          <cell r="BV357"/>
          <cell r="BW357" t="str">
            <v>#N/A</v>
          </cell>
          <cell r="BX357" t="str">
            <v>#N/A</v>
          </cell>
          <cell r="BY357" t="str">
            <v>#N/A</v>
          </cell>
          <cell r="BZ357"/>
          <cell r="CA357"/>
          <cell r="CB357"/>
          <cell r="CC357"/>
          <cell r="CD357"/>
          <cell r="CE357"/>
          <cell r="CF357"/>
          <cell r="CG357"/>
          <cell r="CH357"/>
          <cell r="CI357"/>
          <cell r="CJ357"/>
          <cell r="CK357"/>
          <cell r="CL357"/>
          <cell r="CM357"/>
          <cell r="CN357">
            <v>0</v>
          </cell>
          <cell r="CO357"/>
          <cell r="CP357"/>
        </row>
        <row r="358">
          <cell r="A358" t="str">
            <v>DTPA-IP-81-2025</v>
          </cell>
          <cell r="B358" t="str">
            <v>1 FONAM</v>
          </cell>
          <cell r="C358" t="str">
            <v>PROCESO DECLARADO DESIERTO - RESOLUCIÓN 048</v>
          </cell>
          <cell r="D358" t="str">
            <v>JULIANA-MANTE-EMBARCACIONES-URAMBA</v>
          </cell>
          <cell r="E358"/>
          <cell r="F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cell r="AF358"/>
          <cell r="AG358"/>
          <cell r="AH358"/>
          <cell r="AI358"/>
          <cell r="AJ358"/>
          <cell r="AK358"/>
          <cell r="AL358"/>
          <cell r="AM358"/>
          <cell r="AN358"/>
          <cell r="AO358" t="str">
            <v>#N/A</v>
          </cell>
          <cell r="AP358"/>
          <cell r="AQ358"/>
          <cell r="AR358"/>
          <cell r="AS358"/>
          <cell r="AT358"/>
          <cell r="AU358"/>
          <cell r="AV358"/>
          <cell r="AW358"/>
          <cell r="AX358"/>
          <cell r="AY358"/>
          <cell r="AZ358"/>
          <cell r="BA358"/>
          <cell r="BB358"/>
          <cell r="BC358"/>
          <cell r="BD358"/>
          <cell r="BE358"/>
          <cell r="BF358"/>
          <cell r="BG358"/>
          <cell r="BH358"/>
          <cell r="BI358"/>
          <cell r="BJ358"/>
          <cell r="BK358"/>
          <cell r="BL358"/>
          <cell r="BM358">
            <v>0</v>
          </cell>
          <cell r="BN358" t="str">
            <v>JULIANA ISABEL MONTES ROMERO</v>
          </cell>
          <cell r="BO358"/>
          <cell r="BP358"/>
          <cell r="BQ358"/>
          <cell r="BR358"/>
          <cell r="BS358"/>
          <cell r="BT358"/>
          <cell r="BU358"/>
          <cell r="BV358"/>
          <cell r="BW358"/>
          <cell r="BX358"/>
          <cell r="BY358"/>
          <cell r="BZ358"/>
          <cell r="CA358"/>
          <cell r="CB358"/>
          <cell r="CC358"/>
          <cell r="CD358"/>
          <cell r="CE358"/>
          <cell r="CF358"/>
          <cell r="CG358"/>
          <cell r="CH358"/>
          <cell r="CI358"/>
          <cell r="CJ358"/>
          <cell r="CK358"/>
          <cell r="CL358"/>
          <cell r="CM358"/>
          <cell r="CN358"/>
          <cell r="CO358"/>
          <cell r="CP358"/>
        </row>
        <row r="359">
          <cell r="A359" t="str">
            <v>DTPA-IP-82-2025</v>
          </cell>
          <cell r="B359" t="str">
            <v>1 FONAM</v>
          </cell>
          <cell r="C359" t="str">
            <v>ACEPTACIÓN OFERTA FONAM 085 DE 2025</v>
          </cell>
          <cell r="D359" t="str">
            <v>MAR ANTIGUO S.A.S</v>
          </cell>
          <cell r="E359">
            <v>45994</v>
          </cell>
          <cell r="F359" t="str">
            <v>PA05-3202008-9-028 Prestar servicios de mantenimiento correctivo y preventivo de tanques de buceo y equipos de buceo del PNN Gorgona para implementar los instrumentos de planeación (planes de manejo / REM u otros programas y lineamientos) de la entidad, en el marco de la conservación de la diversidad biológica de las áreas protegidas del SINAP nacional.</v>
          </cell>
          <cell r="G359" t="str">
            <v>N-A</v>
          </cell>
          <cell r="H359" t="str">
            <v>5 MÍNIMA CUANTÍA</v>
          </cell>
          <cell r="I359" t="str">
            <v>11 MANTENIMIENTO y/o REPARACIÓN</v>
          </cell>
          <cell r="J359" t="str">
            <v>SERVICIOS</v>
          </cell>
          <cell r="K359"/>
          <cell r="L359"/>
          <cell r="M359"/>
          <cell r="N359"/>
          <cell r="O359" t="str">
            <v>N/A</v>
          </cell>
          <cell r="P359">
            <v>13833000</v>
          </cell>
          <cell r="Q359"/>
          <cell r="R359" t="str">
            <v>2 PERSONA JURIDICA</v>
          </cell>
          <cell r="S359" t="str">
            <v>1 NIT</v>
          </cell>
          <cell r="T359"/>
          <cell r="U359"/>
          <cell r="V359">
            <v>900034591</v>
          </cell>
          <cell r="W359" t="str">
            <v>3 DV 2</v>
          </cell>
          <cell r="X359" t="str">
            <v>N-A</v>
          </cell>
          <cell r="Y359" t="str">
            <v>Valle del Cauca</v>
          </cell>
          <cell r="Z359" t="str">
            <v>Santiago de Cali</v>
          </cell>
          <cell r="AA359" t="str">
            <v>N/A</v>
          </cell>
          <cell r="AB359" t="str">
            <v>N/A</v>
          </cell>
          <cell r="AC359" t="str">
            <v>N/A</v>
          </cell>
          <cell r="AD359" t="str">
            <v>N/A</v>
          </cell>
          <cell r="AE359" t="str">
            <v>SI</v>
          </cell>
          <cell r="AF359"/>
          <cell r="AG359"/>
          <cell r="AH359"/>
          <cell r="AI359"/>
          <cell r="AJ359"/>
          <cell r="AK359" t="str">
            <v>GLORIA TERESITA SERNA ALZATE</v>
          </cell>
          <cell r="AL359" t="str">
            <v>PNN GORGONA</v>
          </cell>
          <cell r="AM359" t="str">
            <v>2 SUPERVISOR</v>
          </cell>
          <cell r="AN359" t="str">
            <v>3 CÉDULA DE CIUDADANÍA</v>
          </cell>
          <cell r="AO359">
            <v>6499218</v>
          </cell>
          <cell r="AP359" t="str">
            <v>ANDRES MAURICIO ROJAS CAÑAS</v>
          </cell>
          <cell r="AQ359">
            <v>27</v>
          </cell>
          <cell r="AR359" t="str">
            <v>3 NO PACTADOS</v>
          </cell>
          <cell r="AS359" t="str">
            <v>4 NO SE HA ADICIONADO NI EN VALOR y EN TIEMPO</v>
          </cell>
          <cell r="AT359">
            <v>0</v>
          </cell>
          <cell r="AU359">
            <v>0</v>
          </cell>
          <cell r="AV359" t="str">
            <v>-</v>
          </cell>
          <cell r="AW359">
            <v>0</v>
          </cell>
          <cell r="AX359"/>
          <cell r="AY359" t="str">
            <v>N-A</v>
          </cell>
          <cell r="AZ359"/>
          <cell r="BA359"/>
          <cell r="BB359">
            <v>46013</v>
          </cell>
          <cell r="BC359"/>
          <cell r="BD359" t="str">
            <v>2. NO</v>
          </cell>
          <cell r="BE359" t="str">
            <v>N-A</v>
          </cell>
          <cell r="BF359" t="str">
            <v>N-A</v>
          </cell>
          <cell r="BG359" t="str">
            <v>2. NO</v>
          </cell>
          <cell r="BH359">
            <v>0</v>
          </cell>
          <cell r="BI359" t="str">
            <v>-</v>
          </cell>
          <cell r="BJ359" t="str">
            <v>-</v>
          </cell>
          <cell r="BK359"/>
          <cell r="BL359"/>
          <cell r="BM359">
            <v>13833000</v>
          </cell>
          <cell r="BN359" t="str">
            <v>KHAREM CARABALI MARULANDA</v>
          </cell>
          <cell r="BO359" t="str">
            <v xml:space="preserve">https://community.secop.gov.co/Public/Tendering/ContractNoticePhases/View?PPI=CO1.PPI.43795595&amp;isFromPublicArea=True&amp;isModal=False </v>
          </cell>
          <cell r="BP359" t="str">
            <v>VIGENTE</v>
          </cell>
          <cell r="BQ359"/>
          <cell r="BR359" t="str">
            <v xml:space="preserve">https://community.secop.gov.co/Public/Tendering/ContractDetailView/Index?UniqueIdentifier=CO1.PCCNTR.8671915 </v>
          </cell>
          <cell r="BS359"/>
          <cell r="BT359"/>
          <cell r="BU359"/>
          <cell r="BV359"/>
          <cell r="BW359"/>
          <cell r="BX359"/>
          <cell r="BY359"/>
          <cell r="BZ359"/>
          <cell r="CA359"/>
          <cell r="CB359"/>
          <cell r="CC359"/>
          <cell r="CD359"/>
          <cell r="CE359"/>
          <cell r="CF359"/>
          <cell r="CG359"/>
          <cell r="CH359"/>
          <cell r="CI359"/>
          <cell r="CJ359"/>
          <cell r="CK359"/>
          <cell r="CL359"/>
          <cell r="CM359"/>
          <cell r="CN359"/>
          <cell r="CO359"/>
          <cell r="CP359"/>
        </row>
        <row r="360">
          <cell r="A360" t="str">
            <v>DTPA-IP-83-2025</v>
          </cell>
          <cell r="B360" t="str">
            <v>1 FONAM</v>
          </cell>
          <cell r="C360" t="str">
            <v>PROCESO DECLARADO DESIERTO - RESOLUCIÓN 049</v>
          </cell>
          <cell r="D360" t="str">
            <v>DIANA-REACTIVOS-LABORATORIO</v>
          </cell>
          <cell r="E360"/>
          <cell r="F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cell r="AF360"/>
          <cell r="AG360"/>
          <cell r="AH360"/>
          <cell r="AI360"/>
          <cell r="AJ360"/>
          <cell r="AK360"/>
          <cell r="AL360"/>
          <cell r="AM360"/>
          <cell r="AN360"/>
          <cell r="AO360" t="str">
            <v>#N/A</v>
          </cell>
          <cell r="AP360"/>
          <cell r="AQ360"/>
          <cell r="AR360"/>
          <cell r="AS360"/>
          <cell r="AT360"/>
          <cell r="AU360"/>
          <cell r="AV360"/>
          <cell r="AW360"/>
          <cell r="AX360"/>
          <cell r="AY360"/>
          <cell r="AZ360"/>
          <cell r="BA360"/>
          <cell r="BB360"/>
          <cell r="BC360"/>
          <cell r="BD360"/>
          <cell r="BE360"/>
          <cell r="BF360"/>
          <cell r="BG360"/>
          <cell r="BH360"/>
          <cell r="BI360"/>
          <cell r="BJ360"/>
          <cell r="BK360"/>
          <cell r="BL360"/>
          <cell r="BM360">
            <v>0</v>
          </cell>
          <cell r="BN360" t="str">
            <v>DIANA PATRICIA GUERRERO</v>
          </cell>
          <cell r="BO360"/>
          <cell r="BP360"/>
          <cell r="BQ360"/>
          <cell r="BR360"/>
          <cell r="BS360"/>
          <cell r="BT360"/>
          <cell r="BU360"/>
          <cell r="BV360"/>
          <cell r="BW360"/>
          <cell r="BX360"/>
          <cell r="BY360"/>
          <cell r="BZ360"/>
          <cell r="CA360"/>
          <cell r="CB360"/>
          <cell r="CC360"/>
          <cell r="CD360"/>
          <cell r="CE360"/>
          <cell r="CF360"/>
          <cell r="CG360"/>
          <cell r="CH360"/>
          <cell r="CI360"/>
          <cell r="CJ360"/>
          <cell r="CK360"/>
          <cell r="CL360"/>
          <cell r="CM360"/>
          <cell r="CN360"/>
          <cell r="CO360"/>
          <cell r="CP360"/>
        </row>
        <row r="361">
          <cell r="A361" t="str">
            <v>DTPA-IP-84-2025</v>
          </cell>
          <cell r="B361" t="str">
            <v>1 FONAM</v>
          </cell>
          <cell r="C361" t="str">
            <v>ACEPTACIÓN OFERTA FONAM 084 DE 2025</v>
          </cell>
          <cell r="D361" t="str">
            <v>KTPL S.A.S</v>
          </cell>
          <cell r="E361">
            <v>45988</v>
          </cell>
          <cell r="F361" t="str">
            <v>PA01-3202008-9-031 Adquirir equipos especializados de monitoreo en el DNMI Cabo Manglares para la Implementación de los instrumentos de planeación el marco de la conservación de la diversidad biológica de las áreas protegidas del SINAP.</v>
          </cell>
          <cell r="G361" t="str">
            <v>N-A</v>
          </cell>
          <cell r="H361" t="str">
            <v>5 MÍNIMA CUANTÍA</v>
          </cell>
          <cell r="I361" t="str">
            <v>3 COMPRAVENTA y/o SUMINISTRO</v>
          </cell>
          <cell r="J361" t="str">
            <v>COMPRAVENTA</v>
          </cell>
          <cell r="K361">
            <v>77101505</v>
          </cell>
          <cell r="L361">
            <v>25825</v>
          </cell>
          <cell r="M361">
            <v>79925</v>
          </cell>
          <cell r="N361">
            <v>45989</v>
          </cell>
          <cell r="O361" t="str">
            <v>N/A</v>
          </cell>
          <cell r="P361">
            <v>2590000</v>
          </cell>
          <cell r="Q361"/>
          <cell r="R361" t="str">
            <v>2 PERSONA JURIDICA</v>
          </cell>
          <cell r="S361" t="str">
            <v>1 NIT</v>
          </cell>
          <cell r="T361"/>
          <cell r="U361"/>
          <cell r="V361">
            <v>900718390</v>
          </cell>
          <cell r="W361" t="str">
            <v>6 DV 5</v>
          </cell>
          <cell r="X361" t="str">
            <v>N-A</v>
          </cell>
          <cell r="Y361" t="str">
            <v>Valle del Cauca</v>
          </cell>
          <cell r="Z361" t="str">
            <v>Santiago de Cali</v>
          </cell>
          <cell r="AA361" t="str">
            <v>N/A</v>
          </cell>
          <cell r="AB361" t="str">
            <v>N/A</v>
          </cell>
          <cell r="AC361" t="str">
            <v>N/A</v>
          </cell>
          <cell r="AD361" t="str">
            <v>N/A</v>
          </cell>
          <cell r="AE361" t="str">
            <v>SI</v>
          </cell>
          <cell r="AF361" t="str">
            <v>1 PÓLIZA</v>
          </cell>
          <cell r="AG361" t="str">
            <v>12 SEGUROS DEL ESTADO</v>
          </cell>
          <cell r="AH361" t="str">
            <v>45 CUMPLIM+ CALIDAD DL SERVICIO</v>
          </cell>
          <cell r="AI361">
            <v>45989</v>
          </cell>
          <cell r="AJ361" t="str">
            <v>45-46-101034093</v>
          </cell>
          <cell r="AK361" t="str">
            <v>GLORIA TERESITA SERNA ALZATE</v>
          </cell>
          <cell r="AL361" t="str">
            <v>DNMI CABO MANGLARES</v>
          </cell>
          <cell r="AM361" t="str">
            <v>2 SUPERVISOR</v>
          </cell>
          <cell r="AN361" t="str">
            <v>3 CÉDULA DE CIUDADANÍA</v>
          </cell>
          <cell r="AO361">
            <v>1085903464</v>
          </cell>
          <cell r="AP361" t="str">
            <v>MARÍA FERNANDA VILLAREAL MONSALVE</v>
          </cell>
          <cell r="AQ361">
            <v>20</v>
          </cell>
          <cell r="AR361" t="str">
            <v>3 NO PACTADOS</v>
          </cell>
          <cell r="AS361" t="str">
            <v>4 NO SE HA ADICIONADO NI EN VALOR y EN TIEMPO</v>
          </cell>
          <cell r="AT361">
            <v>0</v>
          </cell>
          <cell r="AU361">
            <v>0</v>
          </cell>
          <cell r="AV361" t="str">
            <v>-</v>
          </cell>
          <cell r="AW361">
            <v>0</v>
          </cell>
          <cell r="AX361"/>
          <cell r="AY361" t="str">
            <v>N-A</v>
          </cell>
          <cell r="AZ361">
            <v>45992</v>
          </cell>
          <cell r="BA361">
            <v>45992</v>
          </cell>
          <cell r="BB361">
            <v>46008</v>
          </cell>
          <cell r="BC361"/>
          <cell r="BD361" t="str">
            <v>2. NO</v>
          </cell>
          <cell r="BE361" t="str">
            <v>N-A</v>
          </cell>
          <cell r="BF361" t="str">
            <v>N-A</v>
          </cell>
          <cell r="BG361" t="str">
            <v>2. NO</v>
          </cell>
          <cell r="BH361">
            <v>0</v>
          </cell>
          <cell r="BI361" t="str">
            <v>-</v>
          </cell>
          <cell r="BJ361" t="str">
            <v>-</v>
          </cell>
          <cell r="BK361"/>
          <cell r="BL361" t="str">
            <v xml:space="preserve">2025753501400026E </v>
          </cell>
          <cell r="BM361">
            <v>2590000</v>
          </cell>
          <cell r="BN361" t="str">
            <v>JULIANA ISABEL MONTES ROMERO</v>
          </cell>
          <cell r="BO361" t="str">
            <v xml:space="preserve">https://community.secop.gov.co/Public/Tendering/ContractNoticePhases/View?PPI=CO1.PPI.43697448&amp;isFromPublicArea=True&amp;isModal=False </v>
          </cell>
          <cell r="BP361" t="str">
            <v>VIGENTE</v>
          </cell>
          <cell r="BQ361"/>
          <cell r="BR361" t="str">
            <v xml:space="preserve">https://community.secop.gov.co/Public/Tendering/ContractDetailView/Index?UniqueIdentifier=CO1.PCCNTR.8646150 </v>
          </cell>
          <cell r="BS361"/>
          <cell r="BT361"/>
          <cell r="BU361"/>
          <cell r="BV361"/>
          <cell r="BW361"/>
          <cell r="BX361"/>
          <cell r="BY361"/>
          <cell r="BZ361"/>
          <cell r="CA361"/>
          <cell r="CB361"/>
          <cell r="CC361"/>
          <cell r="CD361"/>
          <cell r="CE361"/>
          <cell r="CF361"/>
          <cell r="CG361"/>
          <cell r="CH361"/>
          <cell r="CI361"/>
          <cell r="CJ361"/>
          <cell r="CK361"/>
          <cell r="CL361"/>
          <cell r="CM361"/>
          <cell r="CN361"/>
          <cell r="CO361"/>
          <cell r="CP361"/>
        </row>
        <row r="362">
          <cell r="A362" t="str">
            <v>DTPA-IP-85-2025</v>
          </cell>
          <cell r="B362" t="str">
            <v>1 FONAM</v>
          </cell>
          <cell r="C362" t="str">
            <v>ACEPTACIÓN OFERTA FONAM 086 DE 2025</v>
          </cell>
          <cell r="D362" t="str">
            <v>GUSTAVO ALFONSO LACERA LAGUNA</v>
          </cell>
          <cell r="E362">
            <v>45996</v>
          </cell>
          <cell r="F362" t="str">
            <v xml:space="preserve">PA10-3202052-8-061 Diseño de metodologías pedagógicas para avanzar en la implementación de la escuela de formación biocultural como parte del legado del Parque Nacional Natural Utria.	</v>
          </cell>
          <cell r="G362" t="str">
            <v>N-A</v>
          </cell>
          <cell r="H362" t="str">
            <v>5 MÍNIMA CUANTÍA</v>
          </cell>
          <cell r="I362" t="str">
            <v>5 CONSULTORÍA</v>
          </cell>
          <cell r="J362" t="str">
            <v>SERVICIOS</v>
          </cell>
          <cell r="K362"/>
          <cell r="L362"/>
          <cell r="M362"/>
          <cell r="N362"/>
          <cell r="O362" t="str">
            <v>N/A</v>
          </cell>
          <cell r="P362">
            <v>9600000</v>
          </cell>
          <cell r="Q362"/>
          <cell r="R362" t="str">
            <v>1 PERSONA NATURAL</v>
          </cell>
          <cell r="S362" t="str">
            <v>3 CÉDULA DE CIUDADANÍA</v>
          </cell>
          <cell r="T362">
            <v>10547587</v>
          </cell>
          <cell r="U362">
            <v>6</v>
          </cell>
          <cell r="V362"/>
          <cell r="W362"/>
          <cell r="X362" t="str">
            <v>N-A</v>
          </cell>
          <cell r="Y362" t="str">
            <v>Magdalena</v>
          </cell>
          <cell r="Z362" t="str">
            <v>Santa Marta</v>
          </cell>
          <cell r="AA362" t="str">
            <v xml:space="preserve">GUSTAVO </v>
          </cell>
          <cell r="AB362" t="str">
            <v>ALFONSO</v>
          </cell>
          <cell r="AC362" t="str">
            <v>LACERA</v>
          </cell>
          <cell r="AD362" t="str">
            <v>LAGUNA</v>
          </cell>
          <cell r="AE362"/>
          <cell r="AF362"/>
          <cell r="AG362"/>
          <cell r="AH362"/>
          <cell r="AI362"/>
          <cell r="AJ362"/>
          <cell r="AK362" t="str">
            <v>GLORIA TERESITA SERNA ALZATE</v>
          </cell>
          <cell r="AL362" t="str">
            <v>PNN UTRÍA</v>
          </cell>
          <cell r="AM362" t="str">
            <v>2 SUPERVISOR</v>
          </cell>
          <cell r="AN362" t="str">
            <v>3 CÉDULA DE CIUDADANÍA</v>
          </cell>
          <cell r="AO362">
            <v>66848955</v>
          </cell>
          <cell r="AP362" t="str">
            <v>MARIA XIMENA ZORRILLA A.</v>
          </cell>
          <cell r="AQ362">
            <v>10</v>
          </cell>
          <cell r="AR362" t="str">
            <v>3 NO PACTADOS</v>
          </cell>
          <cell r="AS362" t="str">
            <v>4 NO SE HA ADICIONADO NI EN VALOR y EN TIEMPO</v>
          </cell>
          <cell r="AT362">
            <v>0</v>
          </cell>
          <cell r="AU362">
            <v>0</v>
          </cell>
          <cell r="AV362" t="str">
            <v>-</v>
          </cell>
          <cell r="AW362">
            <v>0</v>
          </cell>
          <cell r="AX362"/>
          <cell r="AY362" t="str">
            <v>N-A</v>
          </cell>
          <cell r="AZ362"/>
          <cell r="BA362"/>
          <cell r="BB362">
            <v>46006</v>
          </cell>
          <cell r="BC362"/>
          <cell r="BD362" t="str">
            <v>2. NO</v>
          </cell>
          <cell r="BE362" t="str">
            <v>N-A</v>
          </cell>
          <cell r="BF362" t="str">
            <v>N-A</v>
          </cell>
          <cell r="BG362" t="str">
            <v>2. NO</v>
          </cell>
          <cell r="BH362">
            <v>0</v>
          </cell>
          <cell r="BI362" t="str">
            <v>-</v>
          </cell>
          <cell r="BJ362" t="str">
            <v>-</v>
          </cell>
          <cell r="BK362"/>
          <cell r="BL362"/>
          <cell r="BM362">
            <v>9600000</v>
          </cell>
          <cell r="BN362" t="str">
            <v>JULIANA ISABEL MONTES ROMERO</v>
          </cell>
          <cell r="BO362" t="str">
            <v xml:space="preserve">https://community.secop.gov.co/Public/Tendering/ContractNoticePhases/View?PPI=CO1.PPI.43831829&amp;isFromPublicArea=True&amp;isModal=False </v>
          </cell>
          <cell r="BP362" t="str">
            <v>VIGENTE</v>
          </cell>
          <cell r="BQ362"/>
          <cell r="BR362" t="str">
            <v xml:space="preserve">https://community.secop.gov.co/Public/Tendering/ContractDetailView/Index?UniqueIdentifier=CO1.PCCNTR.8679924 </v>
          </cell>
          <cell r="BS362"/>
          <cell r="BT362"/>
          <cell r="BU362"/>
          <cell r="BV362"/>
          <cell r="BW362"/>
          <cell r="BX362"/>
          <cell r="BY362"/>
          <cell r="BZ362"/>
          <cell r="CA362"/>
          <cell r="CB362"/>
          <cell r="CC362"/>
          <cell r="CD362"/>
          <cell r="CE362"/>
          <cell r="CF362"/>
          <cell r="CG362"/>
          <cell r="CH362"/>
          <cell r="CI362"/>
          <cell r="CJ362"/>
          <cell r="CK362"/>
          <cell r="CL362"/>
          <cell r="CM362"/>
          <cell r="CN362"/>
          <cell r="CO362"/>
          <cell r="CP362"/>
        </row>
        <row r="363">
          <cell r="A363" t="str">
            <v>DTPA-IP-86-2025</v>
          </cell>
          <cell r="B363" t="str">
            <v>1 FONAM</v>
          </cell>
          <cell r="C363" t="str">
            <v>ACEPTACIÓN OFERTA FONAM 087 DE 2025</v>
          </cell>
          <cell r="D363" t="str">
            <v>JULIANA-MANT-URAMBA</v>
          </cell>
          <cell r="E363"/>
          <cell r="F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cell r="AF363"/>
          <cell r="AG363"/>
          <cell r="AH363"/>
          <cell r="AI363"/>
          <cell r="AJ363"/>
          <cell r="AK363"/>
          <cell r="AL363"/>
          <cell r="AM363"/>
          <cell r="AN363"/>
          <cell r="AO363" t="str">
            <v>#N/A</v>
          </cell>
          <cell r="AP363"/>
          <cell r="AQ363"/>
          <cell r="AR363"/>
          <cell r="AS363"/>
          <cell r="AT363"/>
          <cell r="AU363"/>
          <cell r="AV363"/>
          <cell r="AW363"/>
          <cell r="AX363"/>
          <cell r="AY363"/>
          <cell r="AZ363"/>
          <cell r="BA363"/>
          <cell r="BB363"/>
          <cell r="BC363"/>
          <cell r="BD363"/>
          <cell r="BE363"/>
          <cell r="BF363"/>
          <cell r="BG363"/>
          <cell r="BH363"/>
          <cell r="BI363"/>
          <cell r="BJ363"/>
          <cell r="BK363"/>
          <cell r="BL363"/>
          <cell r="BM363"/>
          <cell r="BN363" t="str">
            <v>JULIANA ISABEL MONTES ROMERO</v>
          </cell>
          <cell r="BO363" t="str">
            <v xml:space="preserve">https://community.secop.gov.co/Public/Tendering/ContractNoticePhases/View?PPI=CO1.PPI.43853056&amp;isFromPublicArea=True&amp;isModal=False </v>
          </cell>
          <cell r="BP363"/>
          <cell r="BQ363"/>
          <cell r="BR363"/>
          <cell r="BS363"/>
          <cell r="BT363"/>
          <cell r="BU363"/>
          <cell r="BV363"/>
          <cell r="BW363"/>
          <cell r="BX363"/>
          <cell r="BY363"/>
          <cell r="BZ363"/>
          <cell r="CA363"/>
          <cell r="CB363"/>
          <cell r="CC363"/>
          <cell r="CD363"/>
          <cell r="CE363"/>
          <cell r="CF363"/>
          <cell r="CG363"/>
          <cell r="CH363"/>
          <cell r="CI363"/>
          <cell r="CJ363"/>
          <cell r="CK363"/>
          <cell r="CL363"/>
          <cell r="CM363"/>
          <cell r="CN363"/>
          <cell r="CO363"/>
          <cell r="CP363"/>
        </row>
        <row r="364">
          <cell r="A364" t="str">
            <v>DTPA-IP-87-2025</v>
          </cell>
          <cell r="B364" t="str">
            <v>2 NACION</v>
          </cell>
          <cell r="C364"/>
          <cell r="D364" t="str">
            <v>JULIANA-VIGILANCIA-DTPA</v>
          </cell>
          <cell r="E364"/>
          <cell r="F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cell r="BE364"/>
          <cell r="BF364"/>
          <cell r="BG364"/>
          <cell r="BH364"/>
          <cell r="BI364"/>
          <cell r="BJ364"/>
          <cell r="BK364"/>
          <cell r="BL364"/>
          <cell r="BM364"/>
          <cell r="BN364" t="str">
            <v>JULIANA ISABEL MONTES ROMERO</v>
          </cell>
          <cell r="BO364"/>
          <cell r="BP364"/>
          <cell r="BQ364"/>
          <cell r="BR364"/>
          <cell r="BS364"/>
          <cell r="BT364"/>
          <cell r="BU364"/>
          <cell r="BV364"/>
          <cell r="BW364"/>
          <cell r="BX364"/>
          <cell r="BY364"/>
          <cell r="BZ364"/>
          <cell r="CA364"/>
          <cell r="CB364"/>
          <cell r="CC364"/>
          <cell r="CD364"/>
          <cell r="CE364"/>
          <cell r="CF364"/>
          <cell r="CG364"/>
          <cell r="CH364"/>
          <cell r="CI364"/>
          <cell r="CJ364"/>
          <cell r="CK364"/>
          <cell r="CL364"/>
          <cell r="CM364"/>
          <cell r="CN364"/>
          <cell r="CO364"/>
          <cell r="CP364"/>
        </row>
        <row r="365">
          <cell r="A365" t="str">
            <v>DTPA-IP-88-2025</v>
          </cell>
          <cell r="B365" t="str">
            <v>1 FONAM</v>
          </cell>
          <cell r="C365"/>
          <cell r="D365" t="str">
            <v>KHAREM-INSUMOS-CABO</v>
          </cell>
          <cell r="E365"/>
          <cell r="F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cell r="BE365"/>
          <cell r="BF365"/>
          <cell r="BG365"/>
          <cell r="BH365"/>
          <cell r="BI365"/>
          <cell r="BJ365"/>
          <cell r="BK365"/>
          <cell r="BL365"/>
          <cell r="BM365"/>
          <cell r="BN365" t="str">
            <v>KHAREM CARABALI MARULANDA</v>
          </cell>
          <cell r="BO365"/>
          <cell r="BP365"/>
          <cell r="BQ365"/>
          <cell r="BR365"/>
          <cell r="BS365"/>
          <cell r="BT365"/>
          <cell r="BU365"/>
          <cell r="BV365"/>
          <cell r="BW365"/>
          <cell r="BX365"/>
          <cell r="BY365"/>
          <cell r="BZ365"/>
          <cell r="CA365"/>
          <cell r="CB365"/>
          <cell r="CC365"/>
          <cell r="CD365"/>
          <cell r="CE365"/>
          <cell r="CF365"/>
          <cell r="CG365"/>
          <cell r="CH365"/>
          <cell r="CI365"/>
          <cell r="CJ365"/>
          <cell r="CK365"/>
          <cell r="CL365"/>
          <cell r="CM365"/>
          <cell r="CN365"/>
          <cell r="CO365"/>
          <cell r="CP365"/>
        </row>
        <row r="366">
          <cell r="A366" t="str">
            <v>DTPA-IP-89-2025</v>
          </cell>
          <cell r="B366" t="str">
            <v>1 FONAM</v>
          </cell>
          <cell r="C366"/>
          <cell r="D366" t="str">
            <v>DIANA-MUEBLES-KATÍOS</v>
          </cell>
          <cell r="E366"/>
          <cell r="F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cell r="BE366"/>
          <cell r="BF366"/>
          <cell r="BG366"/>
          <cell r="BH366"/>
          <cell r="BI366"/>
          <cell r="BJ366"/>
          <cell r="BK366"/>
          <cell r="BL366"/>
          <cell r="BM366"/>
          <cell r="BN366" t="str">
            <v>DIANA PATRICIA GUERRERO</v>
          </cell>
          <cell r="BO366"/>
          <cell r="BP366"/>
          <cell r="BQ366"/>
          <cell r="BR366"/>
          <cell r="BS366"/>
          <cell r="BT366"/>
          <cell r="BU366"/>
          <cell r="BV366"/>
          <cell r="BW366"/>
          <cell r="BX366"/>
          <cell r="BY366"/>
          <cell r="BZ366"/>
          <cell r="CA366"/>
          <cell r="CB366"/>
          <cell r="CC366"/>
          <cell r="CD366"/>
          <cell r="CE366"/>
          <cell r="CF366"/>
          <cell r="CG366"/>
          <cell r="CH366"/>
          <cell r="CI366"/>
          <cell r="CJ366"/>
          <cell r="CK366"/>
          <cell r="CL366"/>
          <cell r="CM366"/>
          <cell r="CN366"/>
          <cell r="CO366"/>
          <cell r="CP366"/>
        </row>
        <row r="367">
          <cell r="A367" t="str">
            <v>DTPA-IP-90-2025</v>
          </cell>
          <cell r="B367" t="str">
            <v>1 FONAM</v>
          </cell>
          <cell r="C367"/>
          <cell r="D367" t="str">
            <v>DIANA-MOBILIARIO-DTPA</v>
          </cell>
          <cell r="E367"/>
          <cell r="F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cell r="BE367"/>
          <cell r="BF367"/>
          <cell r="BG367"/>
          <cell r="BH367"/>
          <cell r="BI367"/>
          <cell r="BJ367"/>
          <cell r="BK367"/>
          <cell r="BL367"/>
          <cell r="BM367"/>
          <cell r="BN367" t="str">
            <v>DIANA PATRICIA GUERRERO</v>
          </cell>
          <cell r="BO367"/>
          <cell r="BP367"/>
          <cell r="BQ367"/>
          <cell r="BR367"/>
          <cell r="BS367"/>
          <cell r="BT367"/>
          <cell r="BU367"/>
          <cell r="BV367"/>
          <cell r="BW367"/>
          <cell r="BX367"/>
          <cell r="BY367"/>
          <cell r="BZ367"/>
          <cell r="CA367"/>
          <cell r="CB367"/>
          <cell r="CC367"/>
          <cell r="CD367"/>
          <cell r="CE367"/>
          <cell r="CF367"/>
          <cell r="CG367"/>
          <cell r="CH367"/>
          <cell r="CI367"/>
          <cell r="CJ367"/>
          <cell r="CK367"/>
          <cell r="CL367"/>
          <cell r="CM367"/>
          <cell r="CN367"/>
          <cell r="CO367"/>
          <cell r="CP367"/>
        </row>
        <row r="368">
          <cell r="A368" t="str">
            <v>DTPA-IP-91-2025</v>
          </cell>
          <cell r="B368" t="str">
            <v>1 FONAM</v>
          </cell>
          <cell r="C368"/>
          <cell r="D368" t="str">
            <v>YANIRA--</v>
          </cell>
          <cell r="E368"/>
          <cell r="F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cell r="BE368"/>
          <cell r="BF368"/>
          <cell r="BG368"/>
          <cell r="BH368"/>
          <cell r="BI368"/>
          <cell r="BJ368"/>
          <cell r="BK368"/>
          <cell r="BL368"/>
          <cell r="BM368"/>
          <cell r="BN368" t="str">
            <v>ALEX YANIRA PISMAG PORTILLA</v>
          </cell>
          <cell r="BO368"/>
          <cell r="BP368"/>
          <cell r="BQ368"/>
          <cell r="BR368"/>
          <cell r="BS368"/>
          <cell r="BT368"/>
          <cell r="BU368"/>
          <cell r="BV368"/>
          <cell r="BW368"/>
          <cell r="BX368"/>
          <cell r="BY368"/>
          <cell r="BZ368"/>
          <cell r="CA368"/>
          <cell r="CB368"/>
          <cell r="CC368"/>
          <cell r="CD368"/>
          <cell r="CE368"/>
          <cell r="CF368"/>
          <cell r="CG368"/>
          <cell r="CH368"/>
          <cell r="CI368"/>
          <cell r="CJ368"/>
          <cell r="CK368"/>
          <cell r="CL368"/>
          <cell r="CM368"/>
          <cell r="CN368"/>
          <cell r="CO368"/>
          <cell r="CP368"/>
        </row>
        <row r="369">
          <cell r="A369" t="str">
            <v>DTPA-IP-92-2025</v>
          </cell>
          <cell r="B369" t="str">
            <v>2 NACION</v>
          </cell>
          <cell r="C369"/>
          <cell r="D369" t="str">
            <v>JULIANA-ASEO-V.F</v>
          </cell>
          <cell r="E369"/>
          <cell r="F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cell r="BE369"/>
          <cell r="BF369"/>
          <cell r="BG369"/>
          <cell r="BH369"/>
          <cell r="BI369"/>
          <cell r="BJ369"/>
          <cell r="BK369"/>
          <cell r="BL369"/>
          <cell r="BM369"/>
          <cell r="BN369" t="str">
            <v>JULIANA ISABEL MONTES ROMERO</v>
          </cell>
          <cell r="BO369"/>
          <cell r="BP369"/>
          <cell r="BQ369"/>
          <cell r="BR369"/>
          <cell r="BS369"/>
          <cell r="BT369"/>
          <cell r="BU369"/>
          <cell r="BV369"/>
          <cell r="BW369"/>
          <cell r="BX369"/>
          <cell r="BY369"/>
          <cell r="BZ369"/>
          <cell r="CA369"/>
          <cell r="CB369"/>
          <cell r="CC369"/>
          <cell r="CD369"/>
          <cell r="CE369"/>
          <cell r="CF369"/>
          <cell r="CG369"/>
          <cell r="CH369"/>
          <cell r="CI369"/>
          <cell r="CJ369"/>
          <cell r="CK369"/>
          <cell r="CL369"/>
          <cell r="CM369"/>
          <cell r="CN369"/>
          <cell r="CO369"/>
          <cell r="CP369"/>
        </row>
        <row r="370">
          <cell r="A370" t="str">
            <v>DTPA-IP-93-2025</v>
          </cell>
          <cell r="B370" t="str">
            <v>1 FONAM</v>
          </cell>
          <cell r="C370"/>
          <cell r="D370" t="str">
            <v>JULIANA-MOTORES-URAMBA</v>
          </cell>
          <cell r="E370"/>
          <cell r="F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cell r="BE370"/>
          <cell r="BF370"/>
          <cell r="BG370"/>
          <cell r="BH370"/>
          <cell r="BI370"/>
          <cell r="BJ370"/>
          <cell r="BK370"/>
          <cell r="BL370"/>
          <cell r="BM370"/>
          <cell r="BN370" t="str">
            <v>JULIANA ISABEL MONTES ROMERO</v>
          </cell>
          <cell r="BO370"/>
          <cell r="BP370"/>
          <cell r="BQ370"/>
          <cell r="BR370"/>
          <cell r="BS370"/>
          <cell r="BT370"/>
          <cell r="BU370"/>
          <cell r="BV370"/>
          <cell r="BW370"/>
          <cell r="BX370"/>
          <cell r="BY370"/>
          <cell r="BZ370"/>
          <cell r="CA370"/>
          <cell r="CB370"/>
          <cell r="CC370"/>
          <cell r="CD370"/>
          <cell r="CE370"/>
          <cell r="CF370"/>
          <cell r="CG370"/>
          <cell r="CH370"/>
          <cell r="CI370"/>
          <cell r="CJ370"/>
          <cell r="CK370"/>
          <cell r="CL370"/>
          <cell r="CM370"/>
          <cell r="CN370"/>
          <cell r="CO370"/>
          <cell r="CP370"/>
        </row>
        <row r="371">
          <cell r="A371" t="str">
            <v>DTPA-IP-94-2025</v>
          </cell>
          <cell r="B371" t="str">
            <v>2 NACION</v>
          </cell>
          <cell r="C371"/>
          <cell r="D371" t="str">
            <v>DIANA-EDU-AMBIENTAL-DTPA</v>
          </cell>
          <cell r="E371"/>
          <cell r="F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cell r="BE371"/>
          <cell r="BF371"/>
          <cell r="BG371"/>
          <cell r="BH371"/>
          <cell r="BI371"/>
          <cell r="BJ371"/>
          <cell r="BK371"/>
          <cell r="BL371"/>
          <cell r="BM371"/>
          <cell r="BN371" t="str">
            <v>DIANA PATRICIA GUERRERO</v>
          </cell>
          <cell r="BO371"/>
          <cell r="BP371"/>
          <cell r="BQ371"/>
          <cell r="BR371"/>
          <cell r="BS371"/>
          <cell r="BT371"/>
          <cell r="BU371"/>
          <cell r="BV371"/>
          <cell r="BW371"/>
          <cell r="BX371"/>
          <cell r="BY371"/>
          <cell r="BZ371"/>
          <cell r="CA371"/>
          <cell r="CB371"/>
          <cell r="CC371"/>
          <cell r="CD371"/>
          <cell r="CE371"/>
          <cell r="CF371"/>
          <cell r="CG371"/>
          <cell r="CH371"/>
          <cell r="CI371"/>
          <cell r="CJ371"/>
          <cell r="CK371"/>
          <cell r="CL371"/>
          <cell r="CM371"/>
          <cell r="CN371"/>
          <cell r="CO371"/>
          <cell r="CP371"/>
        </row>
        <row r="372">
          <cell r="A372" t="str">
            <v>DTPA-IP-95-2025</v>
          </cell>
          <cell r="B372"/>
          <cell r="C372"/>
          <cell r="D372"/>
          <cell r="E372"/>
          <cell r="F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cell r="BE372"/>
          <cell r="BF372"/>
          <cell r="BG372"/>
          <cell r="BH372"/>
          <cell r="BI372"/>
          <cell r="BJ372"/>
          <cell r="BK372"/>
          <cell r="BL372"/>
          <cell r="BM372"/>
          <cell r="BN372"/>
          <cell r="BO372"/>
          <cell r="BP372"/>
          <cell r="BQ372"/>
          <cell r="BR372"/>
          <cell r="BS372"/>
          <cell r="BT372"/>
          <cell r="BU372"/>
          <cell r="BV372"/>
          <cell r="BW372"/>
          <cell r="BX372"/>
          <cell r="BY372"/>
          <cell r="BZ372"/>
          <cell r="CA372"/>
          <cell r="CB372"/>
          <cell r="CC372"/>
          <cell r="CD372"/>
          <cell r="CE372"/>
          <cell r="CF372"/>
          <cell r="CG372"/>
          <cell r="CH372"/>
          <cell r="CI372"/>
          <cell r="CJ372"/>
          <cell r="CK372"/>
          <cell r="CL372"/>
          <cell r="CM372"/>
          <cell r="CN372"/>
          <cell r="CO372"/>
          <cell r="CP372"/>
        </row>
        <row r="373">
          <cell r="A373" t="str">
            <v>DTPA-IP-96-2025</v>
          </cell>
          <cell r="B373"/>
          <cell r="C373"/>
          <cell r="D373"/>
          <cell r="E373"/>
          <cell r="F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cell r="BE373"/>
          <cell r="BF373"/>
          <cell r="BG373"/>
          <cell r="BH373"/>
          <cell r="BI373"/>
          <cell r="BJ373"/>
          <cell r="BK373"/>
          <cell r="BL373"/>
          <cell r="BM373"/>
          <cell r="BN373"/>
          <cell r="BO373"/>
          <cell r="BP373"/>
          <cell r="BQ373"/>
          <cell r="BR373"/>
          <cell r="BS373"/>
          <cell r="BT373"/>
          <cell r="BU373"/>
          <cell r="BV373"/>
          <cell r="BW373"/>
          <cell r="BX373"/>
          <cell r="BY373"/>
          <cell r="BZ373"/>
          <cell r="CA373"/>
          <cell r="CB373"/>
          <cell r="CC373"/>
          <cell r="CD373"/>
          <cell r="CE373"/>
          <cell r="CF373"/>
          <cell r="CG373"/>
          <cell r="CH373"/>
          <cell r="CI373"/>
          <cell r="CJ373"/>
          <cell r="CK373"/>
          <cell r="CL373"/>
          <cell r="CM373"/>
          <cell r="CN373"/>
          <cell r="CO373"/>
          <cell r="CP373"/>
        </row>
        <row r="374">
          <cell r="A374" t="str">
            <v>ORDENES DE COMPRA ACUERDOS MARCO</v>
          </cell>
          <cell r="D374"/>
          <cell r="E374"/>
          <cell r="F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cell r="AF374"/>
          <cell r="AG374"/>
          <cell r="AH374"/>
          <cell r="AI374"/>
          <cell r="AJ374"/>
          <cell r="AK374"/>
          <cell r="AL374"/>
          <cell r="AM374"/>
          <cell r="AN374"/>
          <cell r="AO374" t="str">
            <v>#N/A</v>
          </cell>
          <cell r="AP374"/>
          <cell r="AQ374"/>
          <cell r="AR374"/>
          <cell r="AS374"/>
          <cell r="AT374"/>
          <cell r="AU374"/>
          <cell r="AV374"/>
          <cell r="AW374"/>
          <cell r="AX374"/>
          <cell r="AY374"/>
          <cell r="AZ374"/>
          <cell r="BA374"/>
          <cell r="BB374"/>
          <cell r="BC374"/>
          <cell r="BD374"/>
          <cell r="BE374"/>
          <cell r="BF374"/>
          <cell r="BG374"/>
          <cell r="BH374"/>
          <cell r="BI374"/>
          <cell r="BJ374"/>
          <cell r="BK374"/>
          <cell r="BL374"/>
          <cell r="BM374"/>
          <cell r="BN374"/>
          <cell r="BO374"/>
          <cell r="BP374"/>
          <cell r="BQ374"/>
          <cell r="BR374"/>
          <cell r="BS374"/>
          <cell r="BT374"/>
          <cell r="BU374"/>
          <cell r="BV374"/>
          <cell r="BW374" t="str">
            <v>#N/A</v>
          </cell>
          <cell r="BX374" t="str">
            <v>#N/A</v>
          </cell>
          <cell r="BY374" t="str">
            <v>#N/A</v>
          </cell>
          <cell r="BZ374"/>
          <cell r="CA374"/>
          <cell r="CB374"/>
          <cell r="CC374"/>
          <cell r="CD374"/>
          <cell r="CE374"/>
          <cell r="CF374"/>
          <cell r="CG374"/>
          <cell r="CH374"/>
          <cell r="CI374"/>
          <cell r="CJ374"/>
          <cell r="CK374"/>
          <cell r="CL374"/>
          <cell r="CM374"/>
          <cell r="CN374"/>
          <cell r="CO374"/>
          <cell r="CP374"/>
        </row>
        <row r="375">
          <cell r="A375" t="str">
            <v>ORDEN DE COMPRA 142956</v>
          </cell>
          <cell r="B375" t="str">
            <v>1 FONAM</v>
          </cell>
          <cell r="C375" t="str">
            <v>ORDEN DE COMPRA 142956</v>
          </cell>
          <cell r="D375" t="str">
            <v>DISTRACOM S.A</v>
          </cell>
          <cell r="E375">
            <v>45723</v>
          </cell>
          <cell r="F375" t="str">
            <v>PA00-3202008-15-037-PA04-3202032-1-102. Adhesión al acuerdo marco de precios CCE-326-AMP-2022 para el suministro de combustible de la Dirección Territorial Pacifico y sus áreas protegidas especialmente en los ecosistemas andinos y de páramo-DTPA y PNNFARALLONES.</v>
          </cell>
          <cell r="G375" t="str">
            <v>N-A</v>
          </cell>
          <cell r="H375" t="str">
            <v>6 ACUERDO MARCO DE PRECIO</v>
          </cell>
          <cell r="I375" t="str">
            <v>21 ORDEN DE COMPRA</v>
          </cell>
          <cell r="J375" t="str">
            <v>SUMINISTRO</v>
          </cell>
          <cell r="K375" t="str">
            <v>15101506/15101505</v>
          </cell>
          <cell r="L375">
            <v>10025</v>
          </cell>
          <cell r="M375">
            <v>13025</v>
          </cell>
          <cell r="N375">
            <v>45723</v>
          </cell>
          <cell r="O375" t="str">
            <v>N/A</v>
          </cell>
          <cell r="P375">
            <v>42170000</v>
          </cell>
          <cell r="Q375" t="str">
            <v>CUARENTA Y DOS MILLONES CIENTO SETENTA MIL</v>
          </cell>
          <cell r="R375" t="str">
            <v>2 PERSONA JURIDICA</v>
          </cell>
          <cell r="S375" t="str">
            <v>1 NIT</v>
          </cell>
          <cell r="T375" t="str">
            <v>N/A</v>
          </cell>
          <cell r="U375" t="str">
            <v>N/A</v>
          </cell>
          <cell r="V375">
            <v>811009788</v>
          </cell>
          <cell r="W375" t="str">
            <v>9 DV 8</v>
          </cell>
          <cell r="X375" t="str">
            <v>N-A</v>
          </cell>
          <cell r="Y375" t="str">
            <v>Antioquia</v>
          </cell>
          <cell r="Z375" t="str">
            <v>Medellín</v>
          </cell>
          <cell r="AA375" t="str">
            <v>N/A</v>
          </cell>
          <cell r="AB375" t="str">
            <v>N/A</v>
          </cell>
          <cell r="AC375" t="str">
            <v>N/A</v>
          </cell>
          <cell r="AD375" t="str">
            <v>N/A</v>
          </cell>
          <cell r="AE375" t="str">
            <v>SI</v>
          </cell>
          <cell r="AF375" t="str">
            <v>1 PÓLIZA</v>
          </cell>
          <cell r="AG375" t="str">
            <v>12 SEGUROS DEL ESTADO</v>
          </cell>
          <cell r="AH375" t="str">
            <v>45 CUMPLIM+ CALIDAD DL SERVICIO</v>
          </cell>
          <cell r="AI375">
            <v>45726</v>
          </cell>
          <cell r="AJ375" t="str">
            <v>60-46-101004601</v>
          </cell>
          <cell r="AK375" t="str">
            <v>GLORIA TERESITA SERNA ALZATE</v>
          </cell>
          <cell r="AL375" t="str">
            <v>DTPA</v>
          </cell>
          <cell r="AM375" t="str">
            <v>2 SUPERVISOR</v>
          </cell>
          <cell r="AN375" t="str">
            <v>3 CÉDULA DE CIUDADANÍA</v>
          </cell>
          <cell r="AO375">
            <v>1114891555</v>
          </cell>
          <cell r="AP375" t="str">
            <v>CLAUDIA GIOVANNA MUNOZ DUQUE</v>
          </cell>
          <cell r="AQ375">
            <v>280</v>
          </cell>
          <cell r="AR375" t="str">
            <v>3 NO PACTADOS</v>
          </cell>
          <cell r="AS375" t="str">
            <v>4 NO SE HA ADICIONADO NI EN VALOR y EN TIEMPO</v>
          </cell>
          <cell r="AT375">
            <v>0</v>
          </cell>
          <cell r="AU375">
            <v>0</v>
          </cell>
          <cell r="AV375" t="str">
            <v>N/A</v>
          </cell>
          <cell r="AW375">
            <v>0</v>
          </cell>
          <cell r="AX375" t="str">
            <v>N/A</v>
          </cell>
          <cell r="AY375" t="str">
            <v>N/A</v>
          </cell>
          <cell r="AZ375">
            <v>45726</v>
          </cell>
          <cell r="BA375">
            <v>45726</v>
          </cell>
          <cell r="BB375">
            <v>46022</v>
          </cell>
          <cell r="BC375" t="str">
            <v>N/A</v>
          </cell>
          <cell r="BD375" t="str">
            <v>2. NO</v>
          </cell>
          <cell r="BE375" t="str">
            <v>N/A</v>
          </cell>
          <cell r="BF375">
            <v>0</v>
          </cell>
          <cell r="BG375" t="str">
            <v>2. NO</v>
          </cell>
          <cell r="BH375">
            <v>0</v>
          </cell>
          <cell r="BI375" t="str">
            <v>N/A</v>
          </cell>
          <cell r="BJ375">
            <v>0</v>
          </cell>
          <cell r="BK375" t="str">
            <v>N/A</v>
          </cell>
          <cell r="BL375" t="str">
            <v>2025753502300001E</v>
          </cell>
          <cell r="BM375">
            <v>42170000</v>
          </cell>
          <cell r="BN375" t="str">
            <v>DIANA PATRICIA GUERRERO</v>
          </cell>
          <cell r="BO375" t="str">
            <v>N-A</v>
          </cell>
          <cell r="BP375" t="str">
            <v>VIGENTE</v>
          </cell>
          <cell r="BQ375"/>
          <cell r="BR375" t="str">
            <v xml:space="preserve">https://www.colombiacompra.gov.co/tienda-virtual-del-estado-colombiano/ordenes-compra/142956 </v>
          </cell>
          <cell r="BS375"/>
          <cell r="BT375"/>
          <cell r="BU375"/>
          <cell r="BV375"/>
          <cell r="BW375" t="str">
            <v>BANCO BILBAO VIZCAYA ARGENTARIA COLOMBIA S.A. BBVA</v>
          </cell>
          <cell r="BX375" t="str">
            <v>Corriente</v>
          </cell>
          <cell r="BY375">
            <v>559106273</v>
          </cell>
          <cell r="BZ375"/>
          <cell r="CA375"/>
          <cell r="CB375"/>
          <cell r="CC375"/>
          <cell r="CD375"/>
          <cell r="CE375"/>
          <cell r="CF375"/>
          <cell r="CG375"/>
          <cell r="CH375"/>
          <cell r="CI375"/>
          <cell r="CJ375"/>
          <cell r="CK375"/>
          <cell r="CL375"/>
          <cell r="CM375"/>
          <cell r="CN375">
            <v>42170000</v>
          </cell>
          <cell r="CO375"/>
          <cell r="CP375"/>
        </row>
        <row r="376">
          <cell r="A376" t="str">
            <v>ORDEN DE COMPRA 142956</v>
          </cell>
          <cell r="B376" t="str">
            <v>1 FONAM</v>
          </cell>
          <cell r="C376" t="str">
            <v>ORDEN DE COMPRA 142956</v>
          </cell>
          <cell r="D376" t="str">
            <v>DISTRACOM S.A</v>
          </cell>
          <cell r="E376">
            <v>45723</v>
          </cell>
          <cell r="F376" t="str">
            <v>PA00-3202008-15-037-PA04-3202032-1-102. Adhesión al acuerdo marco de precios CCE-326-AMP-2022 para el suministro de combustible de la Dirección Territorial Pacifico y sus áreas protegidas especialmente en los ecosistemas andinos y de páramo-DTPA y PNNFARALLONES.</v>
          </cell>
          <cell r="G376" t="str">
            <v>N-A</v>
          </cell>
          <cell r="H376" t="str">
            <v>6 ACUERDO MARCO DE PRECIO</v>
          </cell>
          <cell r="I376" t="str">
            <v>21 ORDEN DE COMPRA</v>
          </cell>
          <cell r="J376" t="str">
            <v>SUMINISTRO</v>
          </cell>
          <cell r="K376" t="str">
            <v>15101506/15101505</v>
          </cell>
          <cell r="L376">
            <v>12425</v>
          </cell>
          <cell r="M376">
            <v>12925</v>
          </cell>
          <cell r="N376">
            <v>45723</v>
          </cell>
          <cell r="O376" t="str">
            <v>N/A</v>
          </cell>
          <cell r="P376">
            <v>83000000</v>
          </cell>
          <cell r="Q376" t="str">
            <v>OCHENTA Y TRES MILLONES</v>
          </cell>
          <cell r="R376" t="str">
            <v>2 PERSONA JURIDICA</v>
          </cell>
          <cell r="S376" t="str">
            <v>1 NIT</v>
          </cell>
          <cell r="T376" t="str">
            <v>N/A</v>
          </cell>
          <cell r="U376" t="str">
            <v>N/A</v>
          </cell>
          <cell r="V376">
            <v>811009788</v>
          </cell>
          <cell r="W376" t="str">
            <v>9 DV 8</v>
          </cell>
          <cell r="X376" t="str">
            <v>N-A</v>
          </cell>
          <cell r="Y376" t="str">
            <v>Antioquia</v>
          </cell>
          <cell r="Z376" t="str">
            <v>Medellín</v>
          </cell>
          <cell r="AA376" t="str">
            <v>N/A</v>
          </cell>
          <cell r="AB376" t="str">
            <v>N/A</v>
          </cell>
          <cell r="AC376" t="str">
            <v>N/A</v>
          </cell>
          <cell r="AD376" t="str">
            <v>N/A</v>
          </cell>
          <cell r="AE376" t="str">
            <v>SI</v>
          </cell>
          <cell r="AF376" t="str">
            <v>1 PÓLIZA</v>
          </cell>
          <cell r="AG376" t="str">
            <v>12 SEGUROS DEL ESTADO</v>
          </cell>
          <cell r="AH376" t="str">
            <v>45 CUMPLIM+ CALIDAD DL SERVICIO</v>
          </cell>
          <cell r="AI376">
            <v>45726</v>
          </cell>
          <cell r="AJ376" t="str">
            <v>60-46-101004601</v>
          </cell>
          <cell r="AK376" t="str">
            <v>GLORIA TERESITA SERNA ALZATE</v>
          </cell>
          <cell r="AL376" t="str">
            <v>PNN FARALLONES DE CALI</v>
          </cell>
          <cell r="AM376" t="str">
            <v>2 SUPERVISOR</v>
          </cell>
          <cell r="AN376" t="str">
            <v>3 CÉDULA DE CIUDADANÍA</v>
          </cell>
          <cell r="AO376">
            <v>1114891555</v>
          </cell>
          <cell r="AP376" t="str">
            <v>CLAUDIA GIOVANNA MUNOZ DUQUE</v>
          </cell>
          <cell r="AQ376">
            <v>280</v>
          </cell>
          <cell r="AR376" t="str">
            <v>3 NO PACTADOS</v>
          </cell>
          <cell r="AS376" t="str">
            <v>4 NO SE HA ADICIONADO NI EN VALOR y EN TIEMPO</v>
          </cell>
          <cell r="AT376">
            <v>0</v>
          </cell>
          <cell r="AU376">
            <v>0</v>
          </cell>
          <cell r="AV376" t="str">
            <v>N/A</v>
          </cell>
          <cell r="AW376">
            <v>0</v>
          </cell>
          <cell r="AX376" t="str">
            <v>N/A</v>
          </cell>
          <cell r="AY376" t="str">
            <v>N/A</v>
          </cell>
          <cell r="AZ376">
            <v>45726</v>
          </cell>
          <cell r="BA376">
            <v>45726</v>
          </cell>
          <cell r="BB376">
            <v>46022</v>
          </cell>
          <cell r="BC376" t="str">
            <v>N/A</v>
          </cell>
          <cell r="BD376" t="str">
            <v>2. NO</v>
          </cell>
          <cell r="BE376" t="str">
            <v>N/A</v>
          </cell>
          <cell r="BF376">
            <v>0</v>
          </cell>
          <cell r="BG376" t="str">
            <v>2. NO</v>
          </cell>
          <cell r="BH376">
            <v>0</v>
          </cell>
          <cell r="BI376" t="str">
            <v>N/A</v>
          </cell>
          <cell r="BJ376">
            <v>0</v>
          </cell>
          <cell r="BK376" t="str">
            <v>N/A</v>
          </cell>
          <cell r="BL376" t="str">
            <v>2025753502300001E</v>
          </cell>
          <cell r="BM376">
            <v>83000000</v>
          </cell>
          <cell r="BN376" t="str">
            <v>DIANA PATRICIA GUERRERO</v>
          </cell>
          <cell r="BO376" t="str">
            <v>N-A</v>
          </cell>
          <cell r="BP376" t="str">
            <v>VIGENTE</v>
          </cell>
          <cell r="BQ376"/>
          <cell r="BR376" t="str">
            <v xml:space="preserve">https://www.colombiacompra.gov.co/tienda-virtual-del-estado-colombiano/ordenes-compra/142956 </v>
          </cell>
          <cell r="BS376"/>
          <cell r="BT376"/>
          <cell r="BU376"/>
          <cell r="BV376"/>
          <cell r="BW376" t="str">
            <v>BANCO BILBAO VIZCAYA ARGENTARIA COLOMBIA S.A. BBVA</v>
          </cell>
          <cell r="BX376" t="str">
            <v>Corriente</v>
          </cell>
          <cell r="BY376">
            <v>559106273</v>
          </cell>
          <cell r="BZ376"/>
          <cell r="CA376"/>
          <cell r="CB376"/>
          <cell r="CC376"/>
          <cell r="CD376"/>
          <cell r="CE376"/>
          <cell r="CF376"/>
          <cell r="CG376"/>
          <cell r="CH376"/>
          <cell r="CI376"/>
          <cell r="CJ376"/>
          <cell r="CK376"/>
          <cell r="CL376"/>
          <cell r="CM376"/>
          <cell r="CN376">
            <v>83000000</v>
          </cell>
          <cell r="CO376"/>
          <cell r="CP376"/>
        </row>
        <row r="377">
          <cell r="A377" t="str">
            <v>ORDEN DE COMPRA 142941</v>
          </cell>
          <cell r="B377" t="str">
            <v>1 FONAM</v>
          </cell>
          <cell r="C377" t="str">
            <v>ORDEN DE COMPRA 142941</v>
          </cell>
          <cell r="D377" t="str">
            <v>PLUXEE COLOMBIA S.A.S.</v>
          </cell>
          <cell r="E377">
            <v>45723</v>
          </cell>
          <cell r="F377" t="str">
            <v>PA05-3202032-1-022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GORGONA.</v>
          </cell>
          <cell r="G377" t="str">
            <v>N-A</v>
          </cell>
          <cell r="H377" t="str">
            <v>6 ACUERDO MARCO DE PRECIO</v>
          </cell>
          <cell r="I377" t="str">
            <v>21 ORDEN DE COMPRA</v>
          </cell>
          <cell r="J377" t="str">
            <v>SUMINISTRO</v>
          </cell>
          <cell r="K377" t="str">
            <v>15101506/15101505</v>
          </cell>
          <cell r="L377">
            <v>10825</v>
          </cell>
          <cell r="M377">
            <v>13125</v>
          </cell>
          <cell r="N377">
            <v>45723</v>
          </cell>
          <cell r="O377" t="str">
            <v>N/A</v>
          </cell>
          <cell r="P377">
            <v>88144888</v>
          </cell>
          <cell r="Q377" t="str">
            <v>OCHENTA Y OCHO MILLONES CIENTO CUARENTA Y CUATRO MIL OCHOCIENTOS OCHENTA Y OCHO</v>
          </cell>
          <cell r="R377" t="str">
            <v>2 PERSONA JURIDICA</v>
          </cell>
          <cell r="S377" t="str">
            <v>1 NIT</v>
          </cell>
          <cell r="T377" t="str">
            <v>N/A</v>
          </cell>
          <cell r="U377" t="str">
            <v>N/A</v>
          </cell>
          <cell r="V377">
            <v>800219876</v>
          </cell>
          <cell r="W377" t="str">
            <v>10 DV 9</v>
          </cell>
          <cell r="X377" t="str">
            <v>N-A</v>
          </cell>
          <cell r="Y377" t="str">
            <v>Cundinamarca</v>
          </cell>
          <cell r="Z377" t="str">
            <v>Bogotá</v>
          </cell>
          <cell r="AA377" t="str">
            <v>N/A</v>
          </cell>
          <cell r="AB377" t="str">
            <v>N/A</v>
          </cell>
          <cell r="AC377" t="str">
            <v>N/A</v>
          </cell>
          <cell r="AD377" t="str">
            <v>N/A</v>
          </cell>
          <cell r="AE377" t="str">
            <v>SI</v>
          </cell>
          <cell r="AF377" t="str">
            <v>1 PÓLIZA</v>
          </cell>
          <cell r="AG377" t="str">
            <v>13 SURAMERICANA</v>
          </cell>
          <cell r="AH377" t="str">
            <v>45 CUMPLIM+ CALIDAD DL SERVICIO</v>
          </cell>
          <cell r="AI377">
            <v>45723</v>
          </cell>
          <cell r="AJ377">
            <v>4227504</v>
          </cell>
          <cell r="AK377" t="str">
            <v>GLORIA TERESITA SERNA ALZATE</v>
          </cell>
          <cell r="AL377" t="str">
            <v>PNN GORGONA</v>
          </cell>
          <cell r="AM377" t="str">
            <v>2 SUPERVISOR</v>
          </cell>
          <cell r="AN377" t="str">
            <v>3 CÉDULA DE CIUDADANÍA</v>
          </cell>
          <cell r="AO377">
            <v>6499218</v>
          </cell>
          <cell r="AP377" t="str">
            <v>ANDRES MAURICIO ROJAS CAÑAS</v>
          </cell>
          <cell r="AQ377">
            <v>289</v>
          </cell>
          <cell r="AR377" t="str">
            <v>3 NO PACTADOS</v>
          </cell>
          <cell r="AS377" t="str">
            <v>4 NO SE HA ADICIONADO NI EN VALOR y EN TIEMPO</v>
          </cell>
          <cell r="AT377">
            <v>0</v>
          </cell>
          <cell r="AU377">
            <v>0</v>
          </cell>
          <cell r="AV377" t="str">
            <v>N/A</v>
          </cell>
          <cell r="AW377">
            <v>0</v>
          </cell>
          <cell r="AX377" t="str">
            <v>N/A</v>
          </cell>
          <cell r="AY377" t="str">
            <v>N/A</v>
          </cell>
          <cell r="AZ377" t="str">
            <v>19/03/2025</v>
          </cell>
          <cell r="BA377">
            <v>45735</v>
          </cell>
          <cell r="BB377">
            <v>46022</v>
          </cell>
          <cell r="BC377" t="str">
            <v>N/A</v>
          </cell>
          <cell r="BD377" t="str">
            <v>2. NO</v>
          </cell>
          <cell r="BE377" t="str">
            <v>N/A</v>
          </cell>
          <cell r="BF377">
            <v>0</v>
          </cell>
          <cell r="BG377" t="str">
            <v>2. NO</v>
          </cell>
          <cell r="BH377">
            <v>0</v>
          </cell>
          <cell r="BI377" t="str">
            <v>N/A</v>
          </cell>
          <cell r="BJ377">
            <v>0</v>
          </cell>
          <cell r="BK377" t="str">
            <v>N/A</v>
          </cell>
          <cell r="BL377" t="str">
            <v>2025753502300002E</v>
          </cell>
          <cell r="BM377">
            <v>88144888</v>
          </cell>
          <cell r="BN377" t="str">
            <v>DIANA PATRICIA GUERRERO</v>
          </cell>
          <cell r="BO377" t="str">
            <v>N-A</v>
          </cell>
          <cell r="BP377" t="str">
            <v>VIGENTE</v>
          </cell>
          <cell r="BQ377"/>
          <cell r="BR377" t="str">
            <v xml:space="preserve">https://www.colombiacompra.gov.co/tienda-virtual-del-estado-colombiano/ordenes-compra/142941 </v>
          </cell>
          <cell r="BS377"/>
          <cell r="BT377"/>
          <cell r="BU377"/>
          <cell r="BV377"/>
          <cell r="BW377" t="str">
            <v>BANCOLOMBIA S.A.</v>
          </cell>
          <cell r="BX377" t="str">
            <v>Corriente</v>
          </cell>
          <cell r="BY377">
            <v>4821987602</v>
          </cell>
          <cell r="BZ377"/>
          <cell r="CA377"/>
          <cell r="CB377"/>
          <cell r="CC377"/>
          <cell r="CD377"/>
          <cell r="CE377"/>
          <cell r="CF377"/>
          <cell r="CG377"/>
          <cell r="CH377"/>
          <cell r="CI377"/>
          <cell r="CJ377"/>
          <cell r="CK377"/>
          <cell r="CL377"/>
          <cell r="CM377"/>
          <cell r="CN377">
            <v>88144888</v>
          </cell>
          <cell r="CO377"/>
          <cell r="CP377"/>
        </row>
        <row r="378">
          <cell r="A378" t="str">
            <v>ORDEN DE COMPRA 142945</v>
          </cell>
          <cell r="B378" t="str">
            <v>1 FONAM</v>
          </cell>
          <cell r="C378" t="str">
            <v>ORDEN DE COMPRA 142945</v>
          </cell>
          <cell r="D378" t="str">
            <v>PLUXEE COLOMBIA S.A.S.</v>
          </cell>
          <cell r="E378">
            <v>45723</v>
          </cell>
          <cell r="F378" t="str">
            <v>PA10-3202032-1-022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UTRIA</v>
          </cell>
          <cell r="G378" t="str">
            <v>N-A</v>
          </cell>
          <cell r="H378" t="str">
            <v>6 ACUERDO MARCO DE PRECIO</v>
          </cell>
          <cell r="I378" t="str">
            <v>21 ORDEN DE COMPRA</v>
          </cell>
          <cell r="J378" t="str">
            <v>SUMINISTRO</v>
          </cell>
          <cell r="K378" t="str">
            <v>15101506/15101505</v>
          </cell>
          <cell r="L378">
            <v>9525</v>
          </cell>
          <cell r="M378">
            <v>13225</v>
          </cell>
          <cell r="N378">
            <v>45723</v>
          </cell>
          <cell r="O378" t="str">
            <v>N/A</v>
          </cell>
          <cell r="P378">
            <v>95000000</v>
          </cell>
          <cell r="Q378" t="str">
            <v>NOVENTA Y CINCO MILLONES</v>
          </cell>
          <cell r="R378" t="str">
            <v>2 PERSONA JURIDICA</v>
          </cell>
          <cell r="S378" t="str">
            <v>1 NIT</v>
          </cell>
          <cell r="T378" t="str">
            <v>N/A</v>
          </cell>
          <cell r="U378" t="str">
            <v>N/A</v>
          </cell>
          <cell r="V378">
            <v>800219876</v>
          </cell>
          <cell r="W378" t="str">
            <v>10 DV 9</v>
          </cell>
          <cell r="X378" t="str">
            <v>N-A</v>
          </cell>
          <cell r="Y378" t="str">
            <v>Cundinamarca</v>
          </cell>
          <cell r="Z378" t="str">
            <v>Bogotá</v>
          </cell>
          <cell r="AA378" t="str">
            <v>N/A</v>
          </cell>
          <cell r="AB378" t="str">
            <v>N/A</v>
          </cell>
          <cell r="AC378" t="str">
            <v>N/A</v>
          </cell>
          <cell r="AD378" t="str">
            <v>N/A</v>
          </cell>
          <cell r="AE378" t="str">
            <v>SI</v>
          </cell>
          <cell r="AF378" t="str">
            <v>1 PÓLIZA</v>
          </cell>
          <cell r="AG378" t="str">
            <v>13 SURAMERICANA</v>
          </cell>
          <cell r="AH378" t="str">
            <v>45 CUMPLIM+ CALIDAD DL SERVICIO</v>
          </cell>
          <cell r="AI378">
            <v>45727</v>
          </cell>
          <cell r="AJ378">
            <v>4228774</v>
          </cell>
          <cell r="AK378" t="str">
            <v>GLORIA TERESITA SERNA ALZATE</v>
          </cell>
          <cell r="AL378" t="str">
            <v>PNN UTRÍA</v>
          </cell>
          <cell r="AM378" t="str">
            <v>2 SUPERVISOR</v>
          </cell>
          <cell r="AN378" t="str">
            <v>3 CÉDULA DE CIUDADANÍA</v>
          </cell>
          <cell r="AO378">
            <v>66848955</v>
          </cell>
          <cell r="AP378" t="str">
            <v>MARIA XIMENA ZORRILLA A.</v>
          </cell>
          <cell r="AQ378">
            <v>289</v>
          </cell>
          <cell r="AR378" t="str">
            <v>3 NO PACTADOS</v>
          </cell>
          <cell r="AS378" t="str">
            <v>4 NO SE HA ADICIONADO NI EN VALOR y EN TIEMPO</v>
          </cell>
          <cell r="AT378">
            <v>0</v>
          </cell>
          <cell r="AU378">
            <v>0</v>
          </cell>
          <cell r="AV378" t="str">
            <v>N/A</v>
          </cell>
          <cell r="AW378">
            <v>0</v>
          </cell>
          <cell r="AX378" t="str">
            <v>N/A</v>
          </cell>
          <cell r="AY378" t="str">
            <v>N/A</v>
          </cell>
          <cell r="AZ378" t="str">
            <v>19/03/2025</v>
          </cell>
          <cell r="BA378">
            <v>45735</v>
          </cell>
          <cell r="BB378">
            <v>46022</v>
          </cell>
          <cell r="BC378" t="str">
            <v>N/A</v>
          </cell>
          <cell r="BD378" t="str">
            <v>2. NO</v>
          </cell>
          <cell r="BE378" t="str">
            <v>N/A</v>
          </cell>
          <cell r="BF378">
            <v>0</v>
          </cell>
          <cell r="BG378" t="str">
            <v>2. NO</v>
          </cell>
          <cell r="BH378">
            <v>0</v>
          </cell>
          <cell r="BI378" t="str">
            <v>N/A</v>
          </cell>
          <cell r="BJ378">
            <v>0</v>
          </cell>
          <cell r="BK378" t="str">
            <v>N/A</v>
          </cell>
          <cell r="BL378" t="str">
            <v>2025753502300003E</v>
          </cell>
          <cell r="BM378">
            <v>95000000</v>
          </cell>
          <cell r="BN378" t="str">
            <v>DIANA PATRICIA GUERRERO</v>
          </cell>
          <cell r="BO378" t="str">
            <v>N-A</v>
          </cell>
          <cell r="BP378" t="str">
            <v>VIGENTE</v>
          </cell>
          <cell r="BQ378"/>
          <cell r="BR378" t="str">
            <v>https://www.colombiacompra.gov.co/tienda-virtual-del-estado-colombiano/ordenes-compra/142945</v>
          </cell>
          <cell r="BS378"/>
          <cell r="BT378"/>
          <cell r="BU378"/>
          <cell r="BV378"/>
          <cell r="BW378" t="str">
            <v>BANCOLOMBIA S.A.</v>
          </cell>
          <cell r="BX378" t="str">
            <v>Corriente</v>
          </cell>
          <cell r="BY378">
            <v>4821987602</v>
          </cell>
          <cell r="BZ378"/>
          <cell r="CA378"/>
          <cell r="CB378"/>
          <cell r="CC378"/>
          <cell r="CD378"/>
          <cell r="CE378"/>
          <cell r="CF378"/>
          <cell r="CG378"/>
          <cell r="CH378"/>
          <cell r="CI378"/>
          <cell r="CJ378"/>
          <cell r="CK378"/>
          <cell r="CL378"/>
          <cell r="CM378"/>
          <cell r="CN378">
            <v>95000000</v>
          </cell>
          <cell r="CO378"/>
          <cell r="CP378"/>
        </row>
        <row r="379">
          <cell r="A379" t="str">
            <v>ORDEN DE COMPRA 143035</v>
          </cell>
          <cell r="B379" t="str">
            <v>2 NACION</v>
          </cell>
          <cell r="C379" t="str">
            <v>ORDEN DE COMPRA 143035</v>
          </cell>
          <cell r="D379" t="str">
            <v>PLUXEE COLOMBIA S.A.S.</v>
          </cell>
          <cell r="E379">
            <v>45726</v>
          </cell>
          <cell r="F379" t="str">
            <v>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v>
          </cell>
          <cell r="G379" t="str">
            <v>N-A</v>
          </cell>
          <cell r="H379" t="str">
            <v>6 ACUERDO MARCO DE PRECIO</v>
          </cell>
          <cell r="I379" t="str">
            <v>21 ORDEN DE COMPRA</v>
          </cell>
          <cell r="J379" t="str">
            <v>SUMINISTRO</v>
          </cell>
          <cell r="K379" t="str">
            <v>15101506/15101505</v>
          </cell>
          <cell r="L379">
            <v>15725</v>
          </cell>
          <cell r="M379">
            <v>15925</v>
          </cell>
          <cell r="N379">
            <v>45727</v>
          </cell>
          <cell r="O379" t="str">
            <v>N/A</v>
          </cell>
          <cell r="P379">
            <v>35000000</v>
          </cell>
          <cell r="Q379" t="str">
            <v>TREINTA Y CINCO MILLONES</v>
          </cell>
          <cell r="R379" t="str">
            <v>2 PERSONA JURIDICA</v>
          </cell>
          <cell r="S379" t="str">
            <v>1 NIT</v>
          </cell>
          <cell r="T379" t="str">
            <v>N/A</v>
          </cell>
          <cell r="U379" t="str">
            <v>N/A</v>
          </cell>
          <cell r="V379">
            <v>800219876</v>
          </cell>
          <cell r="W379" t="str">
            <v>10 DV 9</v>
          </cell>
          <cell r="X379" t="str">
            <v>N-A</v>
          </cell>
          <cell r="Y379" t="str">
            <v>Cundinamarca</v>
          </cell>
          <cell r="Z379" t="str">
            <v>Bogotá</v>
          </cell>
          <cell r="AA379" t="str">
            <v>N/A</v>
          </cell>
          <cell r="AB379" t="str">
            <v>N/A</v>
          </cell>
          <cell r="AC379" t="str">
            <v>N/A</v>
          </cell>
          <cell r="AD379" t="str">
            <v>N/A</v>
          </cell>
          <cell r="AE379" t="str">
            <v>SI</v>
          </cell>
          <cell r="AF379" t="str">
            <v>1 PÓLIZA</v>
          </cell>
          <cell r="AG379" t="str">
            <v>13 SURAMERICANA</v>
          </cell>
          <cell r="AH379" t="str">
            <v>45 CUMPLIM+ CALIDAD DL SERVICIO</v>
          </cell>
          <cell r="AI379">
            <v>45727</v>
          </cell>
          <cell r="AJ379">
            <v>4228956</v>
          </cell>
          <cell r="AK379" t="str">
            <v>GLORIA TERESITA SERNA ALZATE</v>
          </cell>
          <cell r="AL379" t="str">
            <v>DNMI CABO MANGLARES</v>
          </cell>
          <cell r="AM379" t="str">
            <v>2 SUPERVISOR</v>
          </cell>
          <cell r="AN379" t="str">
            <v>3 CÉDULA DE CIUDADANÍA</v>
          </cell>
          <cell r="AO379">
            <v>16279020</v>
          </cell>
          <cell r="AP379" t="str">
            <v>GUSTAVO ADOLFO MAYOR A</v>
          </cell>
          <cell r="AQ379">
            <v>289</v>
          </cell>
          <cell r="AR379" t="str">
            <v>3 NO PACTADOS</v>
          </cell>
          <cell r="AS379" t="str">
            <v>4 NO SE HA ADICIONADO NI EN VALOR y EN TIEMPO</v>
          </cell>
          <cell r="AT379">
            <v>0</v>
          </cell>
          <cell r="AU379">
            <v>0</v>
          </cell>
          <cell r="AV379" t="str">
            <v>N/A</v>
          </cell>
          <cell r="AW379">
            <v>0</v>
          </cell>
          <cell r="AX379" t="str">
            <v>N/A</v>
          </cell>
          <cell r="AY379" t="str">
            <v>N/A</v>
          </cell>
          <cell r="AZ379" t="str">
            <v>19/03/2025</v>
          </cell>
          <cell r="BA379">
            <v>45735</v>
          </cell>
          <cell r="BB379">
            <v>46022</v>
          </cell>
          <cell r="BC379" t="str">
            <v>N/A</v>
          </cell>
          <cell r="BD379" t="str">
            <v>2. NO</v>
          </cell>
          <cell r="BE379" t="str">
            <v>N/A</v>
          </cell>
          <cell r="BF379">
            <v>0</v>
          </cell>
          <cell r="BG379" t="str">
            <v>2. NO</v>
          </cell>
          <cell r="BH379">
            <v>0</v>
          </cell>
          <cell r="BI379" t="str">
            <v>N/A</v>
          </cell>
          <cell r="BJ379">
            <v>0</v>
          </cell>
          <cell r="BK379" t="str">
            <v>N/A</v>
          </cell>
          <cell r="BL379" t="str">
            <v>2025753502200001E</v>
          </cell>
          <cell r="BM379">
            <v>35000000</v>
          </cell>
          <cell r="BN379" t="str">
            <v>DIANA PATRICIA GUERRERO</v>
          </cell>
          <cell r="BO379" t="str">
            <v>N-A</v>
          </cell>
          <cell r="BP379" t="str">
            <v>VIGENTE</v>
          </cell>
          <cell r="BQ379"/>
          <cell r="BR379" t="str">
            <v>https://www.colombiacompra.gov.co/tienda-virtual-del-estado-colombiano/ordenes-compra/143035</v>
          </cell>
          <cell r="BS379"/>
          <cell r="BT379"/>
          <cell r="BU379"/>
          <cell r="BV379"/>
          <cell r="BW379" t="str">
            <v>BANCOLOMBIA S.A.</v>
          </cell>
          <cell r="BX379" t="str">
            <v>Corriente</v>
          </cell>
          <cell r="BY379">
            <v>4821987602</v>
          </cell>
          <cell r="BZ379"/>
          <cell r="CA379"/>
          <cell r="CB379"/>
          <cell r="CC379"/>
          <cell r="CD379"/>
          <cell r="CE379"/>
          <cell r="CF379"/>
          <cell r="CG379"/>
          <cell r="CH379"/>
          <cell r="CI379"/>
          <cell r="CJ379"/>
          <cell r="CK379"/>
          <cell r="CL379"/>
          <cell r="CM379"/>
          <cell r="CN379">
            <v>35000000</v>
          </cell>
          <cell r="CO379"/>
          <cell r="CP379"/>
        </row>
        <row r="380">
          <cell r="A380" t="str">
            <v>ORDEN DE COMPRA 143035</v>
          </cell>
          <cell r="B380" t="str">
            <v>2 NACION</v>
          </cell>
          <cell r="C380" t="str">
            <v>ORDEN DE COMPRA 143035</v>
          </cell>
          <cell r="D380" t="str">
            <v>PLUXEE COLOMBIA S.A.S.</v>
          </cell>
          <cell r="E380">
            <v>45726</v>
          </cell>
          <cell r="F380" t="str">
            <v xml:space="preserve">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
</v>
          </cell>
          <cell r="G380" t="str">
            <v>N-A</v>
          </cell>
          <cell r="H380" t="str">
            <v>6 ACUERDO MARCO DE PRECIO</v>
          </cell>
          <cell r="I380" t="str">
            <v>21 ORDEN DE COMPRA</v>
          </cell>
          <cell r="J380" t="str">
            <v>SUMINISTRO</v>
          </cell>
          <cell r="K380" t="str">
            <v>15101506/15101505</v>
          </cell>
          <cell r="L380">
            <v>15125</v>
          </cell>
          <cell r="M380">
            <v>16025</v>
          </cell>
          <cell r="N380">
            <v>45727</v>
          </cell>
          <cell r="O380" t="str">
            <v>N/A</v>
          </cell>
          <cell r="P380">
            <v>45000000</v>
          </cell>
          <cell r="Q380" t="str">
            <v>CUARENTA Y CINCO MILLONES</v>
          </cell>
          <cell r="R380" t="str">
            <v>2 PERSONA JURIDICA</v>
          </cell>
          <cell r="S380" t="str">
            <v>1 NIT</v>
          </cell>
          <cell r="T380" t="str">
            <v>N/A</v>
          </cell>
          <cell r="U380" t="str">
            <v>N/A</v>
          </cell>
          <cell r="V380">
            <v>800219876</v>
          </cell>
          <cell r="W380" t="str">
            <v>10 DV 9</v>
          </cell>
          <cell r="X380" t="str">
            <v>N-A</v>
          </cell>
          <cell r="Y380" t="str">
            <v>Cundinamarca</v>
          </cell>
          <cell r="Z380" t="str">
            <v>Bogotá</v>
          </cell>
          <cell r="AA380" t="str">
            <v>N/A</v>
          </cell>
          <cell r="AB380" t="str">
            <v>N/A</v>
          </cell>
          <cell r="AC380" t="str">
            <v>N/A</v>
          </cell>
          <cell r="AD380" t="str">
            <v>N/A</v>
          </cell>
          <cell r="AE380" t="str">
            <v>SI</v>
          </cell>
          <cell r="AF380" t="str">
            <v>1 PÓLIZA</v>
          </cell>
          <cell r="AG380" t="str">
            <v>13 SURAMERICANA</v>
          </cell>
          <cell r="AH380" t="str">
            <v>45 CUMPLIM+ CALIDAD DL SERVICIO</v>
          </cell>
          <cell r="AI380">
            <v>45727</v>
          </cell>
          <cell r="AJ380">
            <v>4228956</v>
          </cell>
          <cell r="AK380" t="str">
            <v>GLORIA TERESITA SERNA ALZATE</v>
          </cell>
          <cell r="AL380" t="str">
            <v>PNN SANQUIANGA</v>
          </cell>
          <cell r="AM380" t="str">
            <v>2 SUPERVISOR</v>
          </cell>
          <cell r="AN380" t="str">
            <v>3 CÉDULA DE CIUDADANÍA</v>
          </cell>
          <cell r="AO380">
            <v>16279020</v>
          </cell>
          <cell r="AP380" t="str">
            <v>GUSTAVO ADOLFO MAYOR A</v>
          </cell>
          <cell r="AQ380">
            <v>289</v>
          </cell>
          <cell r="AR380" t="str">
            <v>3 NO PACTADOS</v>
          </cell>
          <cell r="AS380" t="str">
            <v>4 NO SE HA ADICIONADO NI EN VALOR y EN TIEMPO</v>
          </cell>
          <cell r="AT380">
            <v>0</v>
          </cell>
          <cell r="AU380">
            <v>0</v>
          </cell>
          <cell r="AV380" t="str">
            <v>N/A</v>
          </cell>
          <cell r="AW380">
            <v>0</v>
          </cell>
          <cell r="AX380" t="str">
            <v>N/A</v>
          </cell>
          <cell r="AY380" t="str">
            <v>N/A</v>
          </cell>
          <cell r="AZ380" t="str">
            <v>19/03/2025</v>
          </cell>
          <cell r="BA380">
            <v>45735</v>
          </cell>
          <cell r="BB380">
            <v>46022</v>
          </cell>
          <cell r="BC380" t="str">
            <v>N/A</v>
          </cell>
          <cell r="BD380" t="str">
            <v>2. NO</v>
          </cell>
          <cell r="BE380" t="str">
            <v>N/A</v>
          </cell>
          <cell r="BF380">
            <v>0</v>
          </cell>
          <cell r="BG380" t="str">
            <v>2. NO</v>
          </cell>
          <cell r="BH380">
            <v>0</v>
          </cell>
          <cell r="BI380" t="str">
            <v>-</v>
          </cell>
          <cell r="BJ380" t="str">
            <v>-</v>
          </cell>
          <cell r="BK380" t="str">
            <v>N/A</v>
          </cell>
          <cell r="BL380" t="str">
            <v>2025753502200001E</v>
          </cell>
          <cell r="BM380">
            <v>45000000</v>
          </cell>
          <cell r="BN380" t="str">
            <v>DIANA PATRICIA GUERRERO</v>
          </cell>
          <cell r="BO380" t="str">
            <v>N-A</v>
          </cell>
          <cell r="BP380" t="str">
            <v>VIGENTE</v>
          </cell>
          <cell r="BQ380"/>
          <cell r="BR380" t="str">
            <v>https://www.colombiacompra.gov.co/tienda-virtual-del-estado-colombiano/ordenes-compra/143035</v>
          </cell>
          <cell r="BS380"/>
          <cell r="BT380"/>
          <cell r="BU380"/>
          <cell r="BV380"/>
          <cell r="BW380" t="str">
            <v>BANCOLOMBIA S.A.</v>
          </cell>
          <cell r="BX380" t="str">
            <v>Corriente</v>
          </cell>
          <cell r="BY380">
            <v>4821987602</v>
          </cell>
          <cell r="BZ380"/>
          <cell r="CA380"/>
          <cell r="CB380"/>
          <cell r="CC380"/>
          <cell r="CD380"/>
          <cell r="CE380"/>
          <cell r="CF380"/>
          <cell r="CG380"/>
          <cell r="CH380"/>
          <cell r="CI380"/>
          <cell r="CJ380"/>
          <cell r="CK380"/>
          <cell r="CL380"/>
          <cell r="CM380"/>
          <cell r="CN380">
            <v>45000000</v>
          </cell>
          <cell r="CO380"/>
          <cell r="CP380"/>
        </row>
        <row r="381">
          <cell r="A381" t="str">
            <v>ORDEN DE COMPRA 143035</v>
          </cell>
          <cell r="B381" t="str">
            <v>2 NACION</v>
          </cell>
          <cell r="C381" t="str">
            <v>ORDEN DE COMPRA 143035</v>
          </cell>
          <cell r="D381" t="str">
            <v>PLUXEE COLOMBIA S.A.S.</v>
          </cell>
          <cell r="E381">
            <v>45726</v>
          </cell>
          <cell r="F381" t="str">
            <v xml:space="preserve">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
</v>
          </cell>
          <cell r="G381" t="str">
            <v>N-A</v>
          </cell>
          <cell r="H381" t="str">
            <v>6 ACUERDO MARCO DE PRECIO</v>
          </cell>
          <cell r="I381" t="str">
            <v>21 ORDEN DE COMPRA</v>
          </cell>
          <cell r="J381" t="str">
            <v>SUMINISTRO</v>
          </cell>
          <cell r="K381" t="str">
            <v>15101506/15101505</v>
          </cell>
          <cell r="L381">
            <v>15625</v>
          </cell>
          <cell r="M381">
            <v>15825</v>
          </cell>
          <cell r="N381">
            <v>45727</v>
          </cell>
          <cell r="O381" t="str">
            <v>N/A</v>
          </cell>
          <cell r="P381">
            <v>90000000</v>
          </cell>
          <cell r="Q381" t="str">
            <v>NOVENTA MILLONES</v>
          </cell>
          <cell r="R381" t="str">
            <v>2 PERSONA JURIDICA</v>
          </cell>
          <cell r="S381" t="str">
            <v>1 NIT</v>
          </cell>
          <cell r="T381" t="str">
            <v>N/A</v>
          </cell>
          <cell r="U381" t="str">
            <v>N/A</v>
          </cell>
          <cell r="V381">
            <v>800219876</v>
          </cell>
          <cell r="W381" t="str">
            <v>10 DV 9</v>
          </cell>
          <cell r="X381" t="str">
            <v>N-A</v>
          </cell>
          <cell r="Y381" t="str">
            <v>Cundinamarca</v>
          </cell>
          <cell r="Z381" t="str">
            <v>Bogotá</v>
          </cell>
          <cell r="AA381" t="str">
            <v>N/A</v>
          </cell>
          <cell r="AB381" t="str">
            <v>N/A</v>
          </cell>
          <cell r="AC381" t="str">
            <v>N/A</v>
          </cell>
          <cell r="AD381" t="str">
            <v>N/A</v>
          </cell>
          <cell r="AE381" t="str">
            <v>SI</v>
          </cell>
          <cell r="AF381" t="str">
            <v>1 PÓLIZA</v>
          </cell>
          <cell r="AG381" t="str">
            <v>13 SURAMERICANA</v>
          </cell>
          <cell r="AH381" t="str">
            <v>45 CUMPLIM+ CALIDAD DL SERVICIO</v>
          </cell>
          <cell r="AI381">
            <v>45727</v>
          </cell>
          <cell r="AJ381">
            <v>4228956</v>
          </cell>
          <cell r="AK381" t="str">
            <v>GLORIA TERESITA SERNA ALZATE</v>
          </cell>
          <cell r="AL381" t="str">
            <v>PNN LOS KATIOS</v>
          </cell>
          <cell r="AM381" t="str">
            <v>2 SUPERVISOR</v>
          </cell>
          <cell r="AN381" t="str">
            <v>3 CÉDULA DE CIUDADANÍA</v>
          </cell>
          <cell r="AO381">
            <v>12563768</v>
          </cell>
          <cell r="AP381" t="str">
            <v>NELSON DE LA ROSA MANJARRES</v>
          </cell>
          <cell r="AQ381">
            <v>289</v>
          </cell>
          <cell r="AR381" t="str">
            <v>3 NO PACTADOS</v>
          </cell>
          <cell r="AS381" t="str">
            <v>4 NO SE HA ADICIONADO NI EN VALOR y EN TIEMPO</v>
          </cell>
          <cell r="AT381">
            <v>0</v>
          </cell>
          <cell r="AU381">
            <v>0</v>
          </cell>
          <cell r="AV381" t="str">
            <v>N/A</v>
          </cell>
          <cell r="AW381">
            <v>0</v>
          </cell>
          <cell r="AX381" t="str">
            <v>N/A</v>
          </cell>
          <cell r="AY381" t="str">
            <v>N/A</v>
          </cell>
          <cell r="AZ381" t="str">
            <v>19/03/2025</v>
          </cell>
          <cell r="BA381">
            <v>45735</v>
          </cell>
          <cell r="BB381">
            <v>46022</v>
          </cell>
          <cell r="BC381" t="str">
            <v>N/A</v>
          </cell>
          <cell r="BD381" t="str">
            <v>2. NO</v>
          </cell>
          <cell r="BE381" t="str">
            <v>N/A</v>
          </cell>
          <cell r="BF381">
            <v>0</v>
          </cell>
          <cell r="BG381" t="str">
            <v>2. NO</v>
          </cell>
          <cell r="BH381">
            <v>0</v>
          </cell>
          <cell r="BI381" t="str">
            <v>N/A</v>
          </cell>
          <cell r="BJ381">
            <v>0</v>
          </cell>
          <cell r="BK381" t="str">
            <v>N/A</v>
          </cell>
          <cell r="BL381" t="str">
            <v>2025753502200001E</v>
          </cell>
          <cell r="BM381">
            <v>90000000</v>
          </cell>
          <cell r="BN381" t="str">
            <v>DIANA PATRICIA GUERRERO</v>
          </cell>
          <cell r="BO381" t="str">
            <v>N-A</v>
          </cell>
          <cell r="BP381" t="str">
            <v>VIGENTE</v>
          </cell>
          <cell r="BQ381"/>
          <cell r="BR381" t="str">
            <v>https://www.colombiacompra.gov.co/tienda-virtual-del-estado-colombiano/ordenes-compra/143035</v>
          </cell>
          <cell r="BS381"/>
          <cell r="BT381"/>
          <cell r="BU381"/>
          <cell r="BV381"/>
          <cell r="BW381" t="str">
            <v>BANCOLOMBIA S.A.</v>
          </cell>
          <cell r="BX381" t="str">
            <v>Corriente</v>
          </cell>
          <cell r="BY381">
            <v>4821987602</v>
          </cell>
          <cell r="BZ381"/>
          <cell r="CA381"/>
          <cell r="CB381"/>
          <cell r="CC381"/>
          <cell r="CD381"/>
          <cell r="CE381"/>
          <cell r="CF381"/>
          <cell r="CG381"/>
          <cell r="CH381"/>
          <cell r="CI381"/>
          <cell r="CJ381"/>
          <cell r="CK381"/>
          <cell r="CL381"/>
          <cell r="CM381"/>
          <cell r="CN381">
            <v>90000000</v>
          </cell>
          <cell r="CO381"/>
          <cell r="CP381"/>
        </row>
        <row r="382">
          <cell r="A382" t="str">
            <v>ORDEN DE COMPRA 144401</v>
          </cell>
          <cell r="B382" t="str">
            <v>2 NACION</v>
          </cell>
          <cell r="C382" t="str">
            <v>ORDEN DE COMPRA 144401</v>
          </cell>
          <cell r="D382" t="str">
            <v>PANAMERICANA OUTSOURCING S.A.</v>
          </cell>
          <cell r="E382">
            <v>45749</v>
          </cell>
          <cell r="F382" t="str">
            <v>PA00-1101-03, PA05-1103-02, PA08-1105-02 Servicio de aseo y cafetería y la adquisición de productos e insumos de aseo para la Dirección Territorial Pacífico y áreas protegidas.</v>
          </cell>
          <cell r="G382" t="str">
            <v>N-A</v>
          </cell>
          <cell r="H382" t="str">
            <v>6 ACUERDO MARCO DE PRECIO</v>
          </cell>
          <cell r="I382" t="str">
            <v>21 ORDEN DE COMPRA</v>
          </cell>
          <cell r="J382" t="str">
            <v>COMPRAVENTA</v>
          </cell>
          <cell r="K382">
            <v>47121803</v>
          </cell>
          <cell r="L382">
            <v>17825</v>
          </cell>
          <cell r="M382">
            <v>19625</v>
          </cell>
          <cell r="N382">
            <v>45750</v>
          </cell>
          <cell r="O382" t="str">
            <v>N/A</v>
          </cell>
          <cell r="P382">
            <v>29869202</v>
          </cell>
          <cell r="Q382" t="str">
            <v xml:space="preserve">VEINTINUEVE MILLONES OCHOCIENTOS SESENTA Y NUEVE MIL DOSCIENTOS DOS </v>
          </cell>
          <cell r="R382" t="str">
            <v>2 PERSONA JURIDICA</v>
          </cell>
          <cell r="S382" t="str">
            <v>1 NIT</v>
          </cell>
          <cell r="T382" t="str">
            <v>N/A</v>
          </cell>
          <cell r="U382" t="str">
            <v>N/A</v>
          </cell>
          <cell r="V382">
            <v>830077655</v>
          </cell>
          <cell r="W382" t="str">
            <v>7 DV 6</v>
          </cell>
          <cell r="X382" t="str">
            <v>N-A</v>
          </cell>
          <cell r="Y382" t="str">
            <v>Bogotá D.C</v>
          </cell>
          <cell r="Z382" t="str">
            <v>Bogotá D.C</v>
          </cell>
          <cell r="AA382" t="str">
            <v>N/A</v>
          </cell>
          <cell r="AB382" t="str">
            <v>N/A</v>
          </cell>
          <cell r="AC382" t="str">
            <v>N/A</v>
          </cell>
          <cell r="AD382" t="str">
            <v>N/A</v>
          </cell>
          <cell r="AE382" t="str">
            <v>NO</v>
          </cell>
          <cell r="AF382" t="str">
            <v>6 NO CONSTITUYÓ GARANTÍAS</v>
          </cell>
          <cell r="AG382" t="str">
            <v>N-A</v>
          </cell>
          <cell r="AH382" t="str">
            <v>N-A</v>
          </cell>
          <cell r="AI382" t="str">
            <v>N-A</v>
          </cell>
          <cell r="AJ382" t="str">
            <v>N-A</v>
          </cell>
          <cell r="AK382" t="str">
            <v>GLORIA TERESITA SERNA ALZATE</v>
          </cell>
          <cell r="AL382" t="str">
            <v>DTPA</v>
          </cell>
          <cell r="AM382" t="str">
            <v>2 SUPERVISOR</v>
          </cell>
          <cell r="AN382" t="str">
            <v>3 CÉDULA DE CIUDADANÍA</v>
          </cell>
          <cell r="AO382">
            <v>24344682</v>
          </cell>
          <cell r="AP382" t="str">
            <v>DIANA CAROLINA GOMEZ</v>
          </cell>
          <cell r="AQ382"/>
          <cell r="AR382" t="str">
            <v>3 NO PACTADOS</v>
          </cell>
          <cell r="AS382" t="str">
            <v>4 NO SE HA ADICIONADO NI EN VALOR y EN TIEMPO</v>
          </cell>
          <cell r="AT382">
            <v>0</v>
          </cell>
          <cell r="AU382">
            <v>0</v>
          </cell>
          <cell r="AV382" t="str">
            <v>N/A</v>
          </cell>
          <cell r="AW382">
            <v>0</v>
          </cell>
          <cell r="AX382" t="str">
            <v>N/A</v>
          </cell>
          <cell r="AY382" t="str">
            <v>N/A</v>
          </cell>
          <cell r="AZ382" t="str">
            <v>N-A</v>
          </cell>
          <cell r="BA382">
            <v>45749</v>
          </cell>
          <cell r="BB382">
            <v>45772</v>
          </cell>
          <cell r="BC382" t="str">
            <v>N/A</v>
          </cell>
          <cell r="BD382" t="str">
            <v>2. NO</v>
          </cell>
          <cell r="BE382" t="str">
            <v>N/A</v>
          </cell>
          <cell r="BF382">
            <v>0</v>
          </cell>
          <cell r="BG382" t="str">
            <v>2. NO</v>
          </cell>
          <cell r="BH382">
            <v>0</v>
          </cell>
          <cell r="BI382" t="str">
            <v>N/A</v>
          </cell>
          <cell r="BJ382">
            <v>0</v>
          </cell>
          <cell r="BK382" t="str">
            <v>N/A</v>
          </cell>
          <cell r="BL382" t="str">
            <v>2025753502200002E</v>
          </cell>
          <cell r="BM382">
            <v>29869202</v>
          </cell>
          <cell r="BN382" t="str">
            <v>JULIANA ISABEL MONTES ROMERO</v>
          </cell>
          <cell r="BO382" t="str">
            <v>N-A</v>
          </cell>
          <cell r="BP382" t="str">
            <v>VIGENTE</v>
          </cell>
          <cell r="BQ382"/>
          <cell r="BR382" t="str">
            <v xml:space="preserve">https://www.colombiacompra.gov.co/tienda-virtual-del-estado-colombiano/ordenes-compra/144401 </v>
          </cell>
          <cell r="BS382"/>
          <cell r="BT382"/>
          <cell r="BU382"/>
          <cell r="BV382"/>
          <cell r="BW382" t="str">
            <v>BANCOLOMBIA S.A.</v>
          </cell>
          <cell r="BX382" t="str">
            <v>Corriente</v>
          </cell>
          <cell r="BY382">
            <v>17406862171</v>
          </cell>
          <cell r="BZ382"/>
          <cell r="CA382"/>
          <cell r="CB382"/>
          <cell r="CC382"/>
          <cell r="CD382"/>
          <cell r="CE382"/>
          <cell r="CF382"/>
          <cell r="CG382"/>
          <cell r="CH382"/>
          <cell r="CI382"/>
          <cell r="CJ382"/>
          <cell r="CK382"/>
          <cell r="CL382"/>
          <cell r="CM382"/>
          <cell r="CN382">
            <v>29869202</v>
          </cell>
          <cell r="CO382"/>
          <cell r="CP382"/>
        </row>
        <row r="383">
          <cell r="A383" t="str">
            <v>ORDEN DE COMPRA 144620</v>
          </cell>
          <cell r="B383" t="str">
            <v>1 FONAM</v>
          </cell>
          <cell r="C383" t="str">
            <v>ORDEN DE COMPRA 144620</v>
          </cell>
          <cell r="D383" t="str">
            <v>DISTRACOM S.A</v>
          </cell>
          <cell r="E383">
            <v>45754</v>
          </cell>
          <cell r="F383" t="str">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ell>
          <cell r="G383" t="str">
            <v>N-A</v>
          </cell>
          <cell r="H383" t="str">
            <v>6 ACUERDO MARCO DE PRECIO</v>
          </cell>
          <cell r="I383" t="str">
            <v>21 ORDEN DE COMPRA</v>
          </cell>
          <cell r="J383" t="str">
            <v>SUMINISTRO</v>
          </cell>
          <cell r="K383" t="str">
            <v>15101506/15101505</v>
          </cell>
          <cell r="L383">
            <v>12425</v>
          </cell>
          <cell r="M383">
            <v>16025</v>
          </cell>
          <cell r="N383">
            <v>45754</v>
          </cell>
          <cell r="O383" t="str">
            <v>N/A</v>
          </cell>
          <cell r="P383">
            <v>10000000</v>
          </cell>
          <cell r="Q383" t="str">
            <v>DIEZ MILLONES</v>
          </cell>
          <cell r="R383" t="str">
            <v>2 PERSONA JURIDICA</v>
          </cell>
          <cell r="S383" t="str">
            <v>1 NIT</v>
          </cell>
          <cell r="T383" t="str">
            <v>N/A</v>
          </cell>
          <cell r="U383" t="str">
            <v>N/A</v>
          </cell>
          <cell r="V383">
            <v>811009788</v>
          </cell>
          <cell r="W383" t="str">
            <v>9 DV 8</v>
          </cell>
          <cell r="X383" t="str">
            <v>N-A</v>
          </cell>
          <cell r="Y383" t="str">
            <v>Antioquia</v>
          </cell>
          <cell r="Z383" t="str">
            <v>Medellín</v>
          </cell>
          <cell r="AA383" t="str">
            <v>N/A</v>
          </cell>
          <cell r="AB383" t="str">
            <v>N/A</v>
          </cell>
          <cell r="AC383" t="str">
            <v>N/A</v>
          </cell>
          <cell r="AD383" t="str">
            <v>N/A</v>
          </cell>
          <cell r="AE383" t="str">
            <v>SI</v>
          </cell>
          <cell r="AF383" t="str">
            <v>1 PÓLIZA</v>
          </cell>
          <cell r="AG383" t="str">
            <v>12 SEGUROS DEL ESTADO</v>
          </cell>
          <cell r="AH383" t="str">
            <v>45 CUMPLIM+ CALIDAD DL SERVICIO</v>
          </cell>
          <cell r="AI383">
            <v>45755</v>
          </cell>
          <cell r="AJ383" t="str">
            <v>60-46-101004724</v>
          </cell>
          <cell r="AK383" t="str">
            <v>GLORIA TERESITA SERNA ALZATE</v>
          </cell>
          <cell r="AL383" t="str">
            <v>PNN FARALLONES DE CALI</v>
          </cell>
          <cell r="AM383" t="str">
            <v>2 SUPERVISOR</v>
          </cell>
          <cell r="AN383" t="str">
            <v>3 CÉDULA DE CIUDADANÍA</v>
          </cell>
          <cell r="AO383">
            <v>1082775671</v>
          </cell>
          <cell r="AP383" t="str">
            <v>JUAN MANUEL GUZMÁN LÓPEZ</v>
          </cell>
          <cell r="AQ383"/>
          <cell r="AR383" t="str">
            <v>3 NO PACTADOS</v>
          </cell>
          <cell r="AS383" t="str">
            <v>4 NO SE HA ADICIONADO NI EN VALOR y EN TIEMPO</v>
          </cell>
          <cell r="AT383">
            <v>0</v>
          </cell>
          <cell r="AU383">
            <v>0</v>
          </cell>
          <cell r="AV383" t="str">
            <v>N/A</v>
          </cell>
          <cell r="AW383">
            <v>0</v>
          </cell>
          <cell r="AX383" t="str">
            <v>N/A</v>
          </cell>
          <cell r="AY383" t="str">
            <v>N/A</v>
          </cell>
          <cell r="AZ383">
            <v>45768</v>
          </cell>
          <cell r="BA383">
            <v>45754</v>
          </cell>
          <cell r="BB383">
            <v>46022</v>
          </cell>
          <cell r="BC383" t="str">
            <v>N/A</v>
          </cell>
          <cell r="BD383" t="str">
            <v>2. NO</v>
          </cell>
          <cell r="BE383" t="str">
            <v>N/A</v>
          </cell>
          <cell r="BF383" t="str">
            <v>N-A</v>
          </cell>
          <cell r="BG383" t="str">
            <v>2. NO</v>
          </cell>
          <cell r="BH383">
            <v>0</v>
          </cell>
          <cell r="BI383" t="str">
            <v>N/A</v>
          </cell>
          <cell r="BJ383">
            <v>0</v>
          </cell>
          <cell r="BK383" t="str">
            <v>N/A</v>
          </cell>
          <cell r="BL383" t="str">
            <v>2025753502300004E</v>
          </cell>
          <cell r="BM383">
            <v>10000000</v>
          </cell>
          <cell r="BN383" t="str">
            <v>DIANA PATRICIA GUERRERO</v>
          </cell>
          <cell r="BO383" t="str">
            <v>N-A</v>
          </cell>
          <cell r="BP383" t="str">
            <v>VIGENTE</v>
          </cell>
          <cell r="BQ383"/>
          <cell r="BR383" t="str">
            <v xml:space="preserve">https://www.colombiacompra.gov.co/tienda-virtual-del-estado-colombiano/ordenes-compra/144620 </v>
          </cell>
          <cell r="BS383"/>
          <cell r="BT383"/>
          <cell r="BU383"/>
          <cell r="BV383"/>
          <cell r="BW383" t="str">
            <v>BANCO BILBAO VIZCAYA ARGENTARIA COLOMBIA S.A. BBVA</v>
          </cell>
          <cell r="BX383" t="str">
            <v>Corriente</v>
          </cell>
          <cell r="BY383">
            <v>559106273</v>
          </cell>
          <cell r="BZ383"/>
          <cell r="CA383"/>
          <cell r="CB383"/>
          <cell r="CC383"/>
          <cell r="CD383"/>
          <cell r="CE383"/>
          <cell r="CF383"/>
          <cell r="CG383"/>
          <cell r="CH383"/>
          <cell r="CI383"/>
          <cell r="CJ383"/>
          <cell r="CK383"/>
          <cell r="CL383"/>
          <cell r="CM383"/>
          <cell r="CN383">
            <v>10000000</v>
          </cell>
          <cell r="CO383"/>
          <cell r="CP383"/>
        </row>
        <row r="384">
          <cell r="A384" t="str">
            <v>ORDEN DE COMPRA 144620</v>
          </cell>
          <cell r="B384" t="str">
            <v>1 FONAM</v>
          </cell>
          <cell r="C384" t="str">
            <v>ORDEN DE COMPRA 144620</v>
          </cell>
          <cell r="D384" t="str">
            <v>DISTRACOM S.A</v>
          </cell>
          <cell r="E384">
            <v>45754</v>
          </cell>
          <cell r="F384" t="str">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ell>
          <cell r="G384" t="str">
            <v>N-A</v>
          </cell>
          <cell r="H384" t="str">
            <v>6 ACUERDO MARCO DE PRECIO</v>
          </cell>
          <cell r="I384" t="str">
            <v>21 ORDEN DE COMPRA</v>
          </cell>
          <cell r="J384" t="str">
            <v>SUMINISTRO</v>
          </cell>
          <cell r="K384" t="str">
            <v>15101506/15101505</v>
          </cell>
          <cell r="L384">
            <v>15925</v>
          </cell>
          <cell r="M384">
            <v>16125</v>
          </cell>
          <cell r="N384">
            <v>45755</v>
          </cell>
          <cell r="O384" t="str">
            <v>N/A</v>
          </cell>
          <cell r="P384">
            <v>60000000</v>
          </cell>
          <cell r="Q384" t="str">
            <v>SESENTA MILLONES</v>
          </cell>
          <cell r="R384" t="str">
            <v>2 PERSONA JURIDICA</v>
          </cell>
          <cell r="S384" t="str">
            <v>1 NIT</v>
          </cell>
          <cell r="T384" t="str">
            <v>N/A</v>
          </cell>
          <cell r="U384" t="str">
            <v>N/A</v>
          </cell>
          <cell r="V384">
            <v>811009788</v>
          </cell>
          <cell r="W384" t="str">
            <v>9 DV 8</v>
          </cell>
          <cell r="X384" t="str">
            <v>N-A</v>
          </cell>
          <cell r="Y384" t="str">
            <v>Antioquia</v>
          </cell>
          <cell r="Z384" t="str">
            <v>Medellín</v>
          </cell>
          <cell r="AA384" t="str">
            <v>N/A</v>
          </cell>
          <cell r="AB384" t="str">
            <v>N/A</v>
          </cell>
          <cell r="AC384" t="str">
            <v>N/A</v>
          </cell>
          <cell r="AD384" t="str">
            <v>N/A</v>
          </cell>
          <cell r="AE384" t="str">
            <v>SI</v>
          </cell>
          <cell r="AF384" t="str">
            <v>1 PÓLIZA</v>
          </cell>
          <cell r="AG384" t="str">
            <v>12 SEGUROS DEL ESTADO</v>
          </cell>
          <cell r="AH384" t="str">
            <v>45 CUMPLIM+ CALIDAD DL SERVICIO</v>
          </cell>
          <cell r="AI384">
            <v>45755</v>
          </cell>
          <cell r="AJ384" t="str">
            <v>60-46-101004724</v>
          </cell>
          <cell r="AK384" t="str">
            <v>GLORIA TERESITA SERNA ALZATE</v>
          </cell>
          <cell r="AL384" t="str">
            <v>PNN URAMBA BAHÍA MÁLAGA</v>
          </cell>
          <cell r="AM384" t="str">
            <v>2 SUPERVISOR</v>
          </cell>
          <cell r="AN384" t="str">
            <v>3 CÉDULA DE CIUDADANÍA</v>
          </cell>
          <cell r="AO384">
            <v>79189471</v>
          </cell>
          <cell r="AP384" t="str">
            <v>JUAN CARLOS CONTRERAS</v>
          </cell>
          <cell r="AQ384"/>
          <cell r="AR384" t="str">
            <v>3 NO PACTADOS</v>
          </cell>
          <cell r="AS384" t="str">
            <v>4 NO SE HA ADICIONADO NI EN VALOR y EN TIEMPO</v>
          </cell>
          <cell r="AT384">
            <v>0</v>
          </cell>
          <cell r="AU384">
            <v>0</v>
          </cell>
          <cell r="AV384" t="str">
            <v>N/A</v>
          </cell>
          <cell r="AW384">
            <v>0</v>
          </cell>
          <cell r="AX384" t="str">
            <v>N/A</v>
          </cell>
          <cell r="AY384" t="str">
            <v>N/A</v>
          </cell>
          <cell r="AZ384">
            <v>45768</v>
          </cell>
          <cell r="BA384">
            <v>45754</v>
          </cell>
          <cell r="BB384">
            <v>46022</v>
          </cell>
          <cell r="BC384" t="str">
            <v>N/A</v>
          </cell>
          <cell r="BD384" t="str">
            <v>2. NO</v>
          </cell>
          <cell r="BE384" t="str">
            <v>N/A</v>
          </cell>
          <cell r="BF384">
            <v>0</v>
          </cell>
          <cell r="BG384" t="str">
            <v>2. NO</v>
          </cell>
          <cell r="BH384">
            <v>0</v>
          </cell>
          <cell r="BI384" t="str">
            <v>N/A</v>
          </cell>
          <cell r="BJ384">
            <v>0</v>
          </cell>
          <cell r="BK384" t="str">
            <v>N/A</v>
          </cell>
          <cell r="BL384" t="str">
            <v>2025753502300004E</v>
          </cell>
          <cell r="BM384">
            <v>60000000</v>
          </cell>
          <cell r="BN384" t="str">
            <v>DIANA PATRICIA GUERRERO</v>
          </cell>
          <cell r="BO384" t="str">
            <v>N-A</v>
          </cell>
          <cell r="BP384" t="str">
            <v>VIGENTE</v>
          </cell>
          <cell r="BQ384"/>
          <cell r="BR384" t="str">
            <v xml:space="preserve">https://www.colombiacompra.gov.co/tienda-virtual-del-estado-colombiano/ordenes-compra/144620 </v>
          </cell>
          <cell r="BS384"/>
          <cell r="BT384"/>
          <cell r="BU384"/>
          <cell r="BV384"/>
          <cell r="BW384" t="str">
            <v>BANCO BILBAO VIZCAYA ARGENTARIA COLOMBIA S.A. BBVA</v>
          </cell>
          <cell r="BX384" t="str">
            <v>Corriente</v>
          </cell>
          <cell r="BY384">
            <v>559106273</v>
          </cell>
          <cell r="BZ384"/>
          <cell r="CA384"/>
          <cell r="CB384"/>
          <cell r="CC384"/>
          <cell r="CD384"/>
          <cell r="CE384"/>
          <cell r="CF384"/>
          <cell r="CG384"/>
          <cell r="CH384"/>
          <cell r="CI384"/>
          <cell r="CJ384"/>
          <cell r="CK384"/>
          <cell r="CL384"/>
          <cell r="CM384"/>
          <cell r="CN384">
            <v>60000000</v>
          </cell>
          <cell r="CO384"/>
          <cell r="CP384"/>
        </row>
        <row r="385">
          <cell r="A385" t="str">
            <v>ORDEN DE COMPRA 147431</v>
          </cell>
          <cell r="B385" t="str">
            <v>1 FONAM</v>
          </cell>
          <cell r="C385" t="str">
            <v>ORDEN DE COMPRA 147431</v>
          </cell>
          <cell r="D385" t="str">
            <v>PROVEER INSTITUCIONAL S.A.S</v>
          </cell>
          <cell r="E385">
            <v>45819</v>
          </cell>
          <cell r="F385" t="str">
            <v xml:space="preserve">Adquirir insumos, herramientas y materiales de aseo y cafetería para las sedes administrativas y operativas del PNN Farallones de Cali, especialmente en los ecosistemas andinos y de páramo, en el marco de la conservación de la diversidad biológica de las Áreas Protegidas del SINAP Nacional. </v>
          </cell>
          <cell r="G385" t="str">
            <v>N-A</v>
          </cell>
          <cell r="H385" t="str">
            <v>6 ACUERDO MARCO DE PRECIO</v>
          </cell>
          <cell r="I385" t="str">
            <v>21 ORDEN DE COMPRA</v>
          </cell>
          <cell r="J385" t="str">
            <v>COMPRAVENTA</v>
          </cell>
          <cell r="K385">
            <v>47131810</v>
          </cell>
          <cell r="L385">
            <v>20325</v>
          </cell>
          <cell r="M385">
            <v>26725</v>
          </cell>
          <cell r="N385">
            <v>45820</v>
          </cell>
          <cell r="O385" t="str">
            <v>N/A</v>
          </cell>
          <cell r="P385">
            <v>4999797</v>
          </cell>
          <cell r="Q385" t="str">
            <v>CUATRO MILLONES NOVECIENTOS NOVENTA Y NUEVE MIL SETECIENTOS NOVENTA Y SIETE</v>
          </cell>
          <cell r="R385" t="str">
            <v>2 PERSONA JURIDICA</v>
          </cell>
          <cell r="S385" t="str">
            <v>1 NIT</v>
          </cell>
          <cell r="T385" t="str">
            <v>N/A</v>
          </cell>
          <cell r="U385" t="str">
            <v>N/A</v>
          </cell>
          <cell r="V385">
            <v>900365660</v>
          </cell>
          <cell r="W385" t="str">
            <v>3 DV 2</v>
          </cell>
          <cell r="X385" t="str">
            <v>N-A</v>
          </cell>
          <cell r="Y385" t="str">
            <v>Risaralda</v>
          </cell>
          <cell r="Z385" t="str">
            <v>Dosquebradas</v>
          </cell>
          <cell r="AA385" t="str">
            <v>N/A</v>
          </cell>
          <cell r="AB385" t="str">
            <v>N/A</v>
          </cell>
          <cell r="AC385" t="str">
            <v>N/A</v>
          </cell>
          <cell r="AD385" t="str">
            <v>N/A</v>
          </cell>
          <cell r="AE385" t="str">
            <v>NO</v>
          </cell>
          <cell r="AF385" t="str">
            <v>6 NO CONSTITUYÓ GARANTÍAS</v>
          </cell>
          <cell r="AG385" t="str">
            <v>N-A</v>
          </cell>
          <cell r="AH385" t="str">
            <v>N-A</v>
          </cell>
          <cell r="AI385" t="str">
            <v>N-A</v>
          </cell>
          <cell r="AJ385" t="str">
            <v>N-A</v>
          </cell>
          <cell r="AK385" t="str">
            <v>GLORIA TERESITA SERNA ALZATE</v>
          </cell>
          <cell r="AL385" t="str">
            <v>PNN FARALLONES DE CALI</v>
          </cell>
          <cell r="AM385" t="str">
            <v>2 SUPERVISOR</v>
          </cell>
          <cell r="AN385" t="str">
            <v>3 CÉDULA DE CIUDADANÍA</v>
          </cell>
          <cell r="AO385">
            <v>29120620</v>
          </cell>
          <cell r="AP385" t="str">
            <v>MARIA JULIANA CERON</v>
          </cell>
          <cell r="AQ385">
            <v>12</v>
          </cell>
          <cell r="AR385" t="str">
            <v>3 NO PACTADOS</v>
          </cell>
          <cell r="AS385" t="str">
            <v>4 NO SE HA ADICIONADO NI EN VALOR y EN TIEMPO</v>
          </cell>
          <cell r="AT385">
            <v>0</v>
          </cell>
          <cell r="AU385">
            <v>0</v>
          </cell>
          <cell r="AV385" t="str">
            <v>N/A</v>
          </cell>
          <cell r="AW385">
            <v>0</v>
          </cell>
          <cell r="AX385" t="str">
            <v>N/A</v>
          </cell>
          <cell r="AY385" t="str">
            <v>N/A</v>
          </cell>
          <cell r="AZ385" t="str">
            <v>N-A</v>
          </cell>
          <cell r="BA385">
            <v>45819</v>
          </cell>
          <cell r="BB385">
            <v>45831</v>
          </cell>
          <cell r="BC385" t="str">
            <v>N/A</v>
          </cell>
          <cell r="BD385" t="str">
            <v>2. NO</v>
          </cell>
          <cell r="BE385" t="str">
            <v>N/A</v>
          </cell>
          <cell r="BF385">
            <v>0</v>
          </cell>
          <cell r="BG385" t="str">
            <v>2. NO</v>
          </cell>
          <cell r="BH385">
            <v>0</v>
          </cell>
          <cell r="BI385" t="str">
            <v>N/A</v>
          </cell>
          <cell r="BJ385">
            <v>0</v>
          </cell>
          <cell r="BK385" t="str">
            <v>N/A</v>
          </cell>
          <cell r="BL385" t="str">
            <v xml:space="preserve">2025753502300005E </v>
          </cell>
          <cell r="BM385">
            <v>4999797</v>
          </cell>
          <cell r="BN385" t="str">
            <v>WENDY ISABEL DAVID</v>
          </cell>
          <cell r="BO385" t="str">
            <v>N-A</v>
          </cell>
          <cell r="BP385" t="str">
            <v>VIGENTE</v>
          </cell>
          <cell r="BQ385"/>
          <cell r="BR385" t="str">
            <v xml:space="preserve">https://www.colombiacompra.gov.co/tienda-virtual-del-estado-colombiano/ordenes-compra/147431           </v>
          </cell>
          <cell r="BS385"/>
          <cell r="BT385"/>
          <cell r="BU385"/>
          <cell r="BV385"/>
          <cell r="BW385" t="str">
            <v>BANCO DE BOGOTA</v>
          </cell>
          <cell r="BX385" t="str">
            <v>Corriente</v>
          </cell>
          <cell r="BY385">
            <v>279144497</v>
          </cell>
          <cell r="BZ385"/>
          <cell r="CA385"/>
          <cell r="CB385"/>
          <cell r="CC385"/>
          <cell r="CD385"/>
          <cell r="CE385"/>
          <cell r="CF385"/>
          <cell r="CG385"/>
          <cell r="CH385"/>
          <cell r="CI385"/>
          <cell r="CJ385"/>
          <cell r="CK385"/>
          <cell r="CL385"/>
          <cell r="CM385"/>
          <cell r="CN385">
            <v>4999797</v>
          </cell>
          <cell r="CO385"/>
          <cell r="CP385"/>
        </row>
        <row r="386">
          <cell r="A386" t="str">
            <v>ORDEN DE COMPRA 147628</v>
          </cell>
          <cell r="B386" t="str">
            <v>1 FONAM</v>
          </cell>
          <cell r="C386" t="str">
            <v>ORDEN DE COMPRA 147628</v>
          </cell>
          <cell r="D386" t="str">
            <v>PANAMERICANA OUTSOURCING S.A.</v>
          </cell>
          <cell r="E386">
            <v>45824</v>
          </cell>
          <cell r="F386" t="str">
            <v xml:space="preserve">PA10-3202060-18-1-045, PA10-3202032-1-046, PA10-3202032-1-047, PA10-3202010-25-048 Adquirir insumos y materiales de aseo y cafetería para el Parque Nacional Natural Utria.
</v>
          </cell>
          <cell r="G386" t="str">
            <v>N-A</v>
          </cell>
          <cell r="H386" t="str">
            <v>6 ACUERDO MARCO DE PRECIO</v>
          </cell>
          <cell r="I386" t="str">
            <v>21 ORDEN DE COMPRA</v>
          </cell>
          <cell r="J386" t="str">
            <v>COMPRAVENTA</v>
          </cell>
          <cell r="K386">
            <v>47131700</v>
          </cell>
          <cell r="L386">
            <v>23325</v>
          </cell>
          <cell r="M386">
            <v>27825</v>
          </cell>
          <cell r="N386">
            <v>45824</v>
          </cell>
          <cell r="O386" t="str">
            <v>N/A</v>
          </cell>
          <cell r="P386">
            <v>6621079</v>
          </cell>
          <cell r="Q386" t="str">
            <v>SEIS MILLONES SEISCIENTOS VEINTIÚN MIL SETENTA Y NUEVE</v>
          </cell>
          <cell r="R386" t="str">
            <v>2 PERSONA JURIDICA</v>
          </cell>
          <cell r="S386" t="str">
            <v>1 NIT</v>
          </cell>
          <cell r="T386" t="str">
            <v>N/A</v>
          </cell>
          <cell r="U386" t="str">
            <v>N/A</v>
          </cell>
          <cell r="V386">
            <v>830077655</v>
          </cell>
          <cell r="W386" t="str">
            <v>7 DV 6</v>
          </cell>
          <cell r="X386" t="str">
            <v>N-A</v>
          </cell>
          <cell r="Y386" t="str">
            <v>Cundinamarca</v>
          </cell>
          <cell r="Z386" t="str">
            <v>Bogotá D.C</v>
          </cell>
          <cell r="AA386" t="str">
            <v>N/A</v>
          </cell>
          <cell r="AB386" t="str">
            <v>N/A</v>
          </cell>
          <cell r="AC386" t="str">
            <v>N/A</v>
          </cell>
          <cell r="AD386" t="str">
            <v>N/A</v>
          </cell>
          <cell r="AE386" t="str">
            <v>NO</v>
          </cell>
          <cell r="AF386" t="str">
            <v>6 NO CONSTITUYÓ GARANTÍAS</v>
          </cell>
          <cell r="AG386" t="str">
            <v>N-A</v>
          </cell>
          <cell r="AH386" t="str">
            <v>N-A</v>
          </cell>
          <cell r="AI386" t="str">
            <v>N-A</v>
          </cell>
          <cell r="AJ386" t="str">
            <v>N-A</v>
          </cell>
          <cell r="AK386" t="str">
            <v>GLORIA TERESITA SERNA ALZATE</v>
          </cell>
          <cell r="AL386" t="str">
            <v>PNN UTRÍA</v>
          </cell>
          <cell r="AM386" t="str">
            <v>2 SUPERVISOR</v>
          </cell>
          <cell r="AN386" t="str">
            <v>3 CÉDULA DE CIUDADANÍA</v>
          </cell>
          <cell r="AO386">
            <v>66848955</v>
          </cell>
          <cell r="AP386" t="str">
            <v>MARIA XIMENA ZORRILLA A.</v>
          </cell>
          <cell r="AQ386">
            <v>23</v>
          </cell>
          <cell r="AR386" t="str">
            <v>3 NO PACTADOS</v>
          </cell>
          <cell r="AS386" t="str">
            <v>4 NO SE HA ADICIONADO NI EN VALOR y EN TIEMPO</v>
          </cell>
          <cell r="AT386">
            <v>0</v>
          </cell>
          <cell r="AU386">
            <v>0</v>
          </cell>
          <cell r="AV386" t="str">
            <v>N/A</v>
          </cell>
          <cell r="AW386">
            <v>0</v>
          </cell>
          <cell r="AX386" t="str">
            <v>N/A</v>
          </cell>
          <cell r="AY386" t="str">
            <v>N/A</v>
          </cell>
          <cell r="AZ386" t="str">
            <v>N-A</v>
          </cell>
          <cell r="BA386">
            <v>45824</v>
          </cell>
          <cell r="BB386">
            <v>45847</v>
          </cell>
          <cell r="BC386" t="str">
            <v>N/A</v>
          </cell>
          <cell r="BD386" t="str">
            <v>2. NO</v>
          </cell>
          <cell r="BE386" t="str">
            <v>N/A</v>
          </cell>
          <cell r="BF386">
            <v>0</v>
          </cell>
          <cell r="BG386" t="str">
            <v>2. NO</v>
          </cell>
          <cell r="BH386">
            <v>0</v>
          </cell>
          <cell r="BI386" t="str">
            <v>N/A</v>
          </cell>
          <cell r="BJ386">
            <v>0</v>
          </cell>
          <cell r="BK386" t="str">
            <v>N/A</v>
          </cell>
          <cell r="BL386" t="str">
            <v>2025753502300006E</v>
          </cell>
          <cell r="BM386">
            <v>6621079</v>
          </cell>
          <cell r="BN386" t="str">
            <v>JULIANA ISABEL MONTES ROMERO</v>
          </cell>
          <cell r="BO386" t="str">
            <v>N-A</v>
          </cell>
          <cell r="BP386" t="str">
            <v>VIGENTE</v>
          </cell>
          <cell r="BQ386"/>
          <cell r="BR386" t="str">
            <v xml:space="preserve">https://www.colombiacompra.gov.co/tienda-virtual-del-estado-colombiano/ordenes-compra/147628 </v>
          </cell>
          <cell r="BS386"/>
          <cell r="BT386"/>
          <cell r="BU386"/>
          <cell r="BV386"/>
          <cell r="BW386" t="str">
            <v>BANCOLOMBIA S.A.</v>
          </cell>
          <cell r="BX386" t="str">
            <v>Corriente</v>
          </cell>
          <cell r="BY386">
            <v>17406862171</v>
          </cell>
          <cell r="BZ386"/>
          <cell r="CA386"/>
          <cell r="CB386"/>
          <cell r="CC386"/>
          <cell r="CD386"/>
          <cell r="CE386"/>
          <cell r="CF386"/>
          <cell r="CG386"/>
          <cell r="CH386"/>
          <cell r="CI386"/>
          <cell r="CJ386"/>
          <cell r="CK386"/>
          <cell r="CL386"/>
          <cell r="CM386"/>
          <cell r="CN386">
            <v>6621079</v>
          </cell>
          <cell r="CO386"/>
          <cell r="CP386"/>
        </row>
        <row r="387">
          <cell r="A387" t="str">
            <v xml:space="preserve">ORDEN DE COMPRA 149732
</v>
          </cell>
          <cell r="B387" t="str">
            <v>1 FONAM</v>
          </cell>
          <cell r="C387" t="str">
            <v xml:space="preserve">ORDEN DE COMPRA 149732
</v>
          </cell>
          <cell r="D387" t="str">
            <v xml:space="preserve">FERRICENTROS
</v>
          </cell>
          <cell r="E387">
            <v>45870</v>
          </cell>
          <cell r="F387" t="str">
            <v xml:space="preserve">PA05-3202008-10-013; PA05-3202008-9-046; PA05-3202032-1-047 Adquirir una planta de generación eléctrica a motor diésel para el funcionamiento operativo del Parque Nacional Natural Gorgona, con el fin de garantizar el suministro de energía en actividades misionales, técnicas y logísticas, en el marco de la conservación de la diversidad biológica de las áreas protegidas del SINAP nacional.
</v>
          </cell>
          <cell r="G387" t="str">
            <v>N-A</v>
          </cell>
          <cell r="H387" t="str">
            <v>6 ACUERDO MARCO DE PRECIO</v>
          </cell>
          <cell r="I387" t="str">
            <v>21 ORDEN DE COMPRA</v>
          </cell>
          <cell r="J387" t="str">
            <v>COMPRAVENTA</v>
          </cell>
          <cell r="K387">
            <v>26131501</v>
          </cell>
          <cell r="L387">
            <v>30725</v>
          </cell>
          <cell r="M387">
            <v>39525</v>
          </cell>
          <cell r="N387">
            <v>45874</v>
          </cell>
          <cell r="O387" t="str">
            <v>N/A</v>
          </cell>
          <cell r="P387">
            <v>29750000</v>
          </cell>
          <cell r="Q387" t="str">
            <v>VEINTINUEVE MILLONES SETECIENTOS CINCUENTA MIL</v>
          </cell>
          <cell r="R387" t="str">
            <v>2 PERSONA JURIDICA</v>
          </cell>
          <cell r="S387" t="str">
            <v>1 NIT</v>
          </cell>
          <cell r="T387" t="str">
            <v>N/A</v>
          </cell>
          <cell r="U387" t="str">
            <v>N/A</v>
          </cell>
          <cell r="V387">
            <v>800237412</v>
          </cell>
          <cell r="W387" t="str">
            <v>2 DV 1</v>
          </cell>
          <cell r="X387" t="str">
            <v>N-A</v>
          </cell>
          <cell r="Y387" t="str">
            <v>Cundinamarca</v>
          </cell>
          <cell r="Z387" t="str">
            <v>Bogotá D.C</v>
          </cell>
          <cell r="AA387" t="str">
            <v>N/A</v>
          </cell>
          <cell r="AB387" t="str">
            <v>N/A</v>
          </cell>
          <cell r="AC387" t="str">
            <v>N/A</v>
          </cell>
          <cell r="AD387" t="str">
            <v>N/A</v>
          </cell>
          <cell r="AE387" t="str">
            <v>NO</v>
          </cell>
          <cell r="AF387" t="str">
            <v>6 NO CONSTITUYÓ GARANTÍAS</v>
          </cell>
          <cell r="AG387" t="str">
            <v>N-A</v>
          </cell>
          <cell r="AH387" t="str">
            <v>N-A</v>
          </cell>
          <cell r="AI387" t="str">
            <v>N-A</v>
          </cell>
          <cell r="AJ387" t="str">
            <v>N-A</v>
          </cell>
          <cell r="AK387" t="str">
            <v>GLORIA TERESITA SERNA ALZATE</v>
          </cell>
          <cell r="AL387" t="str">
            <v>PNN GORGONA</v>
          </cell>
          <cell r="AM387" t="str">
            <v>2 SUPERVISOR</v>
          </cell>
          <cell r="AN387" t="str">
            <v>3 CÉDULA DE CIUDADANÍA</v>
          </cell>
          <cell r="AO387">
            <v>6499218</v>
          </cell>
          <cell r="AP387" t="str">
            <v>ANDRES MAURICIO ROJAS CAÑAS</v>
          </cell>
          <cell r="AQ387">
            <v>14</v>
          </cell>
          <cell r="AR387" t="str">
            <v>3 NO PACTADOS</v>
          </cell>
          <cell r="AS387" t="str">
            <v>4 NO SE HA ADICIONADO NI EN VALOR y EN TIEMPO</v>
          </cell>
          <cell r="AT387">
            <v>0</v>
          </cell>
          <cell r="AU387">
            <v>0</v>
          </cell>
          <cell r="AV387" t="str">
            <v>N/A</v>
          </cell>
          <cell r="AW387">
            <v>0</v>
          </cell>
          <cell r="AX387" t="str">
            <v>N/A</v>
          </cell>
          <cell r="AY387" t="str">
            <v>N/A</v>
          </cell>
          <cell r="AZ387" t="str">
            <v>N-A</v>
          </cell>
          <cell r="BA387">
            <v>45870</v>
          </cell>
          <cell r="BB387">
            <v>45883</v>
          </cell>
          <cell r="BC387" t="str">
            <v>N/A</v>
          </cell>
          <cell r="BD387" t="str">
            <v>2. NO</v>
          </cell>
          <cell r="BE387" t="str">
            <v>N/A</v>
          </cell>
          <cell r="BF387">
            <v>0</v>
          </cell>
          <cell r="BG387" t="str">
            <v>2. NO</v>
          </cell>
          <cell r="BH387">
            <v>0</v>
          </cell>
          <cell r="BI387" t="str">
            <v>N/A</v>
          </cell>
          <cell r="BJ387">
            <v>0</v>
          </cell>
          <cell r="BK387" t="str">
            <v>N/A</v>
          </cell>
          <cell r="BL387" t="str">
            <v>2025753502300007E</v>
          </cell>
          <cell r="BM387">
            <v>29750000</v>
          </cell>
          <cell r="BN387" t="str">
            <v>KHAREM CARABALI MARULANDA</v>
          </cell>
          <cell r="BO387" t="str">
            <v>N-A</v>
          </cell>
          <cell r="BP387" t="str">
            <v>VIGENTE</v>
          </cell>
          <cell r="BQ387"/>
          <cell r="BR387" t="str">
            <v xml:space="preserve">https://www.colombiacompra.gov.co/tienda-virtual-del-estado-colombiano/ordenes-compra/149732 </v>
          </cell>
          <cell r="BS387"/>
          <cell r="BT387"/>
          <cell r="BU387"/>
          <cell r="BV387"/>
          <cell r="BW387" t="str">
            <v>#N/A</v>
          </cell>
          <cell r="BX387" t="str">
            <v>#N/A</v>
          </cell>
          <cell r="BY387" t="str">
            <v>#N/A</v>
          </cell>
          <cell r="BZ387"/>
          <cell r="CA387"/>
          <cell r="CB387"/>
          <cell r="CC387"/>
          <cell r="CD387"/>
          <cell r="CE387"/>
          <cell r="CF387"/>
          <cell r="CG387"/>
          <cell r="CH387"/>
          <cell r="CI387"/>
          <cell r="CJ387"/>
          <cell r="CK387"/>
          <cell r="CL387"/>
          <cell r="CM387"/>
          <cell r="CN387">
            <v>29750000</v>
          </cell>
          <cell r="CO387"/>
          <cell r="CP387"/>
        </row>
        <row r="388">
          <cell r="A388" t="str">
            <v>ORDEN DE COMPRA 149537</v>
          </cell>
          <cell r="B388" t="str">
            <v>1 FONAM</v>
          </cell>
          <cell r="C388" t="str">
            <v>ORDEN DE COMPRA 149537</v>
          </cell>
          <cell r="D388" t="str">
            <v>PANAMERICANA OUTSOURCING S.A.</v>
          </cell>
          <cell r="E388">
            <v>45866</v>
          </cell>
          <cell r="F388"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88" t="str">
            <v>N-A</v>
          </cell>
          <cell r="H388" t="str">
            <v>6 ACUERDO MARCO DE PRECIO</v>
          </cell>
          <cell r="I388" t="str">
            <v>21 ORDEN DE COMPRA</v>
          </cell>
          <cell r="J388" t="str">
            <v>COMPRAVENTA</v>
          </cell>
          <cell r="K388">
            <v>44121701</v>
          </cell>
          <cell r="L388">
            <v>27425</v>
          </cell>
          <cell r="M388">
            <v>40425</v>
          </cell>
          <cell r="N388">
            <v>45882</v>
          </cell>
          <cell r="O388" t="str">
            <v>N/A</v>
          </cell>
          <cell r="P388">
            <v>7000000</v>
          </cell>
          <cell r="Q388" t="str">
            <v>SIETE MILLONES</v>
          </cell>
          <cell r="R388" t="str">
            <v>2 PERSONA JURIDICA</v>
          </cell>
          <cell r="S388" t="str">
            <v>1 NIT</v>
          </cell>
          <cell r="T388" t="str">
            <v>N/A</v>
          </cell>
          <cell r="U388" t="str">
            <v>N/A</v>
          </cell>
          <cell r="V388">
            <v>830077655</v>
          </cell>
          <cell r="W388" t="str">
            <v>7 DV 6</v>
          </cell>
          <cell r="X388" t="str">
            <v>N-A</v>
          </cell>
          <cell r="Y388" t="str">
            <v>Cundinamarca</v>
          </cell>
          <cell r="Z388" t="str">
            <v>Bogotá D.C</v>
          </cell>
          <cell r="AA388" t="str">
            <v>N/A</v>
          </cell>
          <cell r="AB388" t="str">
            <v>N/A</v>
          </cell>
          <cell r="AC388" t="str">
            <v>N/A</v>
          </cell>
          <cell r="AD388" t="str">
            <v>N/A</v>
          </cell>
          <cell r="AE388" t="str">
            <v>NO</v>
          </cell>
          <cell r="AF388" t="str">
            <v>6 NO CONSTITUYÓ GARANTÍAS</v>
          </cell>
          <cell r="AG388" t="str">
            <v>N-A</v>
          </cell>
          <cell r="AH388" t="str">
            <v>N-A</v>
          </cell>
          <cell r="AI388" t="str">
            <v>N-A</v>
          </cell>
          <cell r="AJ388" t="str">
            <v>N-A</v>
          </cell>
          <cell r="AK388" t="str">
            <v>GLORIA TERESITA SERNA ALZATE</v>
          </cell>
          <cell r="AL388" t="str">
            <v>DNMI CABO MANGLARES</v>
          </cell>
          <cell r="AM388" t="str">
            <v>2 SUPERVISOR</v>
          </cell>
          <cell r="AN388" t="str">
            <v>3 CÉDULA DE CIUDADANÍA</v>
          </cell>
          <cell r="AO388">
            <v>24344682</v>
          </cell>
          <cell r="AP388" t="str">
            <v>DIANA CAROLINA GOMEZ</v>
          </cell>
          <cell r="AQ388">
            <v>32</v>
          </cell>
          <cell r="AR388" t="str">
            <v>3 NO PACTADOS</v>
          </cell>
          <cell r="AS388" t="str">
            <v>4 NO SE HA ADICIONADO NI EN VALOR y EN TIEMPO</v>
          </cell>
          <cell r="AT388">
            <v>0</v>
          </cell>
          <cell r="AU388">
            <v>0</v>
          </cell>
          <cell r="AV388" t="str">
            <v>N/A</v>
          </cell>
          <cell r="AW388">
            <v>0</v>
          </cell>
          <cell r="AX388" t="str">
            <v>N/A</v>
          </cell>
          <cell r="AY388" t="str">
            <v>N/A</v>
          </cell>
          <cell r="AZ388" t="str">
            <v>N-A</v>
          </cell>
          <cell r="BA388">
            <v>45882</v>
          </cell>
          <cell r="BB388">
            <v>45898</v>
          </cell>
          <cell r="BC388" t="str">
            <v>N/A</v>
          </cell>
          <cell r="BD388" t="str">
            <v>2. NO</v>
          </cell>
          <cell r="BE388" t="str">
            <v>N/A</v>
          </cell>
          <cell r="BF388">
            <v>0</v>
          </cell>
          <cell r="BG388" t="str">
            <v>2. NO</v>
          </cell>
          <cell r="BH388">
            <v>0</v>
          </cell>
          <cell r="BI388" t="str">
            <v>N/A</v>
          </cell>
          <cell r="BJ388">
            <v>0</v>
          </cell>
          <cell r="BK388" t="str">
            <v>N/A</v>
          </cell>
          <cell r="BL388" t="str">
            <v>2025753502300008E</v>
          </cell>
          <cell r="BM388">
            <v>7000000</v>
          </cell>
          <cell r="BN388" t="str">
            <v>STEPHANIE ANDREA RODRÍGUEZ VALENCIA</v>
          </cell>
          <cell r="BO388" t="str">
            <v>N-A</v>
          </cell>
          <cell r="BP388" t="str">
            <v>VIGENTE</v>
          </cell>
          <cell r="BQ388"/>
          <cell r="BR388"/>
          <cell r="BS388"/>
          <cell r="BT388"/>
          <cell r="BU388"/>
          <cell r="BV388"/>
          <cell r="BW388" t="str">
            <v>BANCOLOMBIA S.A.</v>
          </cell>
          <cell r="BX388" t="str">
            <v>Corriente</v>
          </cell>
          <cell r="BY388">
            <v>17406862171</v>
          </cell>
          <cell r="BZ388"/>
          <cell r="CA388"/>
          <cell r="CB388"/>
          <cell r="CC388"/>
          <cell r="CD388"/>
          <cell r="CE388"/>
          <cell r="CF388"/>
          <cell r="CG388"/>
          <cell r="CH388"/>
          <cell r="CI388"/>
          <cell r="CJ388"/>
          <cell r="CK388"/>
          <cell r="CL388"/>
          <cell r="CM388"/>
          <cell r="CN388">
            <v>7000000</v>
          </cell>
          <cell r="CO388"/>
          <cell r="CP388"/>
        </row>
        <row r="389">
          <cell r="A389" t="str">
            <v>ORDEN DE COMPRA 149537</v>
          </cell>
          <cell r="B389" t="str">
            <v>1 FONAM</v>
          </cell>
          <cell r="C389" t="str">
            <v>ORDEN DE COMPRA 149537</v>
          </cell>
          <cell r="D389" t="str">
            <v>PANAMERICANA OUTSOURCING S.A.</v>
          </cell>
          <cell r="E389">
            <v>45866</v>
          </cell>
          <cell r="F389"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89" t="str">
            <v>N-A</v>
          </cell>
          <cell r="H389" t="str">
            <v>6 ACUERDO MARCO DE PRECIO</v>
          </cell>
          <cell r="I389" t="str">
            <v>21 ORDEN DE COMPRA</v>
          </cell>
          <cell r="J389" t="str">
            <v>COMPRAVENTA</v>
          </cell>
          <cell r="K389">
            <v>44121701</v>
          </cell>
          <cell r="L389">
            <v>24325</v>
          </cell>
          <cell r="M389">
            <v>40525</v>
          </cell>
          <cell r="N389">
            <v>45882</v>
          </cell>
          <cell r="O389" t="str">
            <v>N/A</v>
          </cell>
          <cell r="P389">
            <v>34989534</v>
          </cell>
          <cell r="Q389" t="str">
            <v>TREINTA Y CUATRO MILLONES NOVECIENTOS OCHENTA Y NUEVE MIL QUINIENTOS TREINTA Y CUATRO</v>
          </cell>
          <cell r="R389" t="str">
            <v>2 PERSONA JURIDICA</v>
          </cell>
          <cell r="S389" t="str">
            <v>1 NIT</v>
          </cell>
          <cell r="T389" t="str">
            <v>N/A</v>
          </cell>
          <cell r="U389" t="str">
            <v>N/A</v>
          </cell>
          <cell r="V389">
            <v>830077655</v>
          </cell>
          <cell r="W389" t="str">
            <v>7 DV 6</v>
          </cell>
          <cell r="X389" t="str">
            <v>N-A</v>
          </cell>
          <cell r="Y389" t="str">
            <v>Cundinamarca</v>
          </cell>
          <cell r="Z389" t="str">
            <v>Bogotá D.C</v>
          </cell>
          <cell r="AA389" t="str">
            <v>N/A</v>
          </cell>
          <cell r="AB389" t="str">
            <v>N/A</v>
          </cell>
          <cell r="AC389" t="str">
            <v>N/A</v>
          </cell>
          <cell r="AD389" t="str">
            <v>N/A</v>
          </cell>
          <cell r="AE389" t="str">
            <v>NO</v>
          </cell>
          <cell r="AF389" t="str">
            <v>6 NO CONSTITUYÓ GARANTÍAS</v>
          </cell>
          <cell r="AG389" t="str">
            <v>N-A</v>
          </cell>
          <cell r="AH389" t="str">
            <v>N-A</v>
          </cell>
          <cell r="AI389" t="str">
            <v>N-A</v>
          </cell>
          <cell r="AJ389" t="str">
            <v>N-A</v>
          </cell>
          <cell r="AK389" t="str">
            <v>GLORIA TERESITA SERNA ALZATE</v>
          </cell>
          <cell r="AL389" t="str">
            <v>PNN FARALLONES DE CALI</v>
          </cell>
          <cell r="AM389" t="str">
            <v>2 SUPERVISOR</v>
          </cell>
          <cell r="AN389" t="str">
            <v>3 CÉDULA DE CIUDADANÍA</v>
          </cell>
          <cell r="AO389">
            <v>24344682</v>
          </cell>
          <cell r="AP389" t="str">
            <v>DIANA CAROLINA GOMEZ</v>
          </cell>
          <cell r="AQ389">
            <v>32</v>
          </cell>
          <cell r="AR389" t="str">
            <v>3 NO PACTADOS</v>
          </cell>
          <cell r="AS389" t="str">
            <v>4 NO SE HA ADICIONADO NI EN VALOR y EN TIEMPO</v>
          </cell>
          <cell r="AT389">
            <v>0</v>
          </cell>
          <cell r="AU389">
            <v>0</v>
          </cell>
          <cell r="AV389" t="str">
            <v>N/A</v>
          </cell>
          <cell r="AW389">
            <v>0</v>
          </cell>
          <cell r="AX389" t="str">
            <v>N/A</v>
          </cell>
          <cell r="AY389" t="str">
            <v>N/A</v>
          </cell>
          <cell r="AZ389" t="str">
            <v>N-A</v>
          </cell>
          <cell r="BA389">
            <v>45882</v>
          </cell>
          <cell r="BB389">
            <v>45898</v>
          </cell>
          <cell r="BC389" t="str">
            <v>N/A</v>
          </cell>
          <cell r="BD389" t="str">
            <v>2. NO</v>
          </cell>
          <cell r="BE389" t="str">
            <v>N/A</v>
          </cell>
          <cell r="BF389">
            <v>0</v>
          </cell>
          <cell r="BG389" t="str">
            <v>2. NO</v>
          </cell>
          <cell r="BH389">
            <v>0</v>
          </cell>
          <cell r="BI389" t="str">
            <v>N/A</v>
          </cell>
          <cell r="BJ389">
            <v>0</v>
          </cell>
          <cell r="BK389" t="str">
            <v>N/A</v>
          </cell>
          <cell r="BL389" t="str">
            <v>2025753502300008E</v>
          </cell>
          <cell r="BM389">
            <v>34989534</v>
          </cell>
          <cell r="BN389" t="str">
            <v>STEPHANIE ANDREA RODRÍGUEZ VALENCIA</v>
          </cell>
          <cell r="BO389" t="str">
            <v>N-A</v>
          </cell>
          <cell r="BP389" t="str">
            <v>VIGENTE</v>
          </cell>
          <cell r="BQ389"/>
          <cell r="BR389"/>
          <cell r="BS389"/>
          <cell r="BT389"/>
          <cell r="BU389"/>
          <cell r="BV389"/>
          <cell r="BW389" t="str">
            <v>BANCOLOMBIA S.A.</v>
          </cell>
          <cell r="BX389" t="str">
            <v>Corriente</v>
          </cell>
          <cell r="BY389">
            <v>17406862171</v>
          </cell>
          <cell r="BZ389"/>
          <cell r="CA389"/>
          <cell r="CB389"/>
          <cell r="CC389"/>
          <cell r="CD389"/>
          <cell r="CE389"/>
          <cell r="CF389"/>
          <cell r="CG389"/>
          <cell r="CH389"/>
          <cell r="CI389"/>
          <cell r="CJ389"/>
          <cell r="CK389"/>
          <cell r="CL389"/>
          <cell r="CM389"/>
          <cell r="CN389">
            <v>34989534</v>
          </cell>
          <cell r="CO389"/>
          <cell r="CP389"/>
        </row>
        <row r="390">
          <cell r="A390" t="str">
            <v>ORDEN DE COMPRA 149537</v>
          </cell>
          <cell r="B390" t="str">
            <v>1 FONAM</v>
          </cell>
          <cell r="C390" t="str">
            <v>ORDEN DE COMPRA 149537</v>
          </cell>
          <cell r="D390" t="str">
            <v>PANAMERICANA OUTSOURCING S.A.</v>
          </cell>
          <cell r="E390">
            <v>45866</v>
          </cell>
          <cell r="F390"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0" t="str">
            <v>N-A</v>
          </cell>
          <cell r="H390" t="str">
            <v>6 ACUERDO MARCO DE PRECIO</v>
          </cell>
          <cell r="I390" t="str">
            <v>21 ORDEN DE COMPRA</v>
          </cell>
          <cell r="J390" t="str">
            <v>COMPRAVENTA</v>
          </cell>
          <cell r="K390">
            <v>44121701</v>
          </cell>
          <cell r="L390">
            <v>24025</v>
          </cell>
          <cell r="M390">
            <v>40625</v>
          </cell>
          <cell r="N390">
            <v>45882</v>
          </cell>
          <cell r="O390" t="str">
            <v>N/A</v>
          </cell>
          <cell r="P390">
            <v>1497725</v>
          </cell>
          <cell r="Q390" t="str">
            <v>UN MILLÓN CUATROCIENTOS NOVENTA Y SIETE MIL SETECIENTOS VEINTICINCO</v>
          </cell>
          <cell r="R390" t="str">
            <v>2 PERSONA JURIDICA</v>
          </cell>
          <cell r="S390" t="str">
            <v>1 NIT</v>
          </cell>
          <cell r="T390" t="str">
            <v>N/A</v>
          </cell>
          <cell r="U390" t="str">
            <v>N/A</v>
          </cell>
          <cell r="V390">
            <v>830077655</v>
          </cell>
          <cell r="W390" t="str">
            <v>7 DV 6</v>
          </cell>
          <cell r="X390" t="str">
            <v>N-A</v>
          </cell>
          <cell r="Y390" t="str">
            <v>Cundinamarca</v>
          </cell>
          <cell r="Z390" t="str">
            <v>Bogotá D.C</v>
          </cell>
          <cell r="AA390" t="str">
            <v>N/A</v>
          </cell>
          <cell r="AB390" t="str">
            <v>N/A</v>
          </cell>
          <cell r="AC390" t="str">
            <v>N/A</v>
          </cell>
          <cell r="AD390" t="str">
            <v>N/A</v>
          </cell>
          <cell r="AE390" t="str">
            <v>NO</v>
          </cell>
          <cell r="AF390" t="str">
            <v>6 NO CONSTITUYÓ GARANTÍAS</v>
          </cell>
          <cell r="AG390" t="str">
            <v>N-A</v>
          </cell>
          <cell r="AH390" t="str">
            <v>N-A</v>
          </cell>
          <cell r="AI390" t="str">
            <v>N-A</v>
          </cell>
          <cell r="AJ390" t="str">
            <v>N-A</v>
          </cell>
          <cell r="AK390" t="str">
            <v>GLORIA TERESITA SERNA ALZATE</v>
          </cell>
          <cell r="AL390" t="str">
            <v>SFF MALPELO</v>
          </cell>
          <cell r="AM390" t="str">
            <v>2 SUPERVISOR</v>
          </cell>
          <cell r="AN390" t="str">
            <v>3 CÉDULA DE CIUDADANÍA</v>
          </cell>
          <cell r="AO390">
            <v>24344682</v>
          </cell>
          <cell r="AP390" t="str">
            <v>DIANA CAROLINA GOMEZ</v>
          </cell>
          <cell r="AQ390">
            <v>32</v>
          </cell>
          <cell r="AR390" t="str">
            <v>3 NO PACTADOS</v>
          </cell>
          <cell r="AS390" t="str">
            <v>4 NO SE HA ADICIONADO NI EN VALOR y EN TIEMPO</v>
          </cell>
          <cell r="AT390">
            <v>0</v>
          </cell>
          <cell r="AU390">
            <v>0</v>
          </cell>
          <cell r="AV390" t="str">
            <v>N/A</v>
          </cell>
          <cell r="AW390">
            <v>0</v>
          </cell>
          <cell r="AX390" t="str">
            <v>N/A</v>
          </cell>
          <cell r="AY390" t="str">
            <v>N/A</v>
          </cell>
          <cell r="AZ390" t="str">
            <v>N-A</v>
          </cell>
          <cell r="BA390">
            <v>45882</v>
          </cell>
          <cell r="BB390">
            <v>45898</v>
          </cell>
          <cell r="BC390" t="str">
            <v>N/A</v>
          </cell>
          <cell r="BD390" t="str">
            <v>2. NO</v>
          </cell>
          <cell r="BE390" t="str">
            <v>N/A</v>
          </cell>
          <cell r="BF390">
            <v>0</v>
          </cell>
          <cell r="BG390" t="str">
            <v>2. NO</v>
          </cell>
          <cell r="BH390">
            <v>0</v>
          </cell>
          <cell r="BI390" t="str">
            <v>N/A</v>
          </cell>
          <cell r="BJ390">
            <v>0</v>
          </cell>
          <cell r="BK390" t="str">
            <v>N/A</v>
          </cell>
          <cell r="BL390" t="str">
            <v>2025753502300008E</v>
          </cell>
          <cell r="BM390">
            <v>1497725</v>
          </cell>
          <cell r="BN390" t="str">
            <v>STEPHANIE ANDREA RODRÍGUEZ VALENCIA</v>
          </cell>
          <cell r="BO390" t="str">
            <v>N-A</v>
          </cell>
          <cell r="BP390" t="str">
            <v>VIGENTE</v>
          </cell>
          <cell r="BQ390"/>
          <cell r="BR390"/>
          <cell r="BS390"/>
          <cell r="BT390"/>
          <cell r="BU390"/>
          <cell r="BV390"/>
          <cell r="BW390" t="str">
            <v>BANCOLOMBIA S.A.</v>
          </cell>
          <cell r="BX390" t="str">
            <v>Corriente</v>
          </cell>
          <cell r="BY390">
            <v>17406862171</v>
          </cell>
          <cell r="BZ390"/>
          <cell r="CA390"/>
          <cell r="CB390"/>
          <cell r="CC390"/>
          <cell r="CD390"/>
          <cell r="CE390"/>
          <cell r="CF390"/>
          <cell r="CG390"/>
          <cell r="CH390"/>
          <cell r="CI390"/>
          <cell r="CJ390"/>
          <cell r="CK390"/>
          <cell r="CL390"/>
          <cell r="CM390"/>
          <cell r="CN390">
            <v>1497725</v>
          </cell>
          <cell r="CO390"/>
          <cell r="CP390"/>
        </row>
        <row r="391">
          <cell r="A391" t="str">
            <v>ORDEN DE COMPRA 149537</v>
          </cell>
          <cell r="B391" t="str">
            <v>1 FONAM</v>
          </cell>
          <cell r="C391" t="str">
            <v>ORDEN DE COMPRA 149537</v>
          </cell>
          <cell r="D391" t="str">
            <v>PANAMERICANA OUTSOURCING S.A.</v>
          </cell>
          <cell r="E391">
            <v>45866</v>
          </cell>
          <cell r="F391"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1" t="str">
            <v>N-A</v>
          </cell>
          <cell r="H391" t="str">
            <v>6 ACUERDO MARCO DE PRECIO</v>
          </cell>
          <cell r="I391" t="str">
            <v>21 ORDEN DE COMPRA</v>
          </cell>
          <cell r="J391" t="str">
            <v>COMPRAVENTA</v>
          </cell>
          <cell r="K391">
            <v>44121701</v>
          </cell>
          <cell r="L391">
            <v>26225</v>
          </cell>
          <cell r="M391">
            <v>40725</v>
          </cell>
          <cell r="N391">
            <v>45882</v>
          </cell>
          <cell r="O391" t="str">
            <v>N/A</v>
          </cell>
          <cell r="P391">
            <v>2993179</v>
          </cell>
          <cell r="Q391" t="str">
            <v>DOS MILLONES NOVECIENTOS NOVENTA Y TRES MIL CIENTO SETENTA Y NUEVE</v>
          </cell>
          <cell r="R391" t="str">
            <v>2 PERSONA JURIDICA</v>
          </cell>
          <cell r="S391" t="str">
            <v>1 NIT</v>
          </cell>
          <cell r="T391" t="str">
            <v>N/A</v>
          </cell>
          <cell r="U391" t="str">
            <v>N/A</v>
          </cell>
          <cell r="V391">
            <v>830077655</v>
          </cell>
          <cell r="W391" t="str">
            <v>7 DV 6</v>
          </cell>
          <cell r="X391" t="str">
            <v>N-A</v>
          </cell>
          <cell r="Y391" t="str">
            <v>Cundinamarca</v>
          </cell>
          <cell r="Z391" t="str">
            <v>Bogotá D.C</v>
          </cell>
          <cell r="AA391" t="str">
            <v>N/A</v>
          </cell>
          <cell r="AB391" t="str">
            <v>N/A</v>
          </cell>
          <cell r="AC391" t="str">
            <v>N/A</v>
          </cell>
          <cell r="AD391" t="str">
            <v>N/A</v>
          </cell>
          <cell r="AE391" t="str">
            <v>NO</v>
          </cell>
          <cell r="AF391" t="str">
            <v>6 NO CONSTITUYÓ GARANTÍAS</v>
          </cell>
          <cell r="AG391" t="str">
            <v>N-A</v>
          </cell>
          <cell r="AH391" t="str">
            <v>N-A</v>
          </cell>
          <cell r="AI391" t="str">
            <v>N-A</v>
          </cell>
          <cell r="AJ391" t="str">
            <v>N-A</v>
          </cell>
          <cell r="AK391" t="str">
            <v>GLORIA TERESITA SERNA ALZATE</v>
          </cell>
          <cell r="AL391" t="str">
            <v>PNN SANQUIANGA</v>
          </cell>
          <cell r="AM391" t="str">
            <v>2 SUPERVISOR</v>
          </cell>
          <cell r="AN391" t="str">
            <v>3 CÉDULA DE CIUDADANÍA</v>
          </cell>
          <cell r="AO391">
            <v>66859604</v>
          </cell>
          <cell r="AP391" t="str">
            <v>MARGARITA EUGENIA VICTORIA ACOSTA</v>
          </cell>
          <cell r="AQ391">
            <v>32</v>
          </cell>
          <cell r="AR391" t="str">
            <v>3 NO PACTADOS</v>
          </cell>
          <cell r="AS391" t="str">
            <v>4 NO SE HA ADICIONADO NI EN VALOR y EN TIEMPO</v>
          </cell>
          <cell r="AT391">
            <v>0</v>
          </cell>
          <cell r="AU391">
            <v>0</v>
          </cell>
          <cell r="AV391" t="str">
            <v>N/A</v>
          </cell>
          <cell r="AW391">
            <v>0</v>
          </cell>
          <cell r="AX391" t="str">
            <v>N/A</v>
          </cell>
          <cell r="AY391" t="str">
            <v>N/A</v>
          </cell>
          <cell r="AZ391" t="str">
            <v>N-A</v>
          </cell>
          <cell r="BA391">
            <v>45882</v>
          </cell>
          <cell r="BB391">
            <v>45898</v>
          </cell>
          <cell r="BC391" t="str">
            <v>N/A</v>
          </cell>
          <cell r="BD391" t="str">
            <v>2. NO</v>
          </cell>
          <cell r="BE391" t="str">
            <v>N/A</v>
          </cell>
          <cell r="BF391">
            <v>0</v>
          </cell>
          <cell r="BG391" t="str">
            <v>2. NO</v>
          </cell>
          <cell r="BH391">
            <v>0</v>
          </cell>
          <cell r="BI391" t="str">
            <v>-</v>
          </cell>
          <cell r="BJ391" t="str">
            <v>-</v>
          </cell>
          <cell r="BK391" t="str">
            <v>N/A</v>
          </cell>
          <cell r="BL391" t="str">
            <v>2025753502300008E</v>
          </cell>
          <cell r="BM391">
            <v>2993179</v>
          </cell>
          <cell r="BN391" t="str">
            <v>STEPHANIE ANDREA RODRÍGUEZ VALENCIA</v>
          </cell>
          <cell r="BO391" t="str">
            <v>N-A</v>
          </cell>
          <cell r="BP391" t="str">
            <v>VIGENTE</v>
          </cell>
          <cell r="BQ391"/>
          <cell r="BR391"/>
          <cell r="BS391"/>
          <cell r="BT391"/>
          <cell r="BU391"/>
          <cell r="BV391"/>
          <cell r="BW391" t="str">
            <v>BANCOLOMBIA S.A.</v>
          </cell>
          <cell r="BX391" t="str">
            <v>Corriente</v>
          </cell>
          <cell r="BY391">
            <v>17406862171</v>
          </cell>
          <cell r="BZ391"/>
          <cell r="CA391"/>
          <cell r="CB391"/>
          <cell r="CC391"/>
          <cell r="CD391"/>
          <cell r="CE391"/>
          <cell r="CF391"/>
          <cell r="CG391"/>
          <cell r="CH391"/>
          <cell r="CI391"/>
          <cell r="CJ391"/>
          <cell r="CK391"/>
          <cell r="CL391"/>
          <cell r="CM391"/>
          <cell r="CN391">
            <v>2993179</v>
          </cell>
          <cell r="CO391"/>
          <cell r="CP391"/>
        </row>
        <row r="392">
          <cell r="A392" t="str">
            <v>ORDEN DE COMPRA 149537</v>
          </cell>
          <cell r="B392" t="str">
            <v>1 FONAM</v>
          </cell>
          <cell r="C392" t="str">
            <v>ORDEN DE COMPRA 149537</v>
          </cell>
          <cell r="D392" t="str">
            <v>PANAMERICANA OUTSOURCING S.A.</v>
          </cell>
          <cell r="E392">
            <v>45866</v>
          </cell>
          <cell r="F392"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2" t="str">
            <v>N-A</v>
          </cell>
          <cell r="H392" t="str">
            <v>6 ACUERDO MARCO DE PRECIO</v>
          </cell>
          <cell r="I392" t="str">
            <v>21 ORDEN DE COMPRA</v>
          </cell>
          <cell r="J392" t="str">
            <v>COMPRAVENTA</v>
          </cell>
          <cell r="K392">
            <v>44121701</v>
          </cell>
          <cell r="L392">
            <v>27825</v>
          </cell>
          <cell r="M392">
            <v>40825</v>
          </cell>
          <cell r="N392">
            <v>45882</v>
          </cell>
          <cell r="O392" t="str">
            <v>N/A</v>
          </cell>
          <cell r="P392">
            <v>4998290</v>
          </cell>
          <cell r="Q392" t="str">
            <v>CUATRO MILLONES NOVECIENTOS NOVENTA Y OCHO MIL DOSCIENTOS NOVENTA</v>
          </cell>
          <cell r="R392" t="str">
            <v>2 PERSONA JURIDICA</v>
          </cell>
          <cell r="S392" t="str">
            <v>1 NIT</v>
          </cell>
          <cell r="T392" t="str">
            <v>N/A</v>
          </cell>
          <cell r="U392" t="str">
            <v>N/A</v>
          </cell>
          <cell r="V392">
            <v>830077655</v>
          </cell>
          <cell r="W392" t="str">
            <v>7 DV 6</v>
          </cell>
          <cell r="X392" t="str">
            <v>N-A</v>
          </cell>
          <cell r="Y392" t="str">
            <v>Cundinamarca</v>
          </cell>
          <cell r="Z392" t="str">
            <v>Bogotá D.C</v>
          </cell>
          <cell r="AA392" t="str">
            <v>N/A</v>
          </cell>
          <cell r="AB392" t="str">
            <v>N/A</v>
          </cell>
          <cell r="AC392" t="str">
            <v>N/A</v>
          </cell>
          <cell r="AD392" t="str">
            <v>N/A</v>
          </cell>
          <cell r="AE392" t="str">
            <v>NO</v>
          </cell>
          <cell r="AF392" t="str">
            <v>6 NO CONSTITUYÓ GARANTÍAS</v>
          </cell>
          <cell r="AG392" t="str">
            <v>N-A</v>
          </cell>
          <cell r="AH392" t="str">
            <v>N-A</v>
          </cell>
          <cell r="AI392" t="str">
            <v>N-A</v>
          </cell>
          <cell r="AJ392" t="str">
            <v>N-A</v>
          </cell>
          <cell r="AK392" t="str">
            <v>GLORIA TERESITA SERNA ALZATE</v>
          </cell>
          <cell r="AL392" t="str">
            <v>PNN URAMBA BAHÍA MÁLAGA</v>
          </cell>
          <cell r="AM392" t="str">
            <v>2 SUPERVISOR</v>
          </cell>
          <cell r="AN392" t="str">
            <v>3 CÉDULA DE CIUDADANÍA</v>
          </cell>
          <cell r="AO392">
            <v>24344682</v>
          </cell>
          <cell r="AP392" t="str">
            <v>DIANA CAROLINA GOMEZ</v>
          </cell>
          <cell r="AQ392">
            <v>32</v>
          </cell>
          <cell r="AR392" t="str">
            <v>3 NO PACTADOS</v>
          </cell>
          <cell r="AS392" t="str">
            <v>4 NO SE HA ADICIONADO NI EN VALOR y EN TIEMPO</v>
          </cell>
          <cell r="AT392">
            <v>0</v>
          </cell>
          <cell r="AU392">
            <v>0</v>
          </cell>
          <cell r="AV392" t="str">
            <v>N/A</v>
          </cell>
          <cell r="AW392">
            <v>0</v>
          </cell>
          <cell r="AX392" t="str">
            <v>N/A</v>
          </cell>
          <cell r="AY392" t="str">
            <v>N/A</v>
          </cell>
          <cell r="AZ392" t="str">
            <v>N-A</v>
          </cell>
          <cell r="BA392">
            <v>45882</v>
          </cell>
          <cell r="BB392">
            <v>45898</v>
          </cell>
          <cell r="BC392" t="str">
            <v>N/A</v>
          </cell>
          <cell r="BD392" t="str">
            <v>2. NO</v>
          </cell>
          <cell r="BE392" t="str">
            <v>N/A</v>
          </cell>
          <cell r="BF392">
            <v>0</v>
          </cell>
          <cell r="BG392" t="str">
            <v>2. NO</v>
          </cell>
          <cell r="BH392">
            <v>0</v>
          </cell>
          <cell r="BI392" t="str">
            <v>N/A</v>
          </cell>
          <cell r="BJ392">
            <v>0</v>
          </cell>
          <cell r="BK392" t="str">
            <v>N/A</v>
          </cell>
          <cell r="BL392" t="str">
            <v>2025753502300008E</v>
          </cell>
          <cell r="BM392">
            <v>4998290</v>
          </cell>
          <cell r="BN392" t="str">
            <v>STEPHANIE ANDREA RODRÍGUEZ VALENCIA</v>
          </cell>
          <cell r="BO392" t="str">
            <v>N-A</v>
          </cell>
          <cell r="BP392" t="str">
            <v>VIGENTE</v>
          </cell>
          <cell r="BQ392"/>
          <cell r="BR392"/>
          <cell r="BS392"/>
          <cell r="BT392"/>
          <cell r="BU392"/>
          <cell r="BV392"/>
          <cell r="BW392" t="str">
            <v>BANCOLOMBIA S.A.</v>
          </cell>
          <cell r="BX392" t="str">
            <v>Corriente</v>
          </cell>
          <cell r="BY392">
            <v>17406862171</v>
          </cell>
          <cell r="BZ392"/>
          <cell r="CA392"/>
          <cell r="CB392"/>
          <cell r="CC392"/>
          <cell r="CD392"/>
          <cell r="CE392"/>
          <cell r="CF392"/>
          <cell r="CG392"/>
          <cell r="CH392"/>
          <cell r="CI392"/>
          <cell r="CJ392"/>
          <cell r="CK392"/>
          <cell r="CL392"/>
          <cell r="CM392"/>
          <cell r="CN392">
            <v>4998290</v>
          </cell>
          <cell r="CO392"/>
          <cell r="CP392"/>
        </row>
        <row r="393">
          <cell r="A393" t="str">
            <v>ORDEN DE COMPRA 149537</v>
          </cell>
          <cell r="B393" t="str">
            <v>1 FONAM</v>
          </cell>
          <cell r="C393" t="str">
            <v>ORDEN DE COMPRA 149537</v>
          </cell>
          <cell r="D393" t="str">
            <v>PANAMERICANA OUTSOURCING S.A.</v>
          </cell>
          <cell r="E393">
            <v>45866</v>
          </cell>
          <cell r="F393"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3" t="str">
            <v>N-A</v>
          </cell>
          <cell r="H393" t="str">
            <v>6 ACUERDO MARCO DE PRECIO</v>
          </cell>
          <cell r="I393" t="str">
            <v>21 ORDEN DE COMPRA</v>
          </cell>
          <cell r="J393" t="str">
            <v>COMPRAVENTA</v>
          </cell>
          <cell r="K393">
            <v>44121701</v>
          </cell>
          <cell r="L393">
            <v>26125</v>
          </cell>
          <cell r="M393">
            <v>40925</v>
          </cell>
          <cell r="N393">
            <v>45882</v>
          </cell>
          <cell r="O393" t="str">
            <v>N/A</v>
          </cell>
          <cell r="P393">
            <v>4965810</v>
          </cell>
          <cell r="Q393" t="str">
            <v>CUATRO MILLONES NOVECIENTOS SESENTA Y CINCO MIL OCHOCIENTOS DIEZ</v>
          </cell>
          <cell r="R393" t="str">
            <v>2 PERSONA JURIDICA</v>
          </cell>
          <cell r="S393" t="str">
            <v>1 NIT</v>
          </cell>
          <cell r="T393" t="str">
            <v>N/A</v>
          </cell>
          <cell r="U393" t="str">
            <v>N/A</v>
          </cell>
          <cell r="V393">
            <v>830077655</v>
          </cell>
          <cell r="W393" t="str">
            <v>7 DV 6</v>
          </cell>
          <cell r="X393" t="str">
            <v>N-A</v>
          </cell>
          <cell r="Y393" t="str">
            <v>Cundinamarca</v>
          </cell>
          <cell r="Z393" t="str">
            <v>Bogotá D.C</v>
          </cell>
          <cell r="AA393" t="str">
            <v>N/A</v>
          </cell>
          <cell r="AB393" t="str">
            <v>N/A</v>
          </cell>
          <cell r="AC393" t="str">
            <v>N/A</v>
          </cell>
          <cell r="AD393" t="str">
            <v>N/A</v>
          </cell>
          <cell r="AE393" t="str">
            <v>NO</v>
          </cell>
          <cell r="AF393" t="str">
            <v>6 NO CONSTITUYÓ GARANTÍAS</v>
          </cell>
          <cell r="AG393" t="str">
            <v>N-A</v>
          </cell>
          <cell r="AH393" t="str">
            <v>N-A</v>
          </cell>
          <cell r="AI393" t="str">
            <v>N-A</v>
          </cell>
          <cell r="AJ393" t="str">
            <v>N-A</v>
          </cell>
          <cell r="AK393" t="str">
            <v>GLORIA TERESITA SERNA ALZATE</v>
          </cell>
          <cell r="AL393" t="str">
            <v>DTPA</v>
          </cell>
          <cell r="AM393" t="str">
            <v>2 SUPERVISOR</v>
          </cell>
          <cell r="AN393" t="str">
            <v>3 CÉDULA DE CIUDADANÍA</v>
          </cell>
          <cell r="AO393">
            <v>24344682</v>
          </cell>
          <cell r="AP393" t="str">
            <v>DIANA CAROLINA GOMEZ</v>
          </cell>
          <cell r="AQ393">
            <v>32</v>
          </cell>
          <cell r="AR393" t="str">
            <v>3 NO PACTADOS</v>
          </cell>
          <cell r="AS393" t="str">
            <v>4 NO SE HA ADICIONADO NI EN VALOR y EN TIEMPO</v>
          </cell>
          <cell r="AT393">
            <v>0</v>
          </cell>
          <cell r="AU393">
            <v>0</v>
          </cell>
          <cell r="AV393" t="str">
            <v>N/A</v>
          </cell>
          <cell r="AW393">
            <v>0</v>
          </cell>
          <cell r="AX393" t="str">
            <v>N/A</v>
          </cell>
          <cell r="AY393" t="str">
            <v>N/A</v>
          </cell>
          <cell r="AZ393" t="str">
            <v>N-A</v>
          </cell>
          <cell r="BA393">
            <v>45882</v>
          </cell>
          <cell r="BB393">
            <v>45898</v>
          </cell>
          <cell r="BC393" t="str">
            <v>N/A</v>
          </cell>
          <cell r="BD393" t="str">
            <v>2. NO</v>
          </cell>
          <cell r="BE393" t="str">
            <v>N/A</v>
          </cell>
          <cell r="BF393">
            <v>0</v>
          </cell>
          <cell r="BG393" t="str">
            <v>2. NO</v>
          </cell>
          <cell r="BH393">
            <v>0</v>
          </cell>
          <cell r="BI393" t="str">
            <v>N/A</v>
          </cell>
          <cell r="BJ393">
            <v>0</v>
          </cell>
          <cell r="BK393" t="str">
            <v>N/A</v>
          </cell>
          <cell r="BL393" t="str">
            <v>2025753502300008E</v>
          </cell>
          <cell r="BM393">
            <v>4965810</v>
          </cell>
          <cell r="BN393" t="str">
            <v>STEPHANIE ANDREA RODRÍGUEZ VALENCIA</v>
          </cell>
          <cell r="BO393" t="str">
            <v>N-A</v>
          </cell>
          <cell r="BP393" t="str">
            <v>VIGENTE</v>
          </cell>
          <cell r="BQ393"/>
          <cell r="BR393"/>
          <cell r="BS393"/>
          <cell r="BT393"/>
          <cell r="BU393"/>
          <cell r="BV393"/>
          <cell r="BW393" t="str">
            <v>BANCOLOMBIA S.A.</v>
          </cell>
          <cell r="BX393" t="str">
            <v>Corriente</v>
          </cell>
          <cell r="BY393">
            <v>17406862171</v>
          </cell>
          <cell r="BZ393"/>
          <cell r="CA393"/>
          <cell r="CB393"/>
          <cell r="CC393"/>
          <cell r="CD393"/>
          <cell r="CE393"/>
          <cell r="CF393"/>
          <cell r="CG393"/>
          <cell r="CH393"/>
          <cell r="CI393"/>
          <cell r="CJ393"/>
          <cell r="CK393"/>
          <cell r="CL393"/>
          <cell r="CM393"/>
          <cell r="CN393">
            <v>4965810</v>
          </cell>
          <cell r="CO393"/>
          <cell r="CP393"/>
        </row>
        <row r="394">
          <cell r="A394" t="str">
            <v>ORDEN DE COMPRA 149537</v>
          </cell>
          <cell r="B394" t="str">
            <v>1 FONAM</v>
          </cell>
          <cell r="C394" t="str">
            <v>ORDEN DE COMPRA 149537</v>
          </cell>
          <cell r="D394" t="str">
            <v>PANAMERICANA OUTSOURCING S.A.</v>
          </cell>
          <cell r="E394">
            <v>45866</v>
          </cell>
          <cell r="F394" t="str">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ell>
          <cell r="G394" t="str">
            <v>N-A</v>
          </cell>
          <cell r="H394" t="str">
            <v>6 ACUERDO MARCO DE PRECIO</v>
          </cell>
          <cell r="I394" t="str">
            <v>21 ORDEN DE COMPRA</v>
          </cell>
          <cell r="J394" t="str">
            <v>COMPRAVENTA</v>
          </cell>
          <cell r="K394">
            <v>44121701</v>
          </cell>
          <cell r="L394">
            <v>25625</v>
          </cell>
          <cell r="M394">
            <v>41025</v>
          </cell>
          <cell r="N394">
            <v>45882</v>
          </cell>
          <cell r="O394" t="str">
            <v>N/A</v>
          </cell>
          <cell r="P394">
            <v>4953261</v>
          </cell>
          <cell r="Q394" t="str">
            <v xml:space="preserve">CUATRO MILLONES NOVECIENTOS CINCUENTA Y TRES MIL DOSCIENTOS SESENTA Y UN </v>
          </cell>
          <cell r="R394" t="str">
            <v>2 PERSONA JURIDICA</v>
          </cell>
          <cell r="S394" t="str">
            <v>1 NIT</v>
          </cell>
          <cell r="T394" t="str">
            <v>N/A</v>
          </cell>
          <cell r="U394" t="str">
            <v>N/A</v>
          </cell>
          <cell r="V394">
            <v>830077655</v>
          </cell>
          <cell r="W394" t="str">
            <v>7 DV 6</v>
          </cell>
          <cell r="X394" t="str">
            <v>N-A</v>
          </cell>
          <cell r="Y394" t="str">
            <v>Cundinamarca</v>
          </cell>
          <cell r="Z394" t="str">
            <v>Bogotá D.C</v>
          </cell>
          <cell r="AA394" t="str">
            <v>N/A</v>
          </cell>
          <cell r="AB394" t="str">
            <v>N/A</v>
          </cell>
          <cell r="AC394" t="str">
            <v>N/A</v>
          </cell>
          <cell r="AD394" t="str">
            <v>N/A</v>
          </cell>
          <cell r="AE394" t="str">
            <v>NO</v>
          </cell>
          <cell r="AF394" t="str">
            <v>6 NO CONSTITUYÓ GARANTÍAS</v>
          </cell>
          <cell r="AG394" t="str">
            <v>N-A</v>
          </cell>
          <cell r="AH394" t="str">
            <v>N-A</v>
          </cell>
          <cell r="AI394" t="str">
            <v>N-A</v>
          </cell>
          <cell r="AJ394" t="str">
            <v>N-A</v>
          </cell>
          <cell r="AK394" t="str">
            <v>GLORIA TERESITA SERNA ALZATE</v>
          </cell>
          <cell r="AL394" t="str">
            <v>PNN MUNCHIQUE</v>
          </cell>
          <cell r="AM394" t="str">
            <v>2 SUPERVISOR</v>
          </cell>
          <cell r="AN394" t="str">
            <v>3 CÉDULA DE CIUDADANÍA</v>
          </cell>
          <cell r="AO394">
            <v>24344682</v>
          </cell>
          <cell r="AP394" t="str">
            <v>DIANA CAROLINA GOMEZ</v>
          </cell>
          <cell r="AQ394">
            <v>32</v>
          </cell>
          <cell r="AR394" t="str">
            <v>3 NO PACTADOS</v>
          </cell>
          <cell r="AS394" t="str">
            <v>4 NO SE HA ADICIONADO NI EN VALOR y EN TIEMPO</v>
          </cell>
          <cell r="AT394">
            <v>0</v>
          </cell>
          <cell r="AU394">
            <v>0</v>
          </cell>
          <cell r="AV394" t="str">
            <v>N/A</v>
          </cell>
          <cell r="AW394">
            <v>0</v>
          </cell>
          <cell r="AX394" t="str">
            <v>N/A</v>
          </cell>
          <cell r="AY394" t="str">
            <v>N/A</v>
          </cell>
          <cell r="AZ394" t="str">
            <v>N-A</v>
          </cell>
          <cell r="BA394">
            <v>45882</v>
          </cell>
          <cell r="BB394">
            <v>45898</v>
          </cell>
          <cell r="BC394" t="str">
            <v>N/A</v>
          </cell>
          <cell r="BD394" t="str">
            <v>2. NO</v>
          </cell>
          <cell r="BE394" t="str">
            <v>N/A</v>
          </cell>
          <cell r="BF394">
            <v>0</v>
          </cell>
          <cell r="BG394" t="str">
            <v>2. NO</v>
          </cell>
          <cell r="BH394">
            <v>0</v>
          </cell>
          <cell r="BI394" t="str">
            <v>N/A</v>
          </cell>
          <cell r="BJ394">
            <v>0</v>
          </cell>
          <cell r="BK394" t="str">
            <v>N/A</v>
          </cell>
          <cell r="BL394" t="str">
            <v>2025753502300008E</v>
          </cell>
          <cell r="BM394">
            <v>4953261</v>
          </cell>
          <cell r="BN394" t="str">
            <v>STEPHANIE ANDREA RODRÍGUEZ VALENCIA</v>
          </cell>
          <cell r="BO394" t="str">
            <v>N-A</v>
          </cell>
          <cell r="BP394" t="str">
            <v>VIGENTE</v>
          </cell>
          <cell r="BQ394"/>
          <cell r="BR394"/>
          <cell r="BS394"/>
          <cell r="BT394"/>
          <cell r="BU394"/>
          <cell r="BV394"/>
          <cell r="BW394" t="str">
            <v>BANCOLOMBIA S.A.</v>
          </cell>
          <cell r="BX394" t="str">
            <v>Corriente</v>
          </cell>
          <cell r="BY394">
            <v>17406862171</v>
          </cell>
          <cell r="BZ394"/>
          <cell r="CA394"/>
          <cell r="CB394"/>
          <cell r="CC394"/>
          <cell r="CD394"/>
          <cell r="CE394"/>
          <cell r="CF394"/>
          <cell r="CG394"/>
          <cell r="CH394"/>
          <cell r="CI394"/>
          <cell r="CJ394"/>
          <cell r="CK394"/>
          <cell r="CL394"/>
          <cell r="CM394"/>
          <cell r="CN394">
            <v>4953261</v>
          </cell>
          <cell r="CO394"/>
          <cell r="CP394"/>
        </row>
        <row r="395">
          <cell r="A395" t="str">
            <v>ORDEN DE COMPRA 150842</v>
          </cell>
          <cell r="B395" t="str">
            <v>1 FONAM</v>
          </cell>
          <cell r="C395" t="str">
            <v>ORDEN DE COMPRA 150842</v>
          </cell>
          <cell r="D395" t="str">
            <v xml:space="preserve">TB PLUS ENERGY S.A.S
</v>
          </cell>
          <cell r="E395">
            <v>45898</v>
          </cell>
          <cell r="F395" t="str">
            <v>Adhesión al acuerdo marco de sistemas fotovoltaicos de generación y almacenamiento cce-074-amp-2022 para la adquisición de sistemas fotovoltaicos de generación y almacenamiento en el PNN farallones de Cali para los acuerdos de conservación de la diversidad biológica de las áreas protegidas del SINAP nacional, especialmente en la presente en los ecosistemas de páramo y bosques del parque nacional natural farallones de Cali y su área de influencia.</v>
          </cell>
          <cell r="G395" t="str">
            <v>N-A</v>
          </cell>
          <cell r="H395" t="str">
            <v>2 CONTRATACIÓN DIRECTA</v>
          </cell>
          <cell r="I395" t="str">
            <v>21 ORDEN DE COMPRA</v>
          </cell>
          <cell r="J395" t="str">
            <v>SUMINISTRO</v>
          </cell>
          <cell r="K395"/>
          <cell r="L395">
            <v>28925</v>
          </cell>
          <cell r="M395">
            <v>48425</v>
          </cell>
          <cell r="N395">
            <v>45902</v>
          </cell>
          <cell r="O395" t="str">
            <v>N/A</v>
          </cell>
          <cell r="P395">
            <v>265995200</v>
          </cell>
          <cell r="Q395" t="str">
            <v xml:space="preserve">DOSCIENTOS SESENTA Y CINCO MILLONES NOVECIENTOS NOVENTA Y CINCO MIL DOSCIENTOS </v>
          </cell>
          <cell r="R395" t="str">
            <v>2 PERSONA JURIDICA</v>
          </cell>
          <cell r="S395" t="str">
            <v>1 NIT</v>
          </cell>
          <cell r="T395" t="str">
            <v>N/A</v>
          </cell>
          <cell r="U395" t="str">
            <v>N/A</v>
          </cell>
          <cell r="V395">
            <v>900362784</v>
          </cell>
          <cell r="W395" t="str">
            <v>4 DV 3</v>
          </cell>
          <cell r="X395" t="str">
            <v>N-A</v>
          </cell>
          <cell r="Y395" t="str">
            <v>Cundinamarca</v>
          </cell>
          <cell r="Z395" t="str">
            <v>Bogotá D.C</v>
          </cell>
          <cell r="AA395" t="str">
            <v>N/A</v>
          </cell>
          <cell r="AB395" t="str">
            <v>N/A</v>
          </cell>
          <cell r="AC395" t="str">
            <v>N/A</v>
          </cell>
          <cell r="AD395" t="str">
            <v>N/A</v>
          </cell>
          <cell r="AE395" t="str">
            <v>SI</v>
          </cell>
          <cell r="AF395" t="str">
            <v>1 PÓLIZA</v>
          </cell>
          <cell r="AG395" t="str">
            <v>13 SURAMERICANA</v>
          </cell>
          <cell r="AH395" t="str">
            <v>2 CUMPLIMIENTO</v>
          </cell>
          <cell r="AI395">
            <v>45898</v>
          </cell>
          <cell r="AJ395">
            <v>4344050</v>
          </cell>
          <cell r="AK395" t="str">
            <v>GLORIA TERESITA SERNA ALZATE</v>
          </cell>
          <cell r="AL395" t="str">
            <v>PNN FARALLONES DE CALI</v>
          </cell>
          <cell r="AM395" t="str">
            <v>2 SUPERVISOR</v>
          </cell>
          <cell r="AN395" t="str">
            <v>3 CÉDULA DE CIUDADANÍA</v>
          </cell>
          <cell r="AO395">
            <v>1082775671</v>
          </cell>
          <cell r="AP395" t="str">
            <v>JUAN MANUEL GUZMÁN LÓPEZ</v>
          </cell>
          <cell r="AQ395">
            <v>60</v>
          </cell>
          <cell r="AR395" t="str">
            <v>3 NO PACTADOS</v>
          </cell>
          <cell r="AS395" t="str">
            <v>4 NO SE HA ADICIONADO NI EN VALOR y EN TIEMPO</v>
          </cell>
          <cell r="AT395">
            <v>0</v>
          </cell>
          <cell r="AU395">
            <v>0</v>
          </cell>
          <cell r="AV395" t="str">
            <v>N/A</v>
          </cell>
          <cell r="AW395">
            <v>0</v>
          </cell>
          <cell r="AX395" t="str">
            <v>N/A</v>
          </cell>
          <cell r="AY395" t="str">
            <v>N/A</v>
          </cell>
          <cell r="AZ395" t="str">
            <v>N-A</v>
          </cell>
          <cell r="BA395">
            <v>45897</v>
          </cell>
          <cell r="BB395">
            <v>45991</v>
          </cell>
          <cell r="BC395" t="str">
            <v>N/A</v>
          </cell>
          <cell r="BD395" t="str">
            <v>2. NO</v>
          </cell>
          <cell r="BE395" t="str">
            <v>N/A</v>
          </cell>
          <cell r="BF395" t="str">
            <v>N-A</v>
          </cell>
          <cell r="BG395" t="str">
            <v>1. SI</v>
          </cell>
          <cell r="BH395">
            <v>0</v>
          </cell>
          <cell r="BI395" t="str">
            <v>N/A</v>
          </cell>
          <cell r="BJ395">
            <v>0</v>
          </cell>
          <cell r="BK395" t="str">
            <v>PRORROGADO</v>
          </cell>
          <cell r="BL395" t="str">
            <v>2025753502300009E</v>
          </cell>
          <cell r="BM395">
            <v>265995200</v>
          </cell>
          <cell r="BN395" t="str">
            <v>WENDY ISABEL DAVID</v>
          </cell>
          <cell r="BO395" t="str">
            <v>N-A</v>
          </cell>
          <cell r="BP395" t="str">
            <v>VIGENTE</v>
          </cell>
          <cell r="BQ395"/>
          <cell r="BR395"/>
          <cell r="BS395"/>
          <cell r="BT395"/>
          <cell r="BU395"/>
          <cell r="BV395"/>
          <cell r="BW395" t="str">
            <v>#N/A</v>
          </cell>
          <cell r="BX395" t="str">
            <v>#N/A</v>
          </cell>
          <cell r="BY395" t="str">
            <v>#N/A</v>
          </cell>
          <cell r="BZ395"/>
          <cell r="CA395"/>
          <cell r="CB395"/>
          <cell r="CC395"/>
          <cell r="CD395"/>
          <cell r="CE395"/>
          <cell r="CF395"/>
          <cell r="CG395"/>
          <cell r="CH395"/>
          <cell r="CI395"/>
          <cell r="CJ395"/>
          <cell r="CK395"/>
          <cell r="CL395"/>
          <cell r="CM395"/>
          <cell r="CN395">
            <v>265995200</v>
          </cell>
          <cell r="CO395"/>
          <cell r="CP395"/>
        </row>
        <row r="396">
          <cell r="A396" t="str">
            <v>ORDEN DE COMPRA 151608</v>
          </cell>
          <cell r="B396" t="str">
            <v>2 NACION</v>
          </cell>
          <cell r="C396" t="str">
            <v>ORDEN DE COMPRA 151608</v>
          </cell>
          <cell r="D396" t="str">
            <v xml:space="preserve">FERRICENTROS S.A.S
</v>
          </cell>
          <cell r="E396">
            <v>45910</v>
          </cell>
          <cell r="F396" t="str">
            <v xml:space="preserve">PA00-1101-08 Adquirir herramientas, materiales y equipos para la Dirección Territorial Pacífico para fortalecer las instalaciones físicas, en el marco de la conservación de la diversidad biológica de las AP del SINAP nacional.
</v>
          </cell>
          <cell r="G396" t="str">
            <v>N-A</v>
          </cell>
          <cell r="H396" t="str">
            <v>6 ACUERDO MARCO DE PRECIO</v>
          </cell>
          <cell r="I396" t="str">
            <v>21 ORDEN DE COMPRA</v>
          </cell>
          <cell r="J396" t="str">
            <v>COMPRAVENTA</v>
          </cell>
          <cell r="K396">
            <v>31162801</v>
          </cell>
          <cell r="L396">
            <v>23125</v>
          </cell>
          <cell r="M396">
            <v>41425</v>
          </cell>
          <cell r="N396">
            <v>45912</v>
          </cell>
          <cell r="O396" t="str">
            <v>N/A</v>
          </cell>
          <cell r="P396">
            <v>14929869</v>
          </cell>
          <cell r="Q396" t="str">
            <v>CATORCE MILLONES NOVECIENTOS VEINTINUEVE MIL OCHOCIENTOS SESENTA Y NUEVE</v>
          </cell>
          <cell r="R396" t="str">
            <v>2 PERSONA JURIDICA</v>
          </cell>
          <cell r="S396" t="str">
            <v>1 NIT</v>
          </cell>
          <cell r="T396" t="str">
            <v>N/A</v>
          </cell>
          <cell r="U396" t="str">
            <v>N/A</v>
          </cell>
          <cell r="V396">
            <v>800237412</v>
          </cell>
          <cell r="W396" t="str">
            <v>2 DV 1</v>
          </cell>
          <cell r="X396" t="str">
            <v>N-A</v>
          </cell>
          <cell r="Y396" t="str">
            <v>Cundinamarca</v>
          </cell>
          <cell r="Z396" t="str">
            <v>Bogotá D.C</v>
          </cell>
          <cell r="AA396" t="str">
            <v>N/A</v>
          </cell>
          <cell r="AB396" t="str">
            <v>N/A</v>
          </cell>
          <cell r="AC396" t="str">
            <v>N/A</v>
          </cell>
          <cell r="AD396" t="str">
            <v>N/A</v>
          </cell>
          <cell r="AE396" t="str">
            <v>NO</v>
          </cell>
          <cell r="AF396" t="str">
            <v>6 NO CONSTITUYÓ GARANTÍAS</v>
          </cell>
          <cell r="AG396" t="str">
            <v>N-A</v>
          </cell>
          <cell r="AH396" t="str">
            <v>99999998 NO SE DILIGENCIA INFORMACIÓN PARA ESTE FORMULARIO EN ESTE PERÍODO DE REPORTE</v>
          </cell>
          <cell r="AI396" t="str">
            <v>N-A</v>
          </cell>
          <cell r="AJ396" t="str">
            <v>N-A</v>
          </cell>
          <cell r="AK396" t="str">
            <v>GLORIA TERESITA SERNA ALZATE</v>
          </cell>
          <cell r="AL396" t="str">
            <v>DTPA</v>
          </cell>
          <cell r="AM396" t="str">
            <v>2 SUPERVISOR</v>
          </cell>
          <cell r="AN396" t="str">
            <v>3 CÉDULA DE CIUDADANÍA</v>
          </cell>
          <cell r="AO396">
            <v>66859604</v>
          </cell>
          <cell r="AP396" t="str">
            <v>MARGARITA EUGENIA VICTORIA ACOSTA</v>
          </cell>
          <cell r="AQ396">
            <v>51</v>
          </cell>
          <cell r="AR396" t="str">
            <v>3 NO PACTADOS</v>
          </cell>
          <cell r="AS396" t="str">
            <v>4 NO SE HA ADICIONADO NI EN VALOR y EN TIEMPO</v>
          </cell>
          <cell r="AT396">
            <v>0</v>
          </cell>
          <cell r="AU396">
            <v>0</v>
          </cell>
          <cell r="AV396" t="str">
            <v>N/A</v>
          </cell>
          <cell r="AW396">
            <v>0</v>
          </cell>
          <cell r="AX396" t="str">
            <v>N/A</v>
          </cell>
          <cell r="AY396" t="str">
            <v>N/A</v>
          </cell>
          <cell r="AZ396" t="str">
            <v>N-A</v>
          </cell>
          <cell r="BA396">
            <v>45910</v>
          </cell>
          <cell r="BB396">
            <v>45961</v>
          </cell>
          <cell r="BC396" t="str">
            <v>N/A</v>
          </cell>
          <cell r="BD396" t="str">
            <v>2. NO</v>
          </cell>
          <cell r="BE396" t="str">
            <v>N/A</v>
          </cell>
          <cell r="BF396">
            <v>0</v>
          </cell>
          <cell r="BG396" t="str">
            <v>2. NO</v>
          </cell>
          <cell r="BH396">
            <v>0</v>
          </cell>
          <cell r="BI396" t="str">
            <v>N/A</v>
          </cell>
          <cell r="BJ396">
            <v>0</v>
          </cell>
          <cell r="BK396" t="str">
            <v>N/A</v>
          </cell>
          <cell r="BL396" t="str">
            <v>2025753502200003E</v>
          </cell>
          <cell r="BM396">
            <v>14929869</v>
          </cell>
          <cell r="BN396" t="str">
            <v>STEPHANIE ANDREA RODRÍGUEZ VALENCIA</v>
          </cell>
          <cell r="BO396" t="str">
            <v>N-A</v>
          </cell>
          <cell r="BP396" t="str">
            <v>VIGENTE</v>
          </cell>
          <cell r="BQ396"/>
          <cell r="BR396"/>
          <cell r="BS396"/>
          <cell r="BT396"/>
          <cell r="BU396"/>
          <cell r="BV396"/>
          <cell r="BW396" t="str">
            <v>#N/A</v>
          </cell>
          <cell r="BX396" t="str">
            <v>#N/A</v>
          </cell>
          <cell r="BY396" t="str">
            <v>#N/A</v>
          </cell>
          <cell r="BZ396"/>
          <cell r="CA396"/>
          <cell r="CB396"/>
          <cell r="CC396"/>
          <cell r="CD396"/>
          <cell r="CE396"/>
          <cell r="CF396"/>
          <cell r="CG396"/>
          <cell r="CH396"/>
          <cell r="CI396"/>
          <cell r="CJ396"/>
          <cell r="CK396"/>
          <cell r="CL396"/>
          <cell r="CM396"/>
          <cell r="CN396">
            <v>14929869</v>
          </cell>
          <cell r="CO396"/>
          <cell r="CP396"/>
        </row>
        <row r="397">
          <cell r="A397" t="str">
            <v>ORDEN DE COMPRA 151703</v>
          </cell>
          <cell r="B397" t="str">
            <v>1 FONAM</v>
          </cell>
          <cell r="C397" t="str">
            <v>ORDEN DE COMPRA 151703</v>
          </cell>
          <cell r="D397" t="str">
            <v>FERRICENTROS S.A.S</v>
          </cell>
          <cell r="E397">
            <v>45911</v>
          </cell>
          <cell r="F397" t="str">
            <v xml:space="preserve">PA09-3202008-9-030 Adquirir equipos y materiales para el cumplimiento de los objetivos del PNN Uramba Bahía Málaga, en el marco de la conservación de la diversidad biológica de las áreas protegidas del SINAP nacional.
</v>
          </cell>
          <cell r="G397" t="str">
            <v>N-A</v>
          </cell>
          <cell r="H397" t="str">
            <v>6 ACUERDO MARCO DE PRECIO</v>
          </cell>
          <cell r="I397" t="str">
            <v>21 ORDEN DE COMPRA</v>
          </cell>
          <cell r="J397" t="str">
            <v>COMPRAVENTA</v>
          </cell>
          <cell r="K397" t="str">
            <v>45111616/52161520
39111000/44103100</v>
          </cell>
          <cell r="L397">
            <v>33125</v>
          </cell>
          <cell r="M397">
            <v>52325</v>
          </cell>
          <cell r="N397">
            <v>45912</v>
          </cell>
          <cell r="O397" t="str">
            <v>N/A</v>
          </cell>
          <cell r="P397">
            <v>11650695</v>
          </cell>
          <cell r="Q397" t="str">
            <v>ONCE MILLONES SEISCIENTOS CINCUENTA MIL SEISCIENTOS NOVENTA Y CINCO</v>
          </cell>
          <cell r="R397" t="str">
            <v>2 PERSONA JURIDICA</v>
          </cell>
          <cell r="S397" t="str">
            <v>1 NIT</v>
          </cell>
          <cell r="T397" t="str">
            <v>N/A</v>
          </cell>
          <cell r="U397" t="str">
            <v>N/A</v>
          </cell>
          <cell r="V397">
            <v>800237412</v>
          </cell>
          <cell r="W397" t="str">
            <v>2 DV 1</v>
          </cell>
          <cell r="X397" t="str">
            <v>N-A</v>
          </cell>
          <cell r="Y397" t="str">
            <v>Cundinamarca</v>
          </cell>
          <cell r="Z397" t="str">
            <v>Bogotá D.C</v>
          </cell>
          <cell r="AA397" t="str">
            <v>N/A</v>
          </cell>
          <cell r="AB397" t="str">
            <v>N/A</v>
          </cell>
          <cell r="AC397" t="str">
            <v>N/A</v>
          </cell>
          <cell r="AD397" t="str">
            <v>N/A</v>
          </cell>
          <cell r="AE397" t="str">
            <v>NO</v>
          </cell>
          <cell r="AF397" t="str">
            <v>6 NO CONSTITUYÓ GARANTÍAS</v>
          </cell>
          <cell r="AG397" t="str">
            <v>N-A</v>
          </cell>
          <cell r="AH397" t="str">
            <v>99999998 NO SE DILIGENCIA INFORMACIÓN PARA ESTE FORMULARIO EN ESTE PERÍODO DE REPORTE</v>
          </cell>
          <cell r="AI397" t="str">
            <v>N-A</v>
          </cell>
          <cell r="AJ397" t="str">
            <v>N-A</v>
          </cell>
          <cell r="AK397" t="str">
            <v>GLORIA TERESITA SERNA ALZATE</v>
          </cell>
          <cell r="AL397" t="str">
            <v>PNN URAMBA BAHÍA MÁLAGA</v>
          </cell>
          <cell r="AM397" t="str">
            <v>2 SUPERVISOR</v>
          </cell>
          <cell r="AN397" t="str">
            <v>3 CÉDULA DE CIUDADANÍA</v>
          </cell>
          <cell r="AO397">
            <v>79189471</v>
          </cell>
          <cell r="AP397" t="str">
            <v>JUAN CARLOS CONTRERAS</v>
          </cell>
          <cell r="AQ397">
            <v>15</v>
          </cell>
          <cell r="AR397" t="str">
            <v>3 NO PACTADOS</v>
          </cell>
          <cell r="AS397" t="str">
            <v>4 NO SE HA ADICIONADO NI EN VALOR y EN TIEMPO</v>
          </cell>
          <cell r="AT397">
            <v>0</v>
          </cell>
          <cell r="AU397">
            <v>0</v>
          </cell>
          <cell r="AV397" t="str">
            <v>N/A</v>
          </cell>
          <cell r="AW397">
            <v>0</v>
          </cell>
          <cell r="AX397" t="str">
            <v>N/A</v>
          </cell>
          <cell r="AY397" t="str">
            <v>N/A</v>
          </cell>
          <cell r="AZ397" t="str">
            <v>N-A</v>
          </cell>
          <cell r="BA397">
            <v>45911</v>
          </cell>
          <cell r="BB397">
            <v>45926</v>
          </cell>
          <cell r="BC397" t="str">
            <v>N/A</v>
          </cell>
          <cell r="BD397" t="str">
            <v>2. NO</v>
          </cell>
          <cell r="BE397" t="str">
            <v>N/A</v>
          </cell>
          <cell r="BF397">
            <v>0</v>
          </cell>
          <cell r="BG397" t="str">
            <v>2. NO</v>
          </cell>
          <cell r="BH397">
            <v>0</v>
          </cell>
          <cell r="BI397" t="str">
            <v>N/A</v>
          </cell>
          <cell r="BJ397">
            <v>0</v>
          </cell>
          <cell r="BK397" t="str">
            <v>N/A</v>
          </cell>
          <cell r="BL397" t="str">
            <v>2025753502300010E</v>
          </cell>
          <cell r="BM397">
            <v>11650695</v>
          </cell>
          <cell r="BN397" t="str">
            <v>JULIANA ISABEL MONTES ROMERO</v>
          </cell>
          <cell r="BO397" t="str">
            <v>N-A</v>
          </cell>
          <cell r="BP397" t="str">
            <v>VIGENTE</v>
          </cell>
          <cell r="BQ397"/>
          <cell r="BR397" t="str">
            <v xml:space="preserve">https://www.colombiacompra.gov.co/tienda-virtual-del-estado-colombiano/ordenes-compra/151703 </v>
          </cell>
          <cell r="BS397"/>
          <cell r="BT397"/>
          <cell r="BU397"/>
          <cell r="BV397"/>
          <cell r="BW397" t="str">
            <v>#N/A</v>
          </cell>
          <cell r="BX397" t="str">
            <v>#N/A</v>
          </cell>
          <cell r="BY397" t="str">
            <v>#N/A</v>
          </cell>
          <cell r="BZ397"/>
          <cell r="CA397"/>
          <cell r="CB397"/>
          <cell r="CC397"/>
          <cell r="CD397"/>
          <cell r="CE397"/>
          <cell r="CF397"/>
          <cell r="CG397"/>
          <cell r="CH397"/>
          <cell r="CI397"/>
          <cell r="CJ397"/>
          <cell r="CK397"/>
          <cell r="CL397"/>
          <cell r="CM397"/>
          <cell r="CN397">
            <v>11650695</v>
          </cell>
          <cell r="CO397"/>
          <cell r="CP397"/>
        </row>
        <row r="398">
          <cell r="A398" t="str">
            <v>ORDEN DE COMPRA 152139</v>
          </cell>
          <cell r="B398" t="str">
            <v>1 FONAM</v>
          </cell>
          <cell r="C398" t="str">
            <v>ORDEN DE COMPRA 152139</v>
          </cell>
          <cell r="D398" t="str">
            <v>FERRICENTROS S.A.S</v>
          </cell>
          <cell r="E398">
            <v>45922</v>
          </cell>
          <cell r="F398" t="str">
            <v xml:space="preserve">PA10-3202010-24-051 PA10-3202010-25-052 PA10-3202056-5-028- PA05-3202056-5-032 Adquirir herramientas, equipos y materialespara adelantar procesos de comunicación, ecoturismo ,educación ambiental y prevención vigilancia y control con actores asociados, priorizados y vinculados a la gestión territorial del
Parque Nacional Natural Utria y el Parque Nacional Natural Gorgona en el marco de la conservación de la diversidad biológica de las áreas protegidas del SINAP nacional.
</v>
          </cell>
          <cell r="G398" t="str">
            <v>N-A</v>
          </cell>
          <cell r="H398" t="str">
            <v>6 ACUERDO MARCO DE PRECIO</v>
          </cell>
          <cell r="I398" t="str">
            <v>21 ORDEN DE COMPRA</v>
          </cell>
          <cell r="J398" t="str">
            <v>COMPRAVENTA</v>
          </cell>
          <cell r="K398" t="str">
            <v>45111707 / 52161520</v>
          </cell>
          <cell r="L398">
            <v>32125</v>
          </cell>
          <cell r="M398">
            <v>56025</v>
          </cell>
          <cell r="N398">
            <v>45923</v>
          </cell>
          <cell r="O398" t="str">
            <v>N/A</v>
          </cell>
          <cell r="P398">
            <v>9234198</v>
          </cell>
          <cell r="Q398" t="str">
            <v>NUEVE MILLONES DOSCIENTOS TREINTA Y CUATRO MIL CIENTO NOVENTA Y OCHO</v>
          </cell>
          <cell r="R398" t="str">
            <v>2 PERSONA JURIDICA</v>
          </cell>
          <cell r="S398" t="str">
            <v>1 NIT</v>
          </cell>
          <cell r="T398" t="str">
            <v>N/A</v>
          </cell>
          <cell r="U398" t="str">
            <v>N/A</v>
          </cell>
          <cell r="V398">
            <v>800237412</v>
          </cell>
          <cell r="W398" t="str">
            <v>2 DV 1</v>
          </cell>
          <cell r="X398" t="str">
            <v>N-A</v>
          </cell>
          <cell r="Y398" t="str">
            <v>Cundinamarca</v>
          </cell>
          <cell r="Z398" t="str">
            <v>Bogotá D.C</v>
          </cell>
          <cell r="AA398" t="str">
            <v>N/A</v>
          </cell>
          <cell r="AB398" t="str">
            <v>N/A</v>
          </cell>
          <cell r="AC398" t="str">
            <v>N/A</v>
          </cell>
          <cell r="AD398" t="str">
            <v>N/A</v>
          </cell>
          <cell r="AE398" t="str">
            <v>NO</v>
          </cell>
          <cell r="AF398" t="str">
            <v>6 NO CONSTITUYÓ GARANTÍAS</v>
          </cell>
          <cell r="AG398" t="str">
            <v>N-A</v>
          </cell>
          <cell r="AH398" t="str">
            <v>99999998 NO SE DILIGENCIA INFORMACIÓN PARA ESTE FORMULARIO EN ESTE PERÍODO DE REPORTE</v>
          </cell>
          <cell r="AI398" t="str">
            <v>N-A</v>
          </cell>
          <cell r="AJ398" t="str">
            <v>N-A</v>
          </cell>
          <cell r="AK398" t="str">
            <v>GLORIA TERESITA SERNA ALZATE</v>
          </cell>
          <cell r="AL398" t="str">
            <v>PNN UTRÍA</v>
          </cell>
          <cell r="AM398" t="str">
            <v>2 SUPERVISOR</v>
          </cell>
          <cell r="AN398" t="str">
            <v>3 CÉDULA DE CIUDADANÍA</v>
          </cell>
          <cell r="AO398">
            <v>66848955</v>
          </cell>
          <cell r="AP398" t="str">
            <v>MARIA XIMENA ZORRILLA A.</v>
          </cell>
          <cell r="AQ398">
            <v>15</v>
          </cell>
          <cell r="AR398" t="str">
            <v>3 NO PACTADOS</v>
          </cell>
          <cell r="AS398" t="str">
            <v>4 NO SE HA ADICIONADO NI EN VALOR y EN TIEMPO</v>
          </cell>
          <cell r="AT398">
            <v>0</v>
          </cell>
          <cell r="AU398">
            <v>0</v>
          </cell>
          <cell r="AV398" t="str">
            <v>N/A</v>
          </cell>
          <cell r="AW398">
            <v>0</v>
          </cell>
          <cell r="AX398" t="str">
            <v>N/A</v>
          </cell>
          <cell r="AY398" t="str">
            <v>N/A</v>
          </cell>
          <cell r="AZ398" t="str">
            <v>N-A</v>
          </cell>
          <cell r="BA398">
            <v>45922</v>
          </cell>
          <cell r="BB398">
            <v>45937</v>
          </cell>
          <cell r="BC398" t="str">
            <v>N/A</v>
          </cell>
          <cell r="BD398" t="str">
            <v>2. NO</v>
          </cell>
          <cell r="BE398" t="str">
            <v>N/A</v>
          </cell>
          <cell r="BF398">
            <v>0</v>
          </cell>
          <cell r="BG398" t="str">
            <v>2. NO</v>
          </cell>
          <cell r="BH398">
            <v>0</v>
          </cell>
          <cell r="BI398" t="str">
            <v>N/A</v>
          </cell>
          <cell r="BJ398">
            <v>0</v>
          </cell>
          <cell r="BK398" t="str">
            <v>N/A</v>
          </cell>
          <cell r="BL398" t="str">
            <v>2025753502300011E</v>
          </cell>
          <cell r="BM398">
            <v>9234198</v>
          </cell>
          <cell r="BN398" t="str">
            <v>DIANA PATRICIA GUERRERO</v>
          </cell>
          <cell r="BO398" t="str">
            <v>N-A</v>
          </cell>
          <cell r="BP398" t="str">
            <v>VIGENTE</v>
          </cell>
          <cell r="BQ398"/>
          <cell r="BR398"/>
          <cell r="BS398"/>
          <cell r="BT398"/>
          <cell r="BU398"/>
          <cell r="BV398"/>
          <cell r="BW398" t="str">
            <v>#N/A</v>
          </cell>
          <cell r="BX398" t="str">
            <v>#N/A</v>
          </cell>
          <cell r="BY398" t="str">
            <v>#N/A</v>
          </cell>
          <cell r="BZ398"/>
          <cell r="CA398"/>
          <cell r="CB398"/>
          <cell r="CC398"/>
          <cell r="CD398"/>
          <cell r="CE398"/>
          <cell r="CF398"/>
          <cell r="CG398"/>
          <cell r="CH398"/>
          <cell r="CI398"/>
          <cell r="CJ398"/>
          <cell r="CK398"/>
          <cell r="CL398"/>
          <cell r="CM398"/>
          <cell r="CN398">
            <v>9234198</v>
          </cell>
          <cell r="CO398"/>
          <cell r="CP398"/>
        </row>
        <row r="399">
          <cell r="A399" t="str">
            <v>ORDEN DE COMPRA 152139</v>
          </cell>
          <cell r="B399" t="str">
            <v>1 FONAM</v>
          </cell>
          <cell r="C399" t="str">
            <v>ORDEN DE COMPRA 152139</v>
          </cell>
          <cell r="D399" t="str">
            <v>FERRICENTROS S.A.S</v>
          </cell>
          <cell r="E399">
            <v>45922</v>
          </cell>
          <cell r="F399" t="str">
            <v xml:space="preserve">PA10-3202010-24-051 PA10-3202010-25-052 PA10-3202056-5-028- PA05-3202056-5-032 Adquirir herramientas, equipos y materialespara adelantar procesos de comunicación, ecoturismo ,educación ambiental y prevención vigilancia y control con actores asociados, priorizados y vinculados a la gestión territorial del
Parque Nacional Natural Utria y el Parque Nacional Natural Gorgona en el marco de la conservación de la diversidad biológica de las áreas protegidas del SINAP nacional.
</v>
          </cell>
          <cell r="G399" t="str">
            <v>N-A</v>
          </cell>
          <cell r="H399" t="str">
            <v>6 ACUERDO MARCO DE PRECIO</v>
          </cell>
          <cell r="I399" t="str">
            <v>21 ORDEN DE COMPRA</v>
          </cell>
          <cell r="J399" t="str">
            <v>COMPRAVENTA</v>
          </cell>
          <cell r="K399" t="str">
            <v>45111707 / 52161520</v>
          </cell>
          <cell r="L399" t="str">
            <v>31925 / 31025</v>
          </cell>
          <cell r="M399" t="str">
            <v>56225 / 56125</v>
          </cell>
          <cell r="N399">
            <v>45923</v>
          </cell>
          <cell r="O399" t="str">
            <v>N/A</v>
          </cell>
          <cell r="P399">
            <v>15175080</v>
          </cell>
          <cell r="Q399" t="str">
            <v>QUINCE MILLONES CIENTO SETENTA Y CINCO MIL OCHENTA</v>
          </cell>
          <cell r="R399" t="str">
            <v>2 PERSONA JURIDICA</v>
          </cell>
          <cell r="S399" t="str">
            <v>1 NIT</v>
          </cell>
          <cell r="T399" t="str">
            <v>N/A</v>
          </cell>
          <cell r="U399" t="str">
            <v>N/A</v>
          </cell>
          <cell r="V399">
            <v>800237412</v>
          </cell>
          <cell r="W399" t="str">
            <v>2 DV 1</v>
          </cell>
          <cell r="X399" t="str">
            <v>N-A</v>
          </cell>
          <cell r="Y399" t="str">
            <v>Cundinamarca</v>
          </cell>
          <cell r="Z399" t="str">
            <v>Bogotá D.C</v>
          </cell>
          <cell r="AA399" t="str">
            <v>N/A</v>
          </cell>
          <cell r="AB399" t="str">
            <v>N/A</v>
          </cell>
          <cell r="AC399" t="str">
            <v>N/A</v>
          </cell>
          <cell r="AD399" t="str">
            <v>N/A</v>
          </cell>
          <cell r="AE399" t="str">
            <v>NO</v>
          </cell>
          <cell r="AF399" t="str">
            <v>6 NO CONSTITUYÓ GARANTÍAS</v>
          </cell>
          <cell r="AG399" t="str">
            <v>N-A</v>
          </cell>
          <cell r="AH399" t="str">
            <v>99999998 NO SE DILIGENCIA INFORMACIÓN PARA ESTE FORMULARIO EN ESTE PERÍODO DE REPORTE</v>
          </cell>
          <cell r="AI399" t="str">
            <v>N-A</v>
          </cell>
          <cell r="AJ399" t="str">
            <v>N-A</v>
          </cell>
          <cell r="AK399" t="str">
            <v>GLORIA TERESITA SERNA ALZATE</v>
          </cell>
          <cell r="AL399" t="str">
            <v>PNN GORGONA</v>
          </cell>
          <cell r="AM399" t="str">
            <v>2 SUPERVISOR</v>
          </cell>
          <cell r="AN399" t="str">
            <v>3 CÉDULA DE CIUDADANÍA</v>
          </cell>
          <cell r="AO399">
            <v>66848955</v>
          </cell>
          <cell r="AP399" t="str">
            <v>MARIA XIMENA ZORRILLA A.</v>
          </cell>
          <cell r="AQ399">
            <v>15</v>
          </cell>
          <cell r="AR399" t="str">
            <v>3 NO PACTADOS</v>
          </cell>
          <cell r="AS399" t="str">
            <v>4 NO SE HA ADICIONADO NI EN VALOR y EN TIEMPO</v>
          </cell>
          <cell r="AT399">
            <v>0</v>
          </cell>
          <cell r="AU399">
            <v>0</v>
          </cell>
          <cell r="AV399" t="str">
            <v>N/A</v>
          </cell>
          <cell r="AW399">
            <v>0</v>
          </cell>
          <cell r="AX399" t="str">
            <v>N/A</v>
          </cell>
          <cell r="AY399" t="str">
            <v>N/A</v>
          </cell>
          <cell r="AZ399" t="str">
            <v>N-A</v>
          </cell>
          <cell r="BA399">
            <v>45922</v>
          </cell>
          <cell r="BB399">
            <v>45937</v>
          </cell>
          <cell r="BC399" t="str">
            <v>N/A</v>
          </cell>
          <cell r="BD399" t="str">
            <v>2. NO</v>
          </cell>
          <cell r="BE399" t="str">
            <v>N/A</v>
          </cell>
          <cell r="BF399">
            <v>0</v>
          </cell>
          <cell r="BG399" t="str">
            <v>2. NO</v>
          </cell>
          <cell r="BH399">
            <v>0</v>
          </cell>
          <cell r="BI399" t="str">
            <v>N/A</v>
          </cell>
          <cell r="BJ399">
            <v>0</v>
          </cell>
          <cell r="BK399" t="str">
            <v>N/A</v>
          </cell>
          <cell r="BL399" t="str">
            <v>2025753502300011E</v>
          </cell>
          <cell r="BM399">
            <v>15175080</v>
          </cell>
          <cell r="BN399" t="str">
            <v>DIANA PATRICIA GUERRERO</v>
          </cell>
          <cell r="BO399" t="str">
            <v>N-A</v>
          </cell>
          <cell r="BP399" t="str">
            <v>VIGENTE</v>
          </cell>
          <cell r="BQ399"/>
          <cell r="BR399"/>
          <cell r="BS399"/>
          <cell r="BT399"/>
          <cell r="BU399"/>
          <cell r="BV399"/>
          <cell r="BW399" t="str">
            <v>#N/A</v>
          </cell>
          <cell r="BX399" t="str">
            <v>#N/A</v>
          </cell>
          <cell r="BY399" t="str">
            <v>#N/A</v>
          </cell>
          <cell r="BZ399"/>
          <cell r="CA399"/>
          <cell r="CB399"/>
          <cell r="CC399"/>
          <cell r="CD399"/>
          <cell r="CE399"/>
          <cell r="CF399"/>
          <cell r="CG399"/>
          <cell r="CH399"/>
          <cell r="CI399"/>
          <cell r="CJ399"/>
          <cell r="CK399"/>
          <cell r="CL399"/>
          <cell r="CM399"/>
          <cell r="CN399">
            <v>15175080</v>
          </cell>
          <cell r="CO399"/>
          <cell r="CP399"/>
        </row>
        <row r="400">
          <cell r="A400" t="str">
            <v>ORDEN DE COMPRA 152148</v>
          </cell>
          <cell r="B400" t="str">
            <v>1 FONAM</v>
          </cell>
          <cell r="C400" t="str">
            <v>ORDEN DE COMPRA 152148</v>
          </cell>
          <cell r="D400" t="str">
            <v xml:space="preserve">DEICY BRAVO JOJOA
</v>
          </cell>
          <cell r="E400">
            <v>45922</v>
          </cell>
          <cell r="F400" t="str">
            <v>Adhesión al Acuerdo marco de precios CCE-255-AMP2021 para la compraventa y/o suministro de materiales de construcción y ferretería requeridos para la ejecución de acciones a desarrollarse en las diferentes las líneas estratégicas implementadas por el Parque Nacional Natural Farallones de Cali, especialmente en los ecosistemas andinos y de páramo, en el marco del Proyecto Conservación de la diversidad biológica de las áreas protegidas del SINAP Nacional</v>
          </cell>
          <cell r="G400" t="str">
            <v>N-A</v>
          </cell>
          <cell r="H400" t="str">
            <v>2 CONTRATACIÓN DIRECTA</v>
          </cell>
          <cell r="I400" t="str">
            <v>21 ORDEN DE COMPRA</v>
          </cell>
          <cell r="J400" t="str">
            <v>SUMINISTRO</v>
          </cell>
          <cell r="K400"/>
          <cell r="L400">
            <v>31525</v>
          </cell>
          <cell r="M400">
            <v>56825</v>
          </cell>
          <cell r="N400">
            <v>45925</v>
          </cell>
          <cell r="O400" t="str">
            <v>N/A</v>
          </cell>
          <cell r="P400">
            <v>244440657.94999999</v>
          </cell>
          <cell r="Q400" t="str">
            <v>DOSCIENTOS CUARENTA Y CUATRO MILLONES CUATROCIENTOS CUARENTA MIL SEISCIENTOS CINCUENTA Y SIETE CON NOVENTA Y CINCO CENTAVOS</v>
          </cell>
          <cell r="R400" t="str">
            <v>1 PERSONA NATURAL</v>
          </cell>
          <cell r="S400" t="str">
            <v>3 CÉDULA DE CIUDADANÍA</v>
          </cell>
          <cell r="T400">
            <v>59706955</v>
          </cell>
          <cell r="U400">
            <v>4</v>
          </cell>
          <cell r="V400" t="str">
            <v>N/A</v>
          </cell>
          <cell r="W400" t="str">
            <v>11 NO SE DILIGENCIA INFORMACIÓN PARA ESTE FORMULARIO EN ESTE PERÍODO DE REPORTE</v>
          </cell>
          <cell r="X400" t="str">
            <v>FEMENINO</v>
          </cell>
          <cell r="Y400" t="str">
            <v>Cauca</v>
          </cell>
          <cell r="Z400" t="str">
            <v>Popayan</v>
          </cell>
          <cell r="AA400" t="str">
            <v>DEICY</v>
          </cell>
          <cell r="AB400" t="str">
            <v>N/A</v>
          </cell>
          <cell r="AC400" t="str">
            <v>BRAVO</v>
          </cell>
          <cell r="AD400" t="str">
            <v>JOJOA</v>
          </cell>
          <cell r="AE400" t="str">
            <v>SI</v>
          </cell>
          <cell r="AF400" t="str">
            <v>1 PÓLIZA</v>
          </cell>
          <cell r="AG400" t="str">
            <v>8 MUNDIAL SEGUROS</v>
          </cell>
          <cell r="AH400" t="str">
            <v>45 CUMPLIM+ CALIDAD DL SERVICIO</v>
          </cell>
          <cell r="AI400">
            <v>45926</v>
          </cell>
          <cell r="AJ400">
            <v>100407760</v>
          </cell>
          <cell r="AK400" t="str">
            <v>GLORIA TERESITA SERNA ALZATE</v>
          </cell>
          <cell r="AL400" t="str">
            <v>PNN FARALLONES DE CALI</v>
          </cell>
          <cell r="AM400" t="str">
            <v>2 SUPERVISOR</v>
          </cell>
          <cell r="AN400" t="str">
            <v>3 CÉDULA DE CIUDADANÍA</v>
          </cell>
          <cell r="AO400">
            <v>1082775671</v>
          </cell>
          <cell r="AP400" t="str">
            <v>JUAN MANUEL GUZMÁN LÓPEZ</v>
          </cell>
          <cell r="AQ400">
            <v>68</v>
          </cell>
          <cell r="AR400" t="str">
            <v>3 NO PACTADOS</v>
          </cell>
          <cell r="AS400" t="str">
            <v>4 NO SE HA ADICIONADO NI EN VALOR y EN TIEMPO</v>
          </cell>
          <cell r="AT400">
            <v>0</v>
          </cell>
          <cell r="AU400">
            <v>0</v>
          </cell>
          <cell r="AV400" t="str">
            <v>N/A</v>
          </cell>
          <cell r="AW400">
            <v>0</v>
          </cell>
          <cell r="AX400" t="str">
            <v>N/A</v>
          </cell>
          <cell r="AY400" t="str">
            <v>N/A</v>
          </cell>
          <cell r="AZ400" t="str">
            <v>N-A</v>
          </cell>
          <cell r="BA400">
            <v>45922</v>
          </cell>
          <cell r="BB400">
            <v>45991</v>
          </cell>
          <cell r="BC400" t="str">
            <v>N/A</v>
          </cell>
          <cell r="BD400" t="str">
            <v>2. NO</v>
          </cell>
          <cell r="BE400" t="str">
            <v>N/A</v>
          </cell>
          <cell r="BF400" t="str">
            <v>N-A</v>
          </cell>
          <cell r="BG400" t="str">
            <v>2. NO</v>
          </cell>
          <cell r="BH400">
            <v>0</v>
          </cell>
          <cell r="BI400" t="str">
            <v>N/A</v>
          </cell>
          <cell r="BJ400">
            <v>0</v>
          </cell>
          <cell r="BK400" t="str">
            <v>N/A</v>
          </cell>
          <cell r="BL400" t="str">
            <v>2025753502300012E</v>
          </cell>
          <cell r="BM400">
            <v>244440658</v>
          </cell>
          <cell r="BN400" t="str">
            <v>WENDY ISABEL DAVID</v>
          </cell>
          <cell r="BO400" t="str">
            <v>N-A</v>
          </cell>
          <cell r="BP400" t="str">
            <v>VIGENTE</v>
          </cell>
          <cell r="BQ400"/>
          <cell r="BR400" t="str">
            <v xml:space="preserve">https://www.colombiacompra.gov.co/tienda-virtual-del-estado-colombiano/ordenes-compra/152148 </v>
          </cell>
          <cell r="BS400"/>
          <cell r="BT400"/>
          <cell r="BU400"/>
          <cell r="BV400"/>
          <cell r="BW400" t="str">
            <v>#N/A</v>
          </cell>
          <cell r="BX400" t="str">
            <v>#N/A</v>
          </cell>
          <cell r="BY400" t="str">
            <v>#N/A</v>
          </cell>
          <cell r="BZ400"/>
          <cell r="CA400"/>
          <cell r="CB400"/>
          <cell r="CC400"/>
          <cell r="CD400"/>
          <cell r="CE400"/>
          <cell r="CF400"/>
          <cell r="CG400"/>
          <cell r="CH400"/>
          <cell r="CI400"/>
          <cell r="CJ400"/>
          <cell r="CK400"/>
          <cell r="CL400"/>
          <cell r="CM400"/>
          <cell r="CN400">
            <v>244440658</v>
          </cell>
          <cell r="CO400"/>
          <cell r="CP400"/>
        </row>
        <row r="401">
          <cell r="A401" t="str">
            <v>ORDEN DE COMPRA 156477</v>
          </cell>
          <cell r="B401" t="str">
            <v>1 FONAM</v>
          </cell>
          <cell r="C401" t="str">
            <v>ORDEN DE COMPRA 156477</v>
          </cell>
          <cell r="D401" t="str">
            <v>PROVEER INSTITUCIONAL S.A.S</v>
          </cell>
          <cell r="E401">
            <v>45988</v>
          </cell>
          <cell r="F401" t="str">
            <v>PA04-3202008-15-177 Compra de componentes o elementos requeridos por las diferentes líneas estratégicas del PNN Farallones de Cali, en el marco de la conservación de la biodiversidad biológica del SINAP Nacional.</v>
          </cell>
          <cell r="G401" t="str">
            <v>N-A</v>
          </cell>
          <cell r="H401" t="str">
            <v>2 CONTRATACIÓN DIRECTA</v>
          </cell>
          <cell r="I401" t="str">
            <v>21 ORDEN DE COMPRA</v>
          </cell>
          <cell r="J401" t="str">
            <v>COMPRAVENTA</v>
          </cell>
          <cell r="K401" t="str">
            <v>39121000- 47131800-42200000-24111500-49131600-47121700-52152000-24112000-31102800-10121700-24111800-50182600-40141600-31102400-27112104-15121501-47121703-27112401-27112404-27111707-43212109-56101508</v>
          </cell>
          <cell r="L401"/>
          <cell r="M401"/>
          <cell r="N401"/>
          <cell r="O401" t="str">
            <v>N/A</v>
          </cell>
          <cell r="P401">
            <v>30755961</v>
          </cell>
          <cell r="Q401"/>
          <cell r="R401" t="str">
            <v>2 PERSONA JURIDICA</v>
          </cell>
          <cell r="S401" t="str">
            <v>1 NIT</v>
          </cell>
          <cell r="T401"/>
          <cell r="U401"/>
          <cell r="V401">
            <v>900365660</v>
          </cell>
          <cell r="W401" t="str">
            <v>3 DV 2</v>
          </cell>
          <cell r="X401" t="str">
            <v>N-A</v>
          </cell>
          <cell r="Y401" t="str">
            <v>Risaralda</v>
          </cell>
          <cell r="Z401" t="str">
            <v>Dosquebradas</v>
          </cell>
          <cell r="AA401" t="str">
            <v>N/A</v>
          </cell>
          <cell r="AB401" t="str">
            <v>N/A</v>
          </cell>
          <cell r="AC401" t="str">
            <v>N/A</v>
          </cell>
          <cell r="AD401" t="str">
            <v>N/A</v>
          </cell>
          <cell r="AE401"/>
          <cell r="AF401"/>
          <cell r="AG401"/>
          <cell r="AH401"/>
          <cell r="AI401"/>
          <cell r="AJ401"/>
          <cell r="AK401" t="str">
            <v>GLORIA TERESITA SERNA ALZATE</v>
          </cell>
          <cell r="AL401" t="str">
            <v>PNN FARALLONES DE CALI</v>
          </cell>
          <cell r="AM401" t="str">
            <v>2 SUPERVISOR</v>
          </cell>
          <cell r="AN401" t="str">
            <v>3 CÉDULA DE CIUDADANÍA</v>
          </cell>
          <cell r="AO401">
            <v>16738049</v>
          </cell>
          <cell r="AP401" t="str">
            <v>JAIME ALBERTO CELIS PERDOMO</v>
          </cell>
          <cell r="AQ401"/>
          <cell r="AR401" t="str">
            <v>3 NO PACTADOS</v>
          </cell>
          <cell r="AS401" t="str">
            <v>4 NO SE HA ADICIONADO NI EN VALOR y EN TIEMPO</v>
          </cell>
          <cell r="AT401">
            <v>0</v>
          </cell>
          <cell r="AU401">
            <v>0</v>
          </cell>
          <cell r="AV401" t="str">
            <v>N/A</v>
          </cell>
          <cell r="AW401">
            <v>0</v>
          </cell>
          <cell r="AX401" t="str">
            <v>N/A</v>
          </cell>
          <cell r="AY401" t="str">
            <v>N/A</v>
          </cell>
          <cell r="AZ401" t="str">
            <v>N-A</v>
          </cell>
          <cell r="BA401"/>
          <cell r="BB401">
            <v>46010</v>
          </cell>
          <cell r="BC401" t="str">
            <v>N/A</v>
          </cell>
          <cell r="BD401" t="str">
            <v>2. NO</v>
          </cell>
          <cell r="BE401" t="str">
            <v>N/A</v>
          </cell>
          <cell r="BF401" t="str">
            <v>N-A</v>
          </cell>
          <cell r="BG401" t="str">
            <v>2. NO</v>
          </cell>
          <cell r="BH401">
            <v>0</v>
          </cell>
          <cell r="BI401" t="str">
            <v>N/A</v>
          </cell>
          <cell r="BJ401">
            <v>0</v>
          </cell>
          <cell r="BK401" t="str">
            <v>N/A</v>
          </cell>
          <cell r="BL401"/>
          <cell r="BM401">
            <v>30755961</v>
          </cell>
          <cell r="BN401" t="str">
            <v>WENDY ISABEL DAVID</v>
          </cell>
          <cell r="BO401" t="str">
            <v>N-A</v>
          </cell>
          <cell r="BP401" t="str">
            <v>VIGENTE</v>
          </cell>
          <cell r="BQ401"/>
          <cell r="BR401" t="str">
            <v>https://www.colombiacompra.gov.co/tienda-virtual-del-estado-colombiano/ordenes-compra/156477</v>
          </cell>
          <cell r="BS401"/>
          <cell r="BT401"/>
          <cell r="BU401"/>
          <cell r="BV401"/>
          <cell r="BW401" t="str">
            <v>BANCO DE BOGOTA</v>
          </cell>
          <cell r="BX401" t="str">
            <v>Corriente</v>
          </cell>
          <cell r="BY401">
            <v>279144497</v>
          </cell>
          <cell r="BZ401"/>
          <cell r="CA401"/>
          <cell r="CB401"/>
          <cell r="CC401"/>
          <cell r="CD401"/>
          <cell r="CE401"/>
          <cell r="CF401"/>
          <cell r="CG401"/>
          <cell r="CH401"/>
          <cell r="CI401"/>
          <cell r="CJ401"/>
          <cell r="CK401"/>
          <cell r="CL401"/>
          <cell r="CM401"/>
          <cell r="CN401">
            <v>30755961</v>
          </cell>
          <cell r="CO401"/>
          <cell r="CP401"/>
        </row>
        <row r="402">
          <cell r="A402" t="str">
            <v>ORDEN DE COMPRA 157107</v>
          </cell>
          <cell r="B402" t="str">
            <v>1 FONAM</v>
          </cell>
          <cell r="C402" t="str">
            <v>ORDEN DE COMPRA 157107</v>
          </cell>
          <cell r="D402" t="str">
            <v>FERRICENTROS S.A.S</v>
          </cell>
          <cell r="E402">
            <v>45995</v>
          </cell>
          <cell r="F402" t="str">
            <v xml:space="preserve">PA05-3202010-25-049 Adquirir herramientas y materiales para desarrollar actividades de mantenimiento de senderos y zonas verdes del poblado del Parque Nacional Natural Gorgona, con el fin de garantizar la operatividad en actividades técnicas y logísticas, en el marco de la conservación de la diversidad biológica de las áreas protegidas del SINAP nacional.
</v>
          </cell>
          <cell r="G402" t="str">
            <v>N-A</v>
          </cell>
          <cell r="H402" t="str">
            <v>2 CONTRATACIÓN DIRECTA</v>
          </cell>
          <cell r="I402" t="str">
            <v>21 ORDEN DE COMPRA</v>
          </cell>
          <cell r="J402" t="str">
            <v>COMPRAVENTA</v>
          </cell>
          <cell r="K402"/>
          <cell r="L402"/>
          <cell r="M402"/>
          <cell r="N402"/>
          <cell r="O402" t="str">
            <v>N/A</v>
          </cell>
          <cell r="P402">
            <v>12290320</v>
          </cell>
          <cell r="Q402"/>
          <cell r="R402" t="str">
            <v>2 PERSONA JURIDICA</v>
          </cell>
          <cell r="S402" t="str">
            <v>1 NIT</v>
          </cell>
          <cell r="T402" t="str">
            <v>N/A</v>
          </cell>
          <cell r="U402" t="str">
            <v>N/A</v>
          </cell>
          <cell r="V402">
            <v>800237412</v>
          </cell>
          <cell r="W402" t="str">
            <v>2 DV 1</v>
          </cell>
          <cell r="X402" t="str">
            <v>N-A</v>
          </cell>
          <cell r="Y402" t="str">
            <v>Cundinamarca</v>
          </cell>
          <cell r="Z402" t="str">
            <v>Bogotá D.C</v>
          </cell>
          <cell r="AA402" t="str">
            <v>N/A</v>
          </cell>
          <cell r="AB402" t="str">
            <v>N/A</v>
          </cell>
          <cell r="AC402" t="str">
            <v>N/A</v>
          </cell>
          <cell r="AD402" t="str">
            <v>N/A</v>
          </cell>
          <cell r="AE402"/>
          <cell r="AF402"/>
          <cell r="AG402"/>
          <cell r="AH402"/>
          <cell r="AI402"/>
          <cell r="AJ402"/>
          <cell r="AK402" t="str">
            <v>GLORIA TERESITA SERNA ALZATE</v>
          </cell>
          <cell r="AL402" t="str">
            <v>PNN GORGONA</v>
          </cell>
          <cell r="AM402" t="str">
            <v>2 SUPERVISOR</v>
          </cell>
          <cell r="AN402" t="str">
            <v>3 CÉDULA DE CIUDADANÍA</v>
          </cell>
          <cell r="AO402">
            <v>6499218</v>
          </cell>
          <cell r="AP402" t="str">
            <v>ANDRES MAURICIO ROJAS CAÑAS</v>
          </cell>
          <cell r="AQ402">
            <v>14</v>
          </cell>
          <cell r="AR402" t="str">
            <v>3 NO PACTADOS</v>
          </cell>
          <cell r="AS402" t="str">
            <v>4 NO SE HA ADICIONADO NI EN VALOR y EN TIEMPO</v>
          </cell>
          <cell r="AT402">
            <v>0</v>
          </cell>
          <cell r="AU402">
            <v>0</v>
          </cell>
          <cell r="AV402" t="str">
            <v>N/A</v>
          </cell>
          <cell r="AW402">
            <v>0</v>
          </cell>
          <cell r="AX402" t="str">
            <v>N/A</v>
          </cell>
          <cell r="AY402" t="str">
            <v>N/A</v>
          </cell>
          <cell r="AZ402" t="str">
            <v>N-A</v>
          </cell>
          <cell r="BA402"/>
          <cell r="BB402">
            <v>46009</v>
          </cell>
          <cell r="BC402" t="str">
            <v>N/A</v>
          </cell>
          <cell r="BD402" t="str">
            <v>2. NO</v>
          </cell>
          <cell r="BE402" t="str">
            <v>N/A</v>
          </cell>
          <cell r="BF402" t="str">
            <v>N-A</v>
          </cell>
          <cell r="BG402" t="str">
            <v>2. NO</v>
          </cell>
          <cell r="BH402">
            <v>0</v>
          </cell>
          <cell r="BI402" t="str">
            <v>N/A</v>
          </cell>
          <cell r="BJ402">
            <v>0</v>
          </cell>
          <cell r="BK402" t="str">
            <v>N/A</v>
          </cell>
          <cell r="BL402"/>
          <cell r="BM402">
            <v>12290320</v>
          </cell>
          <cell r="BN402" t="str">
            <v>KHAREM CARABALI MARULANDA</v>
          </cell>
          <cell r="BO402" t="str">
            <v>N-A</v>
          </cell>
          <cell r="BP402" t="str">
            <v>VIGENTE</v>
          </cell>
          <cell r="BQ402"/>
          <cell r="BR402" t="str">
            <v xml:space="preserve">https://www.colombiacompra.gov.co/tienda-virtual-del-estado-colombiano/ordenes-compra157107 </v>
          </cell>
          <cell r="BS402"/>
          <cell r="BT402"/>
          <cell r="BU402"/>
          <cell r="BV402"/>
          <cell r="BW402" t="str">
            <v>#N/A</v>
          </cell>
          <cell r="BX402" t="str">
            <v>#N/A</v>
          </cell>
          <cell r="BY402" t="str">
            <v>#N/A</v>
          </cell>
          <cell r="BZ402"/>
          <cell r="CA402"/>
          <cell r="CB402"/>
          <cell r="CC402"/>
          <cell r="CD402"/>
          <cell r="CE402"/>
          <cell r="CF402"/>
          <cell r="CG402"/>
          <cell r="CH402"/>
          <cell r="CI402"/>
          <cell r="CJ402"/>
          <cell r="CK402"/>
          <cell r="CL402"/>
          <cell r="CM402"/>
          <cell r="CN402">
            <v>12290320</v>
          </cell>
          <cell r="CO402"/>
          <cell r="CP402"/>
        </row>
        <row r="403">
          <cell r="A403" t="str">
            <v>ORDEN DE COMPRA 157194</v>
          </cell>
          <cell r="B403" t="str">
            <v>2 NACION</v>
          </cell>
          <cell r="C403" t="str">
            <v>ORDEN DE COMPRA 157194</v>
          </cell>
          <cell r="D403" t="str">
            <v>SUMIMAS S.A.S</v>
          </cell>
          <cell r="E403">
            <v>45996</v>
          </cell>
          <cell r="F403" t="str">
            <v>PA10-1108-02 Adquisición de productos e insumos de aseo y cafetería para el funcionamiento del PNN UTRIA</v>
          </cell>
          <cell r="G403" t="str">
            <v>N-A</v>
          </cell>
          <cell r="H403" t="str">
            <v>6 ACUERDO MARCO DE PRECIO</v>
          </cell>
          <cell r="I403" t="str">
            <v>21 ORDEN DE COMPRA</v>
          </cell>
          <cell r="J403" t="str">
            <v>COMPRAVENTA</v>
          </cell>
          <cell r="K403"/>
          <cell r="L403"/>
          <cell r="M403"/>
          <cell r="N403"/>
          <cell r="O403" t="str">
            <v>N/A</v>
          </cell>
          <cell r="P403">
            <v>2999934</v>
          </cell>
          <cell r="Q403"/>
          <cell r="R403" t="str">
            <v>2 PERSONA JURIDICA</v>
          </cell>
          <cell r="S403" t="str">
            <v>1 NIT</v>
          </cell>
          <cell r="T403" t="str">
            <v>N/A</v>
          </cell>
          <cell r="U403" t="str">
            <v>N/A</v>
          </cell>
          <cell r="V403">
            <v>830001338</v>
          </cell>
          <cell r="W403" t="str">
            <v>2 DV 1</v>
          </cell>
          <cell r="X403" t="str">
            <v>N-A</v>
          </cell>
          <cell r="Y403" t="str">
            <v>Cundinamarca</v>
          </cell>
          <cell r="Z403" t="str">
            <v>Cota</v>
          </cell>
          <cell r="AA403" t="str">
            <v>N/A</v>
          </cell>
          <cell r="AB403" t="str">
            <v>N/A</v>
          </cell>
          <cell r="AC403" t="str">
            <v>N/A</v>
          </cell>
          <cell r="AD403" t="str">
            <v>N/A</v>
          </cell>
          <cell r="AE403"/>
          <cell r="AF403"/>
          <cell r="AG403"/>
          <cell r="AH403"/>
          <cell r="AI403"/>
          <cell r="AJ403"/>
          <cell r="AK403" t="str">
            <v>GLORIA TERESITA SERNA ALZATE</v>
          </cell>
          <cell r="AL403" t="str">
            <v>PNN UTRÍA</v>
          </cell>
          <cell r="AM403" t="str">
            <v>2 SUPERVISOR</v>
          </cell>
          <cell r="AN403" t="str">
            <v>3 CÉDULA DE CIUDADANÍA</v>
          </cell>
          <cell r="AO403">
            <v>66848955</v>
          </cell>
          <cell r="AP403" t="str">
            <v>MARIA XIMENA ZORRILLA A.</v>
          </cell>
          <cell r="AQ403">
            <v>14</v>
          </cell>
          <cell r="AR403" t="str">
            <v>3 NO PACTADOS</v>
          </cell>
          <cell r="AS403" t="str">
            <v>4 NO SE HA ADICIONADO NI EN VALOR y EN TIEMPO</v>
          </cell>
          <cell r="AT403">
            <v>0</v>
          </cell>
          <cell r="AU403">
            <v>0</v>
          </cell>
          <cell r="AV403" t="str">
            <v>N/A</v>
          </cell>
          <cell r="AW403">
            <v>0</v>
          </cell>
          <cell r="AX403" t="str">
            <v>N/A</v>
          </cell>
          <cell r="AY403" t="str">
            <v>N/A</v>
          </cell>
          <cell r="AZ403" t="str">
            <v>N-A</v>
          </cell>
          <cell r="BA403"/>
          <cell r="BB403">
            <v>46010</v>
          </cell>
          <cell r="BC403" t="str">
            <v>N/A</v>
          </cell>
          <cell r="BD403" t="str">
            <v>2. NO</v>
          </cell>
          <cell r="BE403" t="str">
            <v>N/A</v>
          </cell>
          <cell r="BF403" t="str">
            <v>N-A</v>
          </cell>
          <cell r="BG403" t="str">
            <v>2. NO</v>
          </cell>
          <cell r="BH403">
            <v>0</v>
          </cell>
          <cell r="BI403" t="str">
            <v>N/A</v>
          </cell>
          <cell r="BJ403">
            <v>0</v>
          </cell>
          <cell r="BK403" t="str">
            <v>N/A</v>
          </cell>
          <cell r="BL403"/>
          <cell r="BM403">
            <v>2999934</v>
          </cell>
          <cell r="BN403" t="str">
            <v>KHAREM CARABALI MARULANDA</v>
          </cell>
          <cell r="BO403" t="str">
            <v>N-A</v>
          </cell>
          <cell r="BP403" t="str">
            <v>VIGENTE</v>
          </cell>
          <cell r="BQ403"/>
          <cell r="BR403" t="str">
            <v xml:space="preserve">https://www.colombiacompra.gov.co/tienda-virtual-del-estado-colombiano/ordenes-compra/157194 </v>
          </cell>
          <cell r="BS403"/>
          <cell r="BT403"/>
          <cell r="BU403"/>
          <cell r="BV403"/>
          <cell r="BW403" t="str">
            <v>#N/A</v>
          </cell>
          <cell r="BX403" t="str">
            <v>#N/A</v>
          </cell>
          <cell r="BY403" t="str">
            <v>#N/A</v>
          </cell>
          <cell r="BZ403"/>
          <cell r="CA403"/>
          <cell r="CB403"/>
          <cell r="CC403"/>
          <cell r="CD403"/>
          <cell r="CE403"/>
          <cell r="CF403"/>
          <cell r="CG403"/>
          <cell r="CH403"/>
          <cell r="CI403"/>
          <cell r="CJ403"/>
          <cell r="CK403"/>
          <cell r="CL403"/>
          <cell r="CM403"/>
          <cell r="CN403">
            <v>2999934</v>
          </cell>
          <cell r="CO403"/>
          <cell r="CP403"/>
        </row>
        <row r="404">
          <cell r="A404" t="str">
            <v>ORDEN DE COMPRA 157133</v>
          </cell>
          <cell r="B404" t="str">
            <v>1 FONAM</v>
          </cell>
          <cell r="C404" t="str">
            <v>ORDEN DE COMPRA 157133</v>
          </cell>
          <cell r="D404" t="str">
            <v>FERRICENTROS
 S.A.S</v>
          </cell>
          <cell r="E404">
            <v>45995</v>
          </cell>
          <cell r="F404" t="str">
            <v>PA09-3202008-10-007 Adquirir llantas y neumáticos para el parque automotor del Parque Nacional Natural Uramba Bahía Málaga requerido para fortalecer los procesos administrativos de las áreas de SPNNC, en el marco de la conservación de la diversidad biológica de las áreas protegidas del SINAP nacional</v>
          </cell>
          <cell r="G404" t="str">
            <v>N-A</v>
          </cell>
          <cell r="H404" t="str">
            <v>6 ACUERDO MARCO DE PRECIO</v>
          </cell>
          <cell r="I404" t="str">
            <v>21 ORDEN DE COMPRA</v>
          </cell>
          <cell r="J404" t="str">
            <v>COMPRAVENTA</v>
          </cell>
          <cell r="K404"/>
          <cell r="L404"/>
          <cell r="M404"/>
          <cell r="N404"/>
          <cell r="O404" t="str">
            <v>N/A</v>
          </cell>
          <cell r="P404">
            <v>5991055</v>
          </cell>
          <cell r="Q404"/>
          <cell r="R404" t="str">
            <v>2 PERSONA JURIDICA</v>
          </cell>
          <cell r="S404" t="str">
            <v>1 NIT</v>
          </cell>
          <cell r="T404" t="str">
            <v>N/A</v>
          </cell>
          <cell r="U404" t="str">
            <v>N/A</v>
          </cell>
          <cell r="V404">
            <v>800237412</v>
          </cell>
          <cell r="W404" t="str">
            <v>2 DV 1</v>
          </cell>
          <cell r="X404" t="str">
            <v>N-A</v>
          </cell>
          <cell r="Y404" t="str">
            <v>Bogotá D.C</v>
          </cell>
          <cell r="Z404" t="str">
            <v>Bogota D.C</v>
          </cell>
          <cell r="AA404" t="str">
            <v>N/A</v>
          </cell>
          <cell r="AB404" t="str">
            <v>N/A</v>
          </cell>
          <cell r="AC404" t="str">
            <v>N/A</v>
          </cell>
          <cell r="AD404" t="str">
            <v>N/A</v>
          </cell>
          <cell r="AE404"/>
          <cell r="AF404"/>
          <cell r="AG404"/>
          <cell r="AH404"/>
          <cell r="AI404"/>
          <cell r="AJ404"/>
          <cell r="AK404" t="str">
            <v>GLORIA TERESITA SERNA ALZATE</v>
          </cell>
          <cell r="AL404" t="str">
            <v>PNN URAMBA BAHÍA MÁLAGA</v>
          </cell>
          <cell r="AM404" t="str">
            <v>2 SUPERVISOR</v>
          </cell>
          <cell r="AN404" t="str">
            <v>3 CÉDULA DE CIUDADANÍA</v>
          </cell>
          <cell r="AO404">
            <v>79189471</v>
          </cell>
          <cell r="AP404" t="str">
            <v>JUAN CARLOS CONTRERAS</v>
          </cell>
          <cell r="AQ404">
            <v>15</v>
          </cell>
          <cell r="AR404" t="str">
            <v>3 NO PACTADOS</v>
          </cell>
          <cell r="AS404" t="str">
            <v>4 NO SE HA ADICIONADO NI EN VALOR y EN TIEMPO</v>
          </cell>
          <cell r="AT404">
            <v>0</v>
          </cell>
          <cell r="AU404">
            <v>0</v>
          </cell>
          <cell r="AV404" t="str">
            <v>N/A</v>
          </cell>
          <cell r="AW404">
            <v>0</v>
          </cell>
          <cell r="AX404" t="str">
            <v>N/A</v>
          </cell>
          <cell r="AY404" t="str">
            <v>N/A</v>
          </cell>
          <cell r="AZ404" t="str">
            <v>N-A</v>
          </cell>
          <cell r="BA404"/>
          <cell r="BB404">
            <v>46010</v>
          </cell>
          <cell r="BC404" t="str">
            <v>N/A</v>
          </cell>
          <cell r="BD404" t="str">
            <v>2. NO</v>
          </cell>
          <cell r="BE404" t="str">
            <v>N/A</v>
          </cell>
          <cell r="BF404" t="str">
            <v>N-A</v>
          </cell>
          <cell r="BG404" t="str">
            <v>2. NO</v>
          </cell>
          <cell r="BH404">
            <v>0</v>
          </cell>
          <cell r="BI404" t="str">
            <v>N/A</v>
          </cell>
          <cell r="BJ404">
            <v>0</v>
          </cell>
          <cell r="BK404" t="str">
            <v>N/A</v>
          </cell>
          <cell r="BL404"/>
          <cell r="BM404">
            <v>5991055</v>
          </cell>
          <cell r="BN404" t="str">
            <v>STEPHANIE ANDREA RODRÍGUEZ VALENCIA</v>
          </cell>
          <cell r="BO404" t="str">
            <v>N-A</v>
          </cell>
          <cell r="BP404" t="str">
            <v>VIGENTE</v>
          </cell>
          <cell r="BQ404"/>
          <cell r="BR404" t="str">
            <v xml:space="preserve">https://www.colombiacompra.gov.co/tienda-virtual-del-estado-colombiano/ordenes-compra/157133 </v>
          </cell>
          <cell r="BS404"/>
          <cell r="BT404"/>
          <cell r="BU404"/>
          <cell r="BV404"/>
          <cell r="BW404" t="str">
            <v>#N/A</v>
          </cell>
          <cell r="BX404" t="str">
            <v>#N/A</v>
          </cell>
          <cell r="BY404" t="str">
            <v>#N/A</v>
          </cell>
          <cell r="BZ404"/>
          <cell r="CA404"/>
          <cell r="CB404"/>
          <cell r="CC404"/>
          <cell r="CD404"/>
          <cell r="CE404"/>
          <cell r="CF404"/>
          <cell r="CG404"/>
          <cell r="CH404"/>
          <cell r="CI404"/>
          <cell r="CJ404"/>
          <cell r="CK404"/>
          <cell r="CL404"/>
          <cell r="CM404"/>
          <cell r="CN404">
            <v>5991055</v>
          </cell>
          <cell r="CO404"/>
          <cell r="CP404"/>
        </row>
        <row r="405">
          <cell r="A405"/>
          <cell r="B405"/>
          <cell r="C405"/>
          <cell r="D405"/>
          <cell r="E405"/>
          <cell r="F405"/>
          <cell r="G405"/>
          <cell r="H405"/>
          <cell r="I405"/>
          <cell r="J405" t="str">
            <v>N/A</v>
          </cell>
          <cell r="K405"/>
          <cell r="L405"/>
          <cell r="M405"/>
          <cell r="N405"/>
          <cell r="O405"/>
          <cell r="P405"/>
          <cell r="Q405"/>
          <cell r="R405"/>
          <cell r="S405"/>
          <cell r="T405"/>
          <cell r="U405"/>
          <cell r="V405"/>
          <cell r="W405"/>
          <cell r="X405"/>
          <cell r="Y405"/>
          <cell r="Z405"/>
          <cell r="AA405"/>
          <cell r="AB405"/>
          <cell r="AC405"/>
          <cell r="AD405"/>
          <cell r="AE405"/>
          <cell r="AF405"/>
          <cell r="AG405"/>
          <cell r="AH405"/>
          <cell r="AI405"/>
          <cell r="AJ405"/>
          <cell r="AK405"/>
          <cell r="AL405"/>
          <cell r="AM405"/>
          <cell r="AN405"/>
          <cell r="AO405" t="str">
            <v>#N/A</v>
          </cell>
          <cell r="AP405"/>
          <cell r="AQ405"/>
          <cell r="AR405"/>
          <cell r="AS405"/>
          <cell r="AT405"/>
          <cell r="AU405"/>
          <cell r="AV405"/>
          <cell r="AW405"/>
          <cell r="AX405"/>
          <cell r="AY405"/>
          <cell r="AZ405"/>
          <cell r="BA405"/>
          <cell r="BB405"/>
          <cell r="BC405"/>
          <cell r="BD405"/>
          <cell r="BE405"/>
          <cell r="BF405"/>
          <cell r="BG405"/>
          <cell r="BH405"/>
          <cell r="BI405"/>
          <cell r="BJ405"/>
          <cell r="BK405"/>
          <cell r="BL405"/>
          <cell r="BM405">
            <v>0</v>
          </cell>
          <cell r="BN405"/>
          <cell r="BO405"/>
          <cell r="BP405"/>
          <cell r="BQ405"/>
          <cell r="BR405"/>
          <cell r="BS405"/>
          <cell r="BT405"/>
          <cell r="BU405"/>
          <cell r="BV405"/>
          <cell r="BW405" t="str">
            <v>#N/A</v>
          </cell>
          <cell r="BX405" t="str">
            <v>#N/A</v>
          </cell>
          <cell r="BY405" t="str">
            <v>#N/A</v>
          </cell>
          <cell r="BZ405"/>
          <cell r="CA405"/>
          <cell r="CB405"/>
          <cell r="CC405"/>
          <cell r="CD405"/>
          <cell r="CE405"/>
          <cell r="CF405"/>
          <cell r="CG405"/>
          <cell r="CH405"/>
          <cell r="CI405"/>
          <cell r="CJ405"/>
          <cell r="CK405"/>
          <cell r="CL405"/>
          <cell r="CM405"/>
          <cell r="CN405">
            <v>0</v>
          </cell>
          <cell r="CO405"/>
          <cell r="CP405"/>
        </row>
        <row r="406">
          <cell r="A406"/>
          <cell r="B406"/>
          <cell r="C406"/>
          <cell r="D406"/>
          <cell r="E406"/>
          <cell r="F406"/>
          <cell r="G406"/>
          <cell r="H406"/>
          <cell r="I406"/>
          <cell r="J406" t="str">
            <v>N/A</v>
          </cell>
          <cell r="K406"/>
          <cell r="L406"/>
          <cell r="M406"/>
          <cell r="N406"/>
          <cell r="O406"/>
          <cell r="P406"/>
          <cell r="Q406"/>
          <cell r="R406"/>
          <cell r="S406"/>
          <cell r="T406"/>
          <cell r="U406"/>
          <cell r="V406"/>
          <cell r="W406"/>
          <cell r="X406"/>
          <cell r="Y406"/>
          <cell r="Z406"/>
          <cell r="AA406"/>
          <cell r="AB406"/>
          <cell r="AC406"/>
          <cell r="AD406"/>
          <cell r="AE406"/>
          <cell r="AF406"/>
          <cell r="AG406"/>
          <cell r="AH406"/>
          <cell r="AI406"/>
          <cell r="AJ406"/>
          <cell r="AK406"/>
          <cell r="AL406"/>
          <cell r="AM406"/>
          <cell r="AN406"/>
          <cell r="AO406" t="str">
            <v>#N/A</v>
          </cell>
          <cell r="AP406"/>
          <cell r="AQ406"/>
          <cell r="AR406"/>
          <cell r="AS406"/>
          <cell r="AT406"/>
          <cell r="AU406"/>
          <cell r="AV406"/>
          <cell r="AW406"/>
          <cell r="AX406"/>
          <cell r="AY406"/>
          <cell r="AZ406"/>
          <cell r="BA406"/>
          <cell r="BB406"/>
          <cell r="BC406"/>
          <cell r="BD406"/>
          <cell r="BE406"/>
          <cell r="BF406"/>
          <cell r="BG406"/>
          <cell r="BH406"/>
          <cell r="BI406"/>
          <cell r="BJ406"/>
          <cell r="BK406"/>
          <cell r="BL406"/>
          <cell r="BM406">
            <v>0</v>
          </cell>
          <cell r="BN406"/>
          <cell r="BO406"/>
          <cell r="BP406"/>
          <cell r="BQ406"/>
          <cell r="BR406"/>
          <cell r="BS406"/>
          <cell r="BT406"/>
          <cell r="BU406"/>
          <cell r="BV406"/>
          <cell r="BW406" t="str">
            <v>#N/A</v>
          </cell>
          <cell r="BX406" t="str">
            <v>#N/A</v>
          </cell>
          <cell r="BY406" t="str">
            <v>#N/A</v>
          </cell>
          <cell r="BZ406"/>
          <cell r="CA406"/>
          <cell r="CB406"/>
          <cell r="CC406"/>
          <cell r="CD406"/>
          <cell r="CE406"/>
          <cell r="CF406"/>
          <cell r="CG406"/>
          <cell r="CH406"/>
          <cell r="CI406"/>
          <cell r="CJ406"/>
          <cell r="CK406"/>
          <cell r="CL406"/>
          <cell r="CM406"/>
          <cell r="CN406">
            <v>0</v>
          </cell>
          <cell r="CO406"/>
          <cell r="CP406"/>
        </row>
        <row r="407">
          <cell r="A407"/>
          <cell r="B407"/>
          <cell r="C407"/>
          <cell r="D407"/>
          <cell r="E407"/>
          <cell r="F407"/>
          <cell r="G407"/>
          <cell r="H407"/>
          <cell r="I407"/>
          <cell r="J407" t="str">
            <v>N/A</v>
          </cell>
          <cell r="K407"/>
          <cell r="L407"/>
          <cell r="M407"/>
          <cell r="N407"/>
          <cell r="O407"/>
          <cell r="P407"/>
          <cell r="Q407"/>
          <cell r="R407"/>
          <cell r="S407"/>
          <cell r="T407"/>
          <cell r="U407"/>
          <cell r="V407"/>
          <cell r="W407"/>
          <cell r="X407"/>
          <cell r="Y407"/>
          <cell r="Z407"/>
          <cell r="AA407"/>
          <cell r="AB407"/>
          <cell r="AC407"/>
          <cell r="AD407"/>
          <cell r="AE407"/>
          <cell r="AF407"/>
          <cell r="AG407"/>
          <cell r="AH407"/>
          <cell r="AI407"/>
          <cell r="AJ407"/>
          <cell r="AK407"/>
          <cell r="AL407"/>
          <cell r="AM407"/>
          <cell r="AN407"/>
          <cell r="AO407" t="str">
            <v>#N/A</v>
          </cell>
          <cell r="AP407"/>
          <cell r="AQ407"/>
          <cell r="AR407"/>
          <cell r="AS407"/>
          <cell r="AT407"/>
          <cell r="AU407"/>
          <cell r="AV407"/>
          <cell r="AW407"/>
          <cell r="AX407"/>
          <cell r="AY407"/>
          <cell r="AZ407"/>
          <cell r="BA407"/>
          <cell r="BB407"/>
          <cell r="BC407"/>
          <cell r="BD407"/>
          <cell r="BE407"/>
          <cell r="BF407"/>
          <cell r="BG407"/>
          <cell r="BH407"/>
          <cell r="BI407"/>
          <cell r="BJ407"/>
          <cell r="BK407"/>
          <cell r="BL407"/>
          <cell r="BM407">
            <v>0</v>
          </cell>
          <cell r="BN407"/>
          <cell r="BO407"/>
          <cell r="BP407"/>
          <cell r="BQ407"/>
          <cell r="BR407"/>
          <cell r="BS407"/>
          <cell r="BT407"/>
          <cell r="BU407"/>
          <cell r="BV407"/>
          <cell r="BW407" t="str">
            <v>#N/A</v>
          </cell>
          <cell r="BX407" t="str">
            <v>#N/A</v>
          </cell>
          <cell r="BY407" t="str">
            <v>#N/A</v>
          </cell>
          <cell r="BZ407"/>
          <cell r="CA407"/>
          <cell r="CB407"/>
          <cell r="CC407"/>
          <cell r="CD407"/>
          <cell r="CE407"/>
          <cell r="CF407"/>
          <cell r="CG407"/>
          <cell r="CH407"/>
          <cell r="CI407"/>
          <cell r="CJ407"/>
          <cell r="CK407"/>
          <cell r="CL407"/>
          <cell r="CM407"/>
          <cell r="CN407">
            <v>0</v>
          </cell>
          <cell r="CO407"/>
          <cell r="CP407"/>
        </row>
        <row r="408">
          <cell r="A408"/>
          <cell r="B408"/>
          <cell r="C408"/>
          <cell r="D408"/>
          <cell r="E408"/>
          <cell r="F408"/>
          <cell r="G408"/>
          <cell r="H408"/>
          <cell r="I408"/>
          <cell r="J408" t="str">
            <v>N/A</v>
          </cell>
          <cell r="K408"/>
          <cell r="L408"/>
          <cell r="M408"/>
          <cell r="N408"/>
          <cell r="O408"/>
          <cell r="P408"/>
          <cell r="Q408"/>
          <cell r="R408"/>
          <cell r="S408"/>
          <cell r="T408"/>
          <cell r="U408"/>
          <cell r="V408"/>
          <cell r="W408"/>
          <cell r="X408"/>
          <cell r="Y408"/>
          <cell r="Z408"/>
          <cell r="AA408"/>
          <cell r="AB408"/>
          <cell r="AC408"/>
          <cell r="AD408"/>
          <cell r="AE408"/>
          <cell r="AF408"/>
          <cell r="AG408"/>
          <cell r="AH408"/>
          <cell r="AI408"/>
          <cell r="AJ408"/>
          <cell r="AK408"/>
          <cell r="AL408"/>
          <cell r="AM408"/>
          <cell r="AN408"/>
          <cell r="AO408" t="str">
            <v>#N/A</v>
          </cell>
          <cell r="AP408"/>
          <cell r="AQ408"/>
          <cell r="AR408"/>
          <cell r="AS408"/>
          <cell r="AT408"/>
          <cell r="AU408"/>
          <cell r="AV408"/>
          <cell r="AW408"/>
          <cell r="AX408"/>
          <cell r="AY408"/>
          <cell r="AZ408"/>
          <cell r="BA408"/>
          <cell r="BB408"/>
          <cell r="BC408"/>
          <cell r="BD408"/>
          <cell r="BE408"/>
          <cell r="BF408"/>
          <cell r="BG408"/>
          <cell r="BH408"/>
          <cell r="BI408"/>
          <cell r="BJ408"/>
          <cell r="BK408"/>
          <cell r="BL408"/>
          <cell r="BM408">
            <v>0</v>
          </cell>
          <cell r="BN408"/>
          <cell r="BO408"/>
          <cell r="BP408"/>
          <cell r="BQ408"/>
          <cell r="BR408"/>
          <cell r="BS408"/>
          <cell r="BT408"/>
          <cell r="BU408"/>
          <cell r="BV408"/>
          <cell r="BW408" t="str">
            <v>#N/A</v>
          </cell>
          <cell r="BX408" t="str">
            <v>#N/A</v>
          </cell>
          <cell r="BY408" t="str">
            <v>#N/A</v>
          </cell>
          <cell r="BZ408"/>
          <cell r="CA408"/>
          <cell r="CB408"/>
          <cell r="CC408"/>
          <cell r="CD408"/>
          <cell r="CE408"/>
          <cell r="CF408"/>
          <cell r="CG408"/>
          <cell r="CH408"/>
          <cell r="CI408"/>
          <cell r="CJ408"/>
          <cell r="CK408"/>
          <cell r="CL408"/>
          <cell r="CM408"/>
          <cell r="CN408">
            <v>0</v>
          </cell>
          <cell r="CO408"/>
          <cell r="CP408"/>
        </row>
        <row r="409">
          <cell r="A409" t="str">
            <v xml:space="preserve">MENORES CUANTIAS </v>
          </cell>
          <cell r="D409"/>
          <cell r="E409"/>
          <cell r="F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cell r="AF409"/>
          <cell r="AG409"/>
          <cell r="AH409"/>
          <cell r="AI409"/>
          <cell r="AJ409"/>
          <cell r="AK409"/>
          <cell r="AL409"/>
          <cell r="AM409"/>
          <cell r="AN409"/>
          <cell r="AO409" t="str">
            <v>#N/A</v>
          </cell>
          <cell r="AP409"/>
          <cell r="AQ409"/>
          <cell r="AR409"/>
          <cell r="AS409"/>
          <cell r="AT409"/>
          <cell r="AU409"/>
          <cell r="AV409"/>
          <cell r="AW409"/>
          <cell r="AX409"/>
          <cell r="AY409"/>
          <cell r="AZ409"/>
          <cell r="BA409"/>
          <cell r="BB409"/>
          <cell r="BC409"/>
          <cell r="BD409"/>
          <cell r="BE409"/>
          <cell r="BF409"/>
          <cell r="BG409"/>
          <cell r="BH409"/>
          <cell r="BI409"/>
          <cell r="BJ409"/>
          <cell r="BK409"/>
          <cell r="BL409"/>
          <cell r="BM409"/>
          <cell r="BN409"/>
          <cell r="BO409"/>
          <cell r="BP409"/>
          <cell r="BQ409"/>
          <cell r="BR409"/>
          <cell r="BS409"/>
          <cell r="BT409"/>
          <cell r="BU409"/>
          <cell r="BV409"/>
          <cell r="BW409" t="str">
            <v>#N/A</v>
          </cell>
          <cell r="BX409" t="str">
            <v>#N/A</v>
          </cell>
          <cell r="BY409" t="str">
            <v>#N/A</v>
          </cell>
          <cell r="BZ409"/>
          <cell r="CA409"/>
          <cell r="CB409"/>
          <cell r="CC409"/>
          <cell r="CD409"/>
          <cell r="CE409"/>
          <cell r="CF409"/>
          <cell r="CG409"/>
          <cell r="CH409"/>
          <cell r="CI409"/>
          <cell r="CJ409"/>
          <cell r="CK409"/>
          <cell r="CL409"/>
          <cell r="CM409"/>
          <cell r="CN409"/>
          <cell r="CO409"/>
          <cell r="CP409"/>
        </row>
        <row r="410">
          <cell r="A410" t="str">
            <v>DTPA-SAMC-1-2025</v>
          </cell>
          <cell r="B410" t="str">
            <v>1 FONAM</v>
          </cell>
          <cell r="C410" t="str">
            <v>CONTRATO FONAM 001 DE 2025</v>
          </cell>
          <cell r="D410" t="str">
            <v>INGENIERIA ESPECIALIZADA EN MOTORES S.A.S</v>
          </cell>
          <cell r="E410">
            <v>45821</v>
          </cell>
          <cell r="F410" t="str">
            <v>PA00-3202008-15-039 - PA04-3202032-1-111 PRESTAR SERVICIOS DE MANTENIMIENTO CORRECTIVO Y PREVENTIVO A TODO COSTO DE LOS MEDIOS DE TRANSPORTE TERRESTRES UTILIZADOS POR LA DIRECCIÓN TERRITORIAL PACIFICO -DTPA Y EL PNN FARALLONES DE CALI, ESPECIALMENTE EN LOS ECOSISTEMAS ANDINOS Y DE PÁRAMO, EN EL MARCO DE LA CONSERVACIÓN DE LA DIVERSIDAD BIOLÓGICA DE LAS ÁREAS PROTEGIDAS DEL SINAP NACIONAL.</v>
          </cell>
          <cell r="G410" t="str">
            <v>N-A</v>
          </cell>
          <cell r="H410" t="str">
            <v>3 LICITACIÓN PÚBLICA</v>
          </cell>
          <cell r="I410" t="str">
            <v>11 MANTENIMIENTO y/o REPARACIÓN</v>
          </cell>
          <cell r="J410" t="str">
            <v>SERVICIOS</v>
          </cell>
          <cell r="K410">
            <v>78181500</v>
          </cell>
          <cell r="L410">
            <v>16525</v>
          </cell>
          <cell r="M410">
            <v>27325</v>
          </cell>
          <cell r="N410">
            <v>45824</v>
          </cell>
          <cell r="O410" t="str">
            <v>N/A</v>
          </cell>
          <cell r="P410">
            <v>69000000</v>
          </cell>
          <cell r="Q410" t="str">
            <v>SESENTA Y NUEVE MILLONES</v>
          </cell>
          <cell r="R410" t="str">
            <v>2 PERSONA JURIDICA</v>
          </cell>
          <cell r="S410" t="str">
            <v>1 NIT</v>
          </cell>
          <cell r="T410"/>
          <cell r="U410"/>
          <cell r="V410">
            <v>900350776</v>
          </cell>
          <cell r="W410" t="str">
            <v>3 DV 2</v>
          </cell>
          <cell r="X410" t="str">
            <v>N-A</v>
          </cell>
          <cell r="Y410" t="str">
            <v>Valle del Cauca</v>
          </cell>
          <cell r="Z410" t="str">
            <v>Santiago de Cali</v>
          </cell>
          <cell r="AA410" t="str">
            <v>N/A</v>
          </cell>
          <cell r="AB410" t="str">
            <v>N/A</v>
          </cell>
          <cell r="AC410" t="str">
            <v>N/A</v>
          </cell>
          <cell r="AD410" t="str">
            <v>N/A</v>
          </cell>
          <cell r="AE410" t="str">
            <v>SI</v>
          </cell>
          <cell r="AF410" t="str">
            <v>1 PÓLIZA</v>
          </cell>
          <cell r="AG410" t="str">
            <v>12 SEGUROS DEL ESTADO</v>
          </cell>
          <cell r="AH410" t="str">
            <v>5 RESPONSABILIDAD EXTRACONTRACTUAL</v>
          </cell>
          <cell r="AI410">
            <v>45824</v>
          </cell>
          <cell r="AJ410" t="str">
            <v>45-44-101166959 / 45-40-101100748</v>
          </cell>
          <cell r="AK410" t="str">
            <v>GLORIA TERESITA SERNA ALZATE</v>
          </cell>
          <cell r="AL410" t="str">
            <v>PNN FARALLONES DE CALI</v>
          </cell>
          <cell r="AM410" t="str">
            <v>2 SUPERVISOR</v>
          </cell>
          <cell r="AN410" t="str">
            <v>3 CÉDULA DE CIUDADANÍA</v>
          </cell>
          <cell r="AO410">
            <v>1082775671</v>
          </cell>
          <cell r="AP410" t="str">
            <v>JUAN MANUEL GUZMÁN LÓPEZ</v>
          </cell>
          <cell r="AQ410">
            <v>196</v>
          </cell>
          <cell r="AR410" t="str">
            <v>3 NO PACTADOS</v>
          </cell>
          <cell r="AS410" t="str">
            <v>4 NO SE HA ADICIONADO NI EN VALOR y EN TIEMPO</v>
          </cell>
          <cell r="AT410">
            <v>0</v>
          </cell>
          <cell r="AU410">
            <v>0</v>
          </cell>
          <cell r="AV410" t="str">
            <v>N/A</v>
          </cell>
          <cell r="AW410">
            <v>0</v>
          </cell>
          <cell r="AX410" t="str">
            <v>N/A</v>
          </cell>
          <cell r="AY410" t="str">
            <v>N/A</v>
          </cell>
          <cell r="AZ410">
            <v>45825</v>
          </cell>
          <cell r="BA410">
            <v>45825</v>
          </cell>
          <cell r="BB410">
            <v>46022</v>
          </cell>
          <cell r="BC410" t="str">
            <v>N/A</v>
          </cell>
          <cell r="BD410" t="str">
            <v>2. NO</v>
          </cell>
          <cell r="BE410" t="str">
            <v>N/A</v>
          </cell>
          <cell r="BF410">
            <v>0</v>
          </cell>
          <cell r="BG410" t="str">
            <v>2. NO</v>
          </cell>
          <cell r="BH410">
            <v>0</v>
          </cell>
          <cell r="BI410" t="str">
            <v>N/A</v>
          </cell>
          <cell r="BJ410">
            <v>0</v>
          </cell>
          <cell r="BK410" t="str">
            <v>N/A</v>
          </cell>
          <cell r="BL410" t="str">
            <v>2025753501700003E</v>
          </cell>
          <cell r="BM410">
            <v>69000000</v>
          </cell>
          <cell r="BN410" t="str">
            <v>KHAREM CARABALI MARULANDA</v>
          </cell>
          <cell r="BO410" t="str">
            <v xml:space="preserve">https://community.secop.gov.co/Public/Tendering/ContractNoticePhases/View?PPI=CO1.PPI.39387981&amp;isFromPublicArea=True&amp;isModal=False </v>
          </cell>
          <cell r="BP410" t="str">
            <v>VIGENTE</v>
          </cell>
          <cell r="BQ410"/>
          <cell r="BR410" t="str">
            <v xml:space="preserve">https://community.secop.gov.co/Public/Tendering/ContractDetailView/Index?UniqueIdentifier=CO1.PCCNTR.7976825 </v>
          </cell>
          <cell r="BS410"/>
          <cell r="BT410"/>
          <cell r="BU410"/>
          <cell r="BV410"/>
          <cell r="BW410" t="str">
            <v>#N/A</v>
          </cell>
          <cell r="BX410" t="str">
            <v>#N/A</v>
          </cell>
          <cell r="BY410" t="str">
            <v>#N/A</v>
          </cell>
          <cell r="BZ410"/>
          <cell r="CA410"/>
          <cell r="CB410"/>
          <cell r="CC410"/>
          <cell r="CD410"/>
          <cell r="CE410"/>
          <cell r="CF410"/>
          <cell r="CG410"/>
          <cell r="CH410"/>
          <cell r="CI410"/>
          <cell r="CJ410"/>
          <cell r="CK410"/>
          <cell r="CL410"/>
          <cell r="CM410"/>
          <cell r="CN410">
            <v>69000000</v>
          </cell>
          <cell r="CO410"/>
          <cell r="CP410"/>
        </row>
        <row r="411">
          <cell r="A411" t="str">
            <v>DTPA-SAMC-1-2025</v>
          </cell>
          <cell r="B411" t="str">
            <v>1 FONAM</v>
          </cell>
          <cell r="C411" t="str">
            <v>CONTRATO FONAM 001 DE 2025</v>
          </cell>
          <cell r="D411" t="str">
            <v>INGENIERIA ESPECIALIZADA EN MOTORES S.A.S</v>
          </cell>
          <cell r="E411">
            <v>45821</v>
          </cell>
          <cell r="F411" t="str">
            <v>PA00-3202008-15-039 - PA04-3202032-1-111 PRESTAR SERVICIOS DE MANTENIMIENTO CORRECTIVO Y PREVENTIVO A TODO COSTO DE LOS MEDIOS DE TRANSPORTE TERRESTRES UTILIZADOS POR LA DIRECCIÓN TERRITORIAL PACIFICO -DTPA Y EL PNN FARALLONES DE CALI, ESPECIALMENTE EN LOS ECOSISTEMAS ANDINOS Y DE PÁRAMO, EN EL MARCO DE LA CONSERVACIÓN DE LA DIVERSIDAD BIOLÓGICA DE LAS ÁREAS PROTEGIDAS DEL SINAP NACIONAL.</v>
          </cell>
          <cell r="G411" t="str">
            <v>N-A</v>
          </cell>
          <cell r="H411" t="str">
            <v>3 LICITACIÓN PÚBLICA</v>
          </cell>
          <cell r="I411" t="str">
            <v>11 MANTENIMIENTO y/o REPARACIÓN</v>
          </cell>
          <cell r="J411" t="str">
            <v>SERVICIOS</v>
          </cell>
          <cell r="K411">
            <v>78181500</v>
          </cell>
          <cell r="L411">
            <v>19625</v>
          </cell>
          <cell r="M411">
            <v>27425</v>
          </cell>
          <cell r="N411">
            <v>45824</v>
          </cell>
          <cell r="O411" t="str">
            <v>N/A</v>
          </cell>
          <cell r="P411">
            <v>30000000</v>
          </cell>
          <cell r="Q411" t="str">
            <v>TREINTE MILLONES</v>
          </cell>
          <cell r="R411" t="str">
            <v>2 PERSONA JURIDICA</v>
          </cell>
          <cell r="S411" t="str">
            <v>1 NIT</v>
          </cell>
          <cell r="T411"/>
          <cell r="U411"/>
          <cell r="V411">
            <v>900350776</v>
          </cell>
          <cell r="W411" t="str">
            <v>3 DV 2</v>
          </cell>
          <cell r="X411" t="str">
            <v>N-A</v>
          </cell>
          <cell r="Y411" t="str">
            <v>Valle del Cauca</v>
          </cell>
          <cell r="Z411" t="str">
            <v>Santiago de Cali</v>
          </cell>
          <cell r="AA411" t="str">
            <v>N/A</v>
          </cell>
          <cell r="AB411" t="str">
            <v>N/A</v>
          </cell>
          <cell r="AC411" t="str">
            <v>N/A</v>
          </cell>
          <cell r="AD411" t="str">
            <v>N/A</v>
          </cell>
          <cell r="AE411" t="str">
            <v>SI</v>
          </cell>
          <cell r="AF411" t="str">
            <v>1 PÓLIZA</v>
          </cell>
          <cell r="AG411" t="str">
            <v>12 SEGUROS DEL ESTADO</v>
          </cell>
          <cell r="AH411" t="str">
            <v>5 RESPONSABILIDAD EXTRACONTRACTUAL</v>
          </cell>
          <cell r="AI411">
            <v>45824</v>
          </cell>
          <cell r="AJ411" t="str">
            <v>45-44-101166959 / 45-40-101100748</v>
          </cell>
          <cell r="AK411" t="str">
            <v>GLORIA TERESITA SERNA ALZATE</v>
          </cell>
          <cell r="AL411" t="str">
            <v>DTPA</v>
          </cell>
          <cell r="AM411" t="str">
            <v>2 SUPERVISOR</v>
          </cell>
          <cell r="AN411" t="str">
            <v>3 CÉDULA DE CIUDADANÍA</v>
          </cell>
          <cell r="AO411">
            <v>1114891555</v>
          </cell>
          <cell r="AP411" t="str">
            <v>CLAUDIA GIOVANNA MUNOZ DUQUE</v>
          </cell>
          <cell r="AQ411">
            <v>196</v>
          </cell>
          <cell r="AR411" t="str">
            <v>3 NO PACTADOS</v>
          </cell>
          <cell r="AS411" t="str">
            <v>4 NO SE HA ADICIONADO NI EN VALOR y EN TIEMPO</v>
          </cell>
          <cell r="AT411">
            <v>0</v>
          </cell>
          <cell r="AU411">
            <v>0</v>
          </cell>
          <cell r="AV411" t="str">
            <v>N/A</v>
          </cell>
          <cell r="AW411">
            <v>0</v>
          </cell>
          <cell r="AX411" t="str">
            <v>N/A</v>
          </cell>
          <cell r="AY411" t="str">
            <v>N/A</v>
          </cell>
          <cell r="AZ411">
            <v>45825</v>
          </cell>
          <cell r="BA411">
            <v>45825</v>
          </cell>
          <cell r="BB411">
            <v>46022</v>
          </cell>
          <cell r="BC411" t="str">
            <v>N/A</v>
          </cell>
          <cell r="BD411" t="str">
            <v>2. NO</v>
          </cell>
          <cell r="BE411" t="str">
            <v>N/A</v>
          </cell>
          <cell r="BF411">
            <v>0</v>
          </cell>
          <cell r="BG411" t="str">
            <v>2. NO</v>
          </cell>
          <cell r="BH411">
            <v>0</v>
          </cell>
          <cell r="BI411" t="str">
            <v>N/A</v>
          </cell>
          <cell r="BJ411">
            <v>0</v>
          </cell>
          <cell r="BK411" t="str">
            <v>N/A</v>
          </cell>
          <cell r="BL411" t="str">
            <v>2025753501700003E</v>
          </cell>
          <cell r="BM411">
            <v>30000000</v>
          </cell>
          <cell r="BN411" t="str">
            <v>KHAREM CARABALI MARULANDA</v>
          </cell>
          <cell r="BO411" t="str">
            <v xml:space="preserve">https://community.secop.gov.co/Public/Tendering/ContractNoticePhases/View?PPI=CO1.PPI.39387981&amp;isFromPublicArea=True&amp;isModal=False </v>
          </cell>
          <cell r="BP411" t="str">
            <v>VIGENTE</v>
          </cell>
          <cell r="BQ411"/>
          <cell r="BR411" t="str">
            <v xml:space="preserve">https://community.secop.gov.co/Public/Tendering/ContractDetailView/Index?UniqueIdentifier=CO1.PCCNTR.7976825 </v>
          </cell>
          <cell r="BS411"/>
          <cell r="BT411"/>
          <cell r="BU411"/>
          <cell r="BV411"/>
          <cell r="BW411"/>
          <cell r="BX411"/>
          <cell r="BY411"/>
          <cell r="BZ411"/>
          <cell r="CA411"/>
          <cell r="CB411"/>
          <cell r="CC411"/>
          <cell r="CD411"/>
          <cell r="CE411"/>
          <cell r="CF411"/>
          <cell r="CG411"/>
          <cell r="CH411"/>
          <cell r="CI411"/>
          <cell r="CJ411"/>
          <cell r="CK411"/>
          <cell r="CL411"/>
          <cell r="CM411"/>
          <cell r="CN411"/>
          <cell r="CO411"/>
          <cell r="CP411"/>
        </row>
        <row r="412">
          <cell r="A412" t="str">
            <v>DTPA-SAMC-2-2025</v>
          </cell>
          <cell r="B412" t="str">
            <v>1 FONAM</v>
          </cell>
          <cell r="C412" t="str">
            <v>CONTRATO FONAM 002 DE 2025</v>
          </cell>
          <cell r="D412" t="str">
            <v>INPAKTA BTL S.A.S</v>
          </cell>
          <cell r="E412">
            <v>45826</v>
          </cell>
          <cell r="F412" t="str">
            <v>PA04-3202056-5-117 - PA04-3202053-26-152 - PA04-3202052-8-120 - PA04-3202008-9-128 Prestar servicios como apoyo logístico para desarrollar requeridas en la ejecución de las líneas estratégicas implementadas por el PNN Farallones de Cali, especialmente en los ecosistemas andinos y de páramo, en el marco de la conservación de la diversidad biológica de las Áreas Protegidas del SINAP Nacional</v>
          </cell>
          <cell r="G412" t="str">
            <v>N-A</v>
          </cell>
          <cell r="H412" t="str">
            <v>3 LICITACIÓN PÚBLICA</v>
          </cell>
          <cell r="I412" t="str">
            <v>20 OTROS</v>
          </cell>
          <cell r="J412" t="str">
            <v>SERVICIOS</v>
          </cell>
          <cell r="K412">
            <v>90101600</v>
          </cell>
          <cell r="L412">
            <v>21125</v>
          </cell>
          <cell r="M412">
            <v>28925</v>
          </cell>
          <cell r="N412">
            <v>45827</v>
          </cell>
          <cell r="O412" t="str">
            <v>N/A</v>
          </cell>
          <cell r="P412">
            <v>88000000</v>
          </cell>
          <cell r="Q412" t="str">
            <v>OCHENTA Y OCHO MILLONES</v>
          </cell>
          <cell r="R412" t="str">
            <v>2 PERSONA JURIDICA</v>
          </cell>
          <cell r="S412" t="str">
            <v>1 NIT</v>
          </cell>
          <cell r="T412"/>
          <cell r="U412"/>
          <cell r="V412">
            <v>900752417</v>
          </cell>
          <cell r="W412" t="str">
            <v>10 DV 9</v>
          </cell>
          <cell r="X412" t="str">
            <v>N-A</v>
          </cell>
          <cell r="Y412" t="str">
            <v>Valle del Cauca</v>
          </cell>
          <cell r="Z412" t="str">
            <v>Santiago de Cali</v>
          </cell>
          <cell r="AA412" t="str">
            <v>N/A</v>
          </cell>
          <cell r="AB412" t="str">
            <v>N/A</v>
          </cell>
          <cell r="AC412" t="str">
            <v>N/A</v>
          </cell>
          <cell r="AD412" t="str">
            <v>N/A</v>
          </cell>
          <cell r="AE412" t="str">
            <v>SI</v>
          </cell>
          <cell r="AF412" t="str">
            <v>1 PÓLIZA</v>
          </cell>
          <cell r="AG412" t="str">
            <v>12 SEGUROS DEL ESTADO</v>
          </cell>
          <cell r="AH412" t="str">
            <v>45 CUMPLIM+ CALIDAD DL SERVICIO</v>
          </cell>
          <cell r="AI412">
            <v>45826</v>
          </cell>
          <cell r="AJ412" t="str">
            <v>45-46-101031596</v>
          </cell>
          <cell r="AK412" t="str">
            <v>GLORIA TERESITA SERNA ALZATE</v>
          </cell>
          <cell r="AL412" t="str">
            <v>PNN FARALLONES DE CALI</v>
          </cell>
          <cell r="AM412" t="str">
            <v>2 SUPERVISOR</v>
          </cell>
          <cell r="AN412" t="str">
            <v>3 CÉDULA DE CIUDADANÍA</v>
          </cell>
          <cell r="AO412">
            <v>1082775671</v>
          </cell>
          <cell r="AP412" t="str">
            <v>JUAN MANUEL GUZMÁN LÓPEZ</v>
          </cell>
          <cell r="AQ412">
            <v>196</v>
          </cell>
          <cell r="AR412" t="str">
            <v>3 NO PACTADOS</v>
          </cell>
          <cell r="AS412" t="str">
            <v>4 NO SE HA ADICIONADO NI EN VALOR y EN TIEMPO</v>
          </cell>
          <cell r="AT412">
            <v>0</v>
          </cell>
          <cell r="AU412">
            <v>0</v>
          </cell>
          <cell r="AV412" t="str">
            <v>N/A</v>
          </cell>
          <cell r="AW412">
            <v>0</v>
          </cell>
          <cell r="AX412" t="str">
            <v>N/A</v>
          </cell>
          <cell r="AY412" t="str">
            <v>N/A</v>
          </cell>
          <cell r="AZ412">
            <v>45832</v>
          </cell>
          <cell r="BA412">
            <v>45833</v>
          </cell>
          <cell r="BB412">
            <v>46022</v>
          </cell>
          <cell r="BC412" t="str">
            <v>N/A</v>
          </cell>
          <cell r="BD412" t="str">
            <v>2. NO</v>
          </cell>
          <cell r="BE412" t="str">
            <v>N/A</v>
          </cell>
          <cell r="BF412">
            <v>0</v>
          </cell>
          <cell r="BG412" t="str">
            <v>2. NO</v>
          </cell>
          <cell r="BH412">
            <v>0</v>
          </cell>
          <cell r="BI412" t="str">
            <v>N/A</v>
          </cell>
          <cell r="BJ412">
            <v>0</v>
          </cell>
          <cell r="BK412" t="str">
            <v>N/A</v>
          </cell>
          <cell r="BL412" t="str">
            <v>2025753502500004E</v>
          </cell>
          <cell r="BM412">
            <v>88000000</v>
          </cell>
          <cell r="BN412" t="str">
            <v>WENDY ISABEL DAVID</v>
          </cell>
          <cell r="BO412" t="str">
            <v xml:space="preserve">https://community.secop.gov.co/Public/Tendering/ContractNoticePhases/View?PPI=CO1.PPI.39489573&amp;isFromPublicArea=True&amp;isModal=False </v>
          </cell>
          <cell r="BP412" t="str">
            <v>VIGENTE</v>
          </cell>
          <cell r="BQ412"/>
          <cell r="BR412" t="str">
            <v xml:space="preserve">https://community.secop.gov.co/Public/Tendering/ContractDetailView/Index?UniqueIdentifier=CO1.PCCNTR.7994261 </v>
          </cell>
          <cell r="BS412"/>
          <cell r="BT412"/>
          <cell r="BU412"/>
          <cell r="BV412"/>
          <cell r="BW412" t="str">
            <v>#N/A</v>
          </cell>
          <cell r="BX412" t="str">
            <v>#N/A</v>
          </cell>
          <cell r="BY412" t="str">
            <v>#N/A</v>
          </cell>
          <cell r="BZ412"/>
          <cell r="CA412"/>
          <cell r="CB412"/>
          <cell r="CC412"/>
          <cell r="CD412"/>
          <cell r="CE412"/>
          <cell r="CF412"/>
          <cell r="CG412"/>
          <cell r="CH412"/>
          <cell r="CI412"/>
          <cell r="CJ412"/>
          <cell r="CK412"/>
          <cell r="CL412"/>
          <cell r="CM412"/>
          <cell r="CN412">
            <v>88000000</v>
          </cell>
          <cell r="CO412"/>
          <cell r="CP412"/>
        </row>
        <row r="413">
          <cell r="A413" t="str">
            <v>DTPA-SAMC-3-2025</v>
          </cell>
          <cell r="B413" t="str">
            <v>1 FONAM</v>
          </cell>
          <cell r="C413" t="str">
            <v>CONTRATO FONAM 006 DE 2025</v>
          </cell>
          <cell r="D413" t="str">
            <v>COMPAÑÍA DE VIGILANCIA PRIVADA VIGILISTA LTDA</v>
          </cell>
          <cell r="E413">
            <v>45940</v>
          </cell>
          <cell r="F413" t="str">
            <v>PA04-3202032-1-114. Prestar servicio de vigilancia para el Parque Nacional Natural Farallones de Cali para fortalecer la seguridad del área con el fin de implementar las acciones de prevención, vigilancia y control en las áreas protegidas administradas por el PNNC, especialmente en la presente en los ecosistemas de páramo y bosques del Parque Nacional Natural Farallones de Cali y su área de influencia, en el marco de la conservación de la diversidad biológica de las Áreas Protegidas del SINAP.</v>
          </cell>
          <cell r="G413" t="str">
            <v>N-A</v>
          </cell>
          <cell r="H413" t="str">
            <v>4 SELECCIÓN ABREVIADA</v>
          </cell>
          <cell r="I413" t="str">
            <v>20 OTROS</v>
          </cell>
          <cell r="J413" t="str">
            <v>SERVICIOS</v>
          </cell>
          <cell r="K413">
            <v>92101501</v>
          </cell>
          <cell r="L413">
            <v>25725</v>
          </cell>
          <cell r="M413">
            <v>63425</v>
          </cell>
          <cell r="N413">
            <v>45940</v>
          </cell>
          <cell r="O413" t="str">
            <v>N/A</v>
          </cell>
          <cell r="P413">
            <v>159748102</v>
          </cell>
          <cell r="Q413" t="str">
            <v>CIENTO CINCUENTA Y NUEVE MILLONES SETECIENTOS CUARENTA Y OCHO MIL CIENTO DOS</v>
          </cell>
          <cell r="R413" t="str">
            <v>2 PERSONA JURIDICA</v>
          </cell>
          <cell r="S413" t="str">
            <v>1 NIT</v>
          </cell>
          <cell r="T413"/>
          <cell r="U413"/>
          <cell r="V413">
            <v>800035936</v>
          </cell>
          <cell r="W413" t="str">
            <v>2 DV 1</v>
          </cell>
          <cell r="X413" t="str">
            <v>N-A</v>
          </cell>
          <cell r="Y413" t="str">
            <v>Boyacá</v>
          </cell>
          <cell r="Z413" t="str">
            <v>Tunja</v>
          </cell>
          <cell r="AA413" t="str">
            <v>N/A</v>
          </cell>
          <cell r="AB413" t="str">
            <v>N/A</v>
          </cell>
          <cell r="AC413" t="str">
            <v>N/A</v>
          </cell>
          <cell r="AD413" t="str">
            <v>N/A</v>
          </cell>
          <cell r="AE413" t="str">
            <v>SI</v>
          </cell>
          <cell r="AF413" t="str">
            <v>1 PÓLIZA</v>
          </cell>
          <cell r="AG413" t="str">
            <v>14 ASEGURADORA SOLIDARIA</v>
          </cell>
          <cell r="AH413" t="str">
            <v>5 RESPONSABILIDAD EXTRACONTRACTUAL</v>
          </cell>
          <cell r="AI413">
            <v>45940</v>
          </cell>
          <cell r="AJ413" t="str">
            <v>310 47 994000018621 / 310 74 994000006537</v>
          </cell>
          <cell r="AK413" t="str">
            <v>GLORIA TERESITA SERNA ALZATE</v>
          </cell>
          <cell r="AL413" t="str">
            <v>PNN FARALLONES DE CALI</v>
          </cell>
          <cell r="AM413" t="str">
            <v>2 SUPERVISOR</v>
          </cell>
          <cell r="AN413" t="str">
            <v>3 CÉDULA DE CIUDADANÍA</v>
          </cell>
          <cell r="AO413">
            <v>1082775671</v>
          </cell>
          <cell r="AP413" t="str">
            <v>JUAN MANUEL GUZMÁN LÓPEZ</v>
          </cell>
          <cell r="AQ413">
            <v>83</v>
          </cell>
          <cell r="AR413" t="str">
            <v>3 NO PACTADOS</v>
          </cell>
          <cell r="AS413" t="str">
            <v>4 NO SE HA ADICIONADO NI EN VALOR y EN TIEMPO</v>
          </cell>
          <cell r="AT413">
            <v>0</v>
          </cell>
          <cell r="AU413">
            <v>0</v>
          </cell>
          <cell r="AV413" t="str">
            <v>N/A</v>
          </cell>
          <cell r="AW413">
            <v>0</v>
          </cell>
          <cell r="AX413" t="str">
            <v>N/A</v>
          </cell>
          <cell r="AY413" t="str">
            <v>N/A</v>
          </cell>
          <cell r="AZ413">
            <v>45944</v>
          </cell>
          <cell r="BA413">
            <v>45944</v>
          </cell>
          <cell r="BB413">
            <v>46022</v>
          </cell>
          <cell r="BC413" t="str">
            <v>N/A</v>
          </cell>
          <cell r="BD413" t="str">
            <v>2. NO</v>
          </cell>
          <cell r="BE413" t="str">
            <v>N/A</v>
          </cell>
          <cell r="BF413">
            <v>0</v>
          </cell>
          <cell r="BG413" t="str">
            <v>2. NO</v>
          </cell>
          <cell r="BH413">
            <v>0</v>
          </cell>
          <cell r="BI413" t="str">
            <v>N/A</v>
          </cell>
          <cell r="BJ413">
            <v>0</v>
          </cell>
          <cell r="BK413" t="str">
            <v>N/A</v>
          </cell>
          <cell r="BL413" t="str">
            <v>2025753502500018E</v>
          </cell>
          <cell r="BM413">
            <v>159748102</v>
          </cell>
          <cell r="BN413" t="str">
            <v>ALEX YANIRA PISMAG PORTILLA</v>
          </cell>
          <cell r="BO413" t="str">
            <v xml:space="preserve">https://community.secop.gov.co/Public/Tendering/ContractNoticePhases/View?PPI=CO1.PPI.39489573&amp;isFromPublicArea=True&amp;isModal=False </v>
          </cell>
          <cell r="BP413" t="str">
            <v>VIGENTE</v>
          </cell>
          <cell r="BQ413"/>
          <cell r="BR413" t="str">
            <v xml:space="preserve">https://community.secop.gov.co/Public/Tendering/ContractDetailView/Index?UniqueIdentifier=CO1.PCCNTR.8437111 </v>
          </cell>
          <cell r="BS413"/>
          <cell r="BT413"/>
          <cell r="BU413"/>
          <cell r="BV413"/>
          <cell r="BW413" t="str">
            <v>#N/A</v>
          </cell>
          <cell r="BX413" t="str">
            <v>#N/A</v>
          </cell>
          <cell r="BY413" t="str">
            <v>#N/A</v>
          </cell>
          <cell r="BZ413"/>
          <cell r="CA413"/>
          <cell r="CB413"/>
          <cell r="CC413"/>
          <cell r="CD413"/>
          <cell r="CE413"/>
          <cell r="CF413"/>
          <cell r="CG413"/>
          <cell r="CH413"/>
          <cell r="CI413"/>
          <cell r="CJ413"/>
          <cell r="CK413"/>
          <cell r="CL413"/>
          <cell r="CM413"/>
          <cell r="CN413">
            <v>159748102</v>
          </cell>
          <cell r="CO413"/>
          <cell r="CP413"/>
        </row>
        <row r="414">
          <cell r="A414" t="str">
            <v>DTPA-SAMC-4-2025</v>
          </cell>
          <cell r="B414" t="str">
            <v>1 FONAM</v>
          </cell>
          <cell r="C414" t="str">
            <v>CONTRATO FONAM 003 DE 2025</v>
          </cell>
          <cell r="D414" t="str">
            <v>ESTRATEGIAS PUNTO APARTE S.A.S</v>
          </cell>
          <cell r="E414">
            <v>45904</v>
          </cell>
          <cell r="F414" t="str">
            <v>PA06-3202008-9-040 Prestar servicios logísticos para la realización de talleres y espacios de socialización REPSE para los operadores turísticos en la implementación del Plan de Ordenamiento Ecoturístico en el PNN Los Katíos en el marco de la conservación de la diversidad biológica de las Áreas Protegidas del SINAP Nacional</v>
          </cell>
          <cell r="G414" t="str">
            <v>N-A</v>
          </cell>
          <cell r="H414" t="str">
            <v>4 SELECCIÓN ABREVIADA</v>
          </cell>
          <cell r="I414" t="str">
            <v>20 OTROS</v>
          </cell>
          <cell r="J414" t="str">
            <v>SERVICIOS</v>
          </cell>
          <cell r="K414">
            <v>80141607</v>
          </cell>
          <cell r="L414">
            <v>28625</v>
          </cell>
          <cell r="M414">
            <v>50025</v>
          </cell>
          <cell r="N414">
            <v>45908</v>
          </cell>
          <cell r="O414" t="str">
            <v>N/A</v>
          </cell>
          <cell r="P414">
            <v>72000000</v>
          </cell>
          <cell r="Q414" t="str">
            <v xml:space="preserve">SETENTA Y DOS MILLONES </v>
          </cell>
          <cell r="R414" t="str">
            <v>2 PERSONA JURIDICA</v>
          </cell>
          <cell r="S414" t="str">
            <v>1 NIT</v>
          </cell>
          <cell r="T414"/>
          <cell r="U414"/>
          <cell r="V414">
            <v>900965377</v>
          </cell>
          <cell r="W414" t="str">
            <v>8 DV 7</v>
          </cell>
          <cell r="X414" t="str">
            <v>N-A</v>
          </cell>
          <cell r="Y414" t="str">
            <v>Antioquia</v>
          </cell>
          <cell r="Z414" t="str">
            <v>Medellín</v>
          </cell>
          <cell r="AA414" t="str">
            <v>N/A</v>
          </cell>
          <cell r="AB414" t="str">
            <v>N/A</v>
          </cell>
          <cell r="AC414" t="str">
            <v>N/A</v>
          </cell>
          <cell r="AD414" t="str">
            <v>N/A</v>
          </cell>
          <cell r="AE414" t="str">
            <v>SI</v>
          </cell>
          <cell r="AF414" t="str">
            <v>1 PÓLIZA</v>
          </cell>
          <cell r="AG414" t="str">
            <v>12 SEGUROS DEL ESTADO</v>
          </cell>
          <cell r="AH414" t="str">
            <v>5 RESPONSABILIDAD EXTRACONTRACTUAL</v>
          </cell>
          <cell r="AI414">
            <v>45911</v>
          </cell>
          <cell r="AJ414" t="str">
            <v>60-44-101016189 / 60-40-101007350</v>
          </cell>
          <cell r="AK414" t="str">
            <v>GLORIA TERESITA SERNA ALZATE</v>
          </cell>
          <cell r="AL414" t="str">
            <v>PNN LOS KATIOS</v>
          </cell>
          <cell r="AM414" t="str">
            <v>2 SUPERVISOR</v>
          </cell>
          <cell r="AN414" t="str">
            <v>3 CÉDULA DE CIUDADANÍA</v>
          </cell>
          <cell r="AO414">
            <v>12563768</v>
          </cell>
          <cell r="AP414" t="str">
            <v>NELSON DE LA ROSA MANJARRES</v>
          </cell>
          <cell r="AQ414">
            <v>106</v>
          </cell>
          <cell r="AR414" t="str">
            <v>3 NO PACTADOS</v>
          </cell>
          <cell r="AS414" t="str">
            <v>4 NO SE HA ADICIONADO NI EN VALOR y EN TIEMPO</v>
          </cell>
          <cell r="AT414">
            <v>0</v>
          </cell>
          <cell r="AU414">
            <v>0</v>
          </cell>
          <cell r="AV414" t="str">
            <v>N/A</v>
          </cell>
          <cell r="AW414">
            <v>0</v>
          </cell>
          <cell r="AX414" t="str">
            <v>N/A</v>
          </cell>
          <cell r="AY414" t="str">
            <v>N/A</v>
          </cell>
          <cell r="AZ414">
            <v>45908</v>
          </cell>
          <cell r="BA414">
            <v>45911</v>
          </cell>
          <cell r="BB414">
            <v>46011</v>
          </cell>
          <cell r="BC414" t="str">
            <v>N/A</v>
          </cell>
          <cell r="BD414" t="str">
            <v>2. NO</v>
          </cell>
          <cell r="BE414" t="str">
            <v>N/A</v>
          </cell>
          <cell r="BF414">
            <v>0</v>
          </cell>
          <cell r="BG414" t="str">
            <v>2. NO</v>
          </cell>
          <cell r="BH414">
            <v>0</v>
          </cell>
          <cell r="BI414" t="str">
            <v>N/A</v>
          </cell>
          <cell r="BJ414">
            <v>0</v>
          </cell>
          <cell r="BK414" t="str">
            <v>N/A</v>
          </cell>
          <cell r="BL414" t="str">
            <v>2025753520500001E</v>
          </cell>
          <cell r="BM414">
            <v>72000000</v>
          </cell>
          <cell r="BN414" t="str">
            <v>DIANA PATRICIA GUERRERO</v>
          </cell>
          <cell r="BO414" t="str">
            <v xml:space="preserve">https://community.secop.gov.co/Public/Tendering/ContractNoticePhases/View?PPI=CO1.PPI.41192523&amp;isFromPublicArea=True&amp;isModal=False </v>
          </cell>
          <cell r="BP414" t="str">
            <v>VIGENTE</v>
          </cell>
          <cell r="BQ414"/>
          <cell r="BR414" t="str">
            <v xml:space="preserve">https://community.secop.gov.co/Public/Tendering/ContractDetailView/Index?UniqueIdentifier=CO1.PCCNTR.8276973 </v>
          </cell>
          <cell r="BS414"/>
          <cell r="BT414"/>
          <cell r="BU414"/>
          <cell r="BV414"/>
          <cell r="BW414" t="str">
            <v>#N/A</v>
          </cell>
          <cell r="BX414" t="str">
            <v>#N/A</v>
          </cell>
          <cell r="BY414" t="str">
            <v>#N/A</v>
          </cell>
          <cell r="BZ414"/>
          <cell r="CA414"/>
          <cell r="CB414"/>
          <cell r="CC414"/>
          <cell r="CD414"/>
          <cell r="CE414"/>
          <cell r="CF414"/>
          <cell r="CG414"/>
          <cell r="CH414"/>
          <cell r="CI414"/>
          <cell r="CJ414"/>
          <cell r="CK414"/>
          <cell r="CL414"/>
          <cell r="CM414"/>
          <cell r="CN414">
            <v>72000000</v>
          </cell>
          <cell r="CO414"/>
          <cell r="CP414"/>
        </row>
        <row r="415">
          <cell r="A415" t="str">
            <v>DTPA-SAMC-5-2025</v>
          </cell>
          <cell r="B415" t="str">
            <v>2 NACION</v>
          </cell>
          <cell r="C415" t="str">
            <v xml:space="preserve">PROCESO CANCELADO </v>
          </cell>
          <cell r="D415" t="str">
            <v>STEPHANY-EVENTOS FUNCIONARIO-DTPA</v>
          </cell>
          <cell r="E415"/>
          <cell r="F415"/>
          <cell r="G415"/>
          <cell r="H415"/>
          <cell r="I415"/>
          <cell r="J415" t="str">
            <v>N/A</v>
          </cell>
          <cell r="K415"/>
          <cell r="L415"/>
          <cell r="M415"/>
          <cell r="N415"/>
          <cell r="O415"/>
          <cell r="P415"/>
          <cell r="Q415"/>
          <cell r="R415"/>
          <cell r="S415"/>
          <cell r="T415"/>
          <cell r="U415"/>
          <cell r="V415"/>
          <cell r="W415"/>
          <cell r="X415"/>
          <cell r="Y415"/>
          <cell r="Z415"/>
          <cell r="AA415"/>
          <cell r="AB415"/>
          <cell r="AC415"/>
          <cell r="AD415"/>
          <cell r="AE415"/>
          <cell r="AF415"/>
          <cell r="AG415"/>
          <cell r="AH415"/>
          <cell r="AI415"/>
          <cell r="AJ415"/>
          <cell r="AK415"/>
          <cell r="AL415"/>
          <cell r="AM415"/>
          <cell r="AN415"/>
          <cell r="AO415" t="str">
            <v>#N/A</v>
          </cell>
          <cell r="AP415"/>
          <cell r="AQ415"/>
          <cell r="AR415"/>
          <cell r="AS415"/>
          <cell r="AT415"/>
          <cell r="AU415"/>
          <cell r="AV415"/>
          <cell r="AW415"/>
          <cell r="AX415"/>
          <cell r="AY415"/>
          <cell r="AZ415"/>
          <cell r="BA415"/>
          <cell r="BB415"/>
          <cell r="BC415"/>
          <cell r="BD415"/>
          <cell r="BE415"/>
          <cell r="BF415"/>
          <cell r="BG415"/>
          <cell r="BH415"/>
          <cell r="BI415"/>
          <cell r="BJ415"/>
          <cell r="BK415"/>
          <cell r="BL415"/>
          <cell r="BM415">
            <v>0</v>
          </cell>
          <cell r="BN415" t="str">
            <v>STEPHANIE ANDREA RODRÍGUEZ VALENCIA</v>
          </cell>
          <cell r="BO415" t="str">
            <v xml:space="preserve">https://community.secop.gov.co/Public/Tendering/OpportunityDetail/Index?noticeUID=CO1.NTC.8719656&amp;isFromPublicArea=True&amp;isModal=False </v>
          </cell>
          <cell r="BP415"/>
          <cell r="BQ415"/>
          <cell r="BR415"/>
          <cell r="BS415"/>
          <cell r="BT415"/>
          <cell r="BU415"/>
          <cell r="BV415"/>
          <cell r="BW415" t="str">
            <v>#N/A</v>
          </cell>
          <cell r="BX415" t="str">
            <v>#N/A</v>
          </cell>
          <cell r="BY415" t="str">
            <v>#N/A</v>
          </cell>
          <cell r="BZ415"/>
          <cell r="CA415"/>
          <cell r="CB415"/>
          <cell r="CC415"/>
          <cell r="CD415"/>
          <cell r="CE415"/>
          <cell r="CF415"/>
          <cell r="CG415"/>
          <cell r="CH415"/>
          <cell r="CI415"/>
          <cell r="CJ415"/>
          <cell r="CK415"/>
          <cell r="CL415"/>
          <cell r="CM415"/>
          <cell r="CN415">
            <v>0</v>
          </cell>
          <cell r="CO415"/>
          <cell r="CP415"/>
        </row>
        <row r="416">
          <cell r="A416" t="str">
            <v>DTPA-SAMC-6-2025</v>
          </cell>
          <cell r="B416" t="str">
            <v>2 NACION</v>
          </cell>
          <cell r="C416" t="str">
            <v>CONTRATO NACIÓN 007 DE 2025</v>
          </cell>
          <cell r="D416" t="str">
            <v>CAJA DE COMPENSACION FAMILIAR DE FENALCO COMFENALCO QUINDIO</v>
          </cell>
          <cell r="E416">
            <v>45957</v>
          </cell>
          <cell r="F416" t="str">
            <v>PA00-P3299060-7-059 Prestación de servicios logísticos para el desarrollo de actividades de fortalecimiento al talento humano de la Dirección Territorial Pacífico y sus áreas protegidas".</v>
          </cell>
          <cell r="G416" t="str">
            <v>N-A</v>
          </cell>
          <cell r="H416" t="str">
            <v>4 SELECCIÓN ABREVIADA</v>
          </cell>
          <cell r="I416" t="str">
            <v>20 OTROS</v>
          </cell>
          <cell r="J416" t="str">
            <v>SERVICIOS</v>
          </cell>
          <cell r="K416">
            <v>90111600</v>
          </cell>
          <cell r="L416">
            <v>25225</v>
          </cell>
          <cell r="M416">
            <v>44725</v>
          </cell>
          <cell r="N416">
            <v>45958</v>
          </cell>
          <cell r="O416" t="str">
            <v>N/A</v>
          </cell>
          <cell r="P416">
            <v>89520000</v>
          </cell>
          <cell r="Q416" t="str">
            <v>OCHENTA Y NUEVE MILLONES QUINIENTOS VEINTE MIL</v>
          </cell>
          <cell r="R416" t="str">
            <v>2 PERSONA JURIDICA</v>
          </cell>
          <cell r="S416" t="str">
            <v>1 NIT</v>
          </cell>
          <cell r="T416"/>
          <cell r="U416"/>
          <cell r="V416">
            <v>890000381</v>
          </cell>
          <cell r="W416" t="str">
            <v>1 DV 0</v>
          </cell>
          <cell r="X416" t="str">
            <v>N-A</v>
          </cell>
          <cell r="Y416" t="str">
            <v>Quindío</v>
          </cell>
          <cell r="Z416" t="str">
            <v>Armenia</v>
          </cell>
          <cell r="AA416" t="str">
            <v>N/A</v>
          </cell>
          <cell r="AB416" t="str">
            <v>N/A</v>
          </cell>
          <cell r="AC416" t="str">
            <v>N/A</v>
          </cell>
          <cell r="AD416" t="str">
            <v>N/A</v>
          </cell>
          <cell r="AE416" t="str">
            <v>SI</v>
          </cell>
          <cell r="AF416" t="str">
            <v>1 PÓLIZA</v>
          </cell>
          <cell r="AG416" t="str">
            <v>12 SEGUROS DEL ESTADO</v>
          </cell>
          <cell r="AH416" t="str">
            <v>5 RESPONSABILIDAD EXTRACONTRACTUAL</v>
          </cell>
          <cell r="AI416" t="str">
            <v>15/10/2025 - 28/10/2025</v>
          </cell>
          <cell r="AJ416" t="str">
            <v>60-46-101005347 / 60-46-101005397 / 60-54-101001634</v>
          </cell>
          <cell r="AK416" t="str">
            <v>GLORIA TERESITA SERNA ALZATE</v>
          </cell>
          <cell r="AL416" t="str">
            <v>DTPA</v>
          </cell>
          <cell r="AM416" t="str">
            <v>2 SUPERVISOR</v>
          </cell>
          <cell r="AN416" t="str">
            <v>3 CÉDULA DE CIUDADANÍA</v>
          </cell>
          <cell r="AO416">
            <v>1130620729</v>
          </cell>
          <cell r="AP416" t="str">
            <v>SANDRA MILENA TORO IDARRAGA</v>
          </cell>
          <cell r="AQ416">
            <v>49</v>
          </cell>
          <cell r="AR416" t="str">
            <v>3 NO PACTADOS</v>
          </cell>
          <cell r="AS416" t="str">
            <v>4 NO SE HA ADICIONADO NI EN VALOR y EN TIEMPO</v>
          </cell>
          <cell r="AT416">
            <v>0</v>
          </cell>
          <cell r="AU416">
            <v>0</v>
          </cell>
          <cell r="AV416" t="str">
            <v>N/A</v>
          </cell>
          <cell r="AW416">
            <v>0</v>
          </cell>
          <cell r="AX416" t="str">
            <v>N/A</v>
          </cell>
          <cell r="AY416" t="str">
            <v>N/A</v>
          </cell>
          <cell r="AZ416">
            <v>45958</v>
          </cell>
          <cell r="BA416">
            <v>45958</v>
          </cell>
          <cell r="BB416">
            <v>46006</v>
          </cell>
          <cell r="BC416" t="str">
            <v>N/A</v>
          </cell>
          <cell r="BD416" t="str">
            <v>2. NO</v>
          </cell>
          <cell r="BE416" t="str">
            <v>N/A</v>
          </cell>
          <cell r="BF416">
            <v>0</v>
          </cell>
          <cell r="BG416" t="str">
            <v>2. NO</v>
          </cell>
          <cell r="BH416">
            <v>0</v>
          </cell>
          <cell r="BI416" t="str">
            <v>N/A</v>
          </cell>
          <cell r="BJ416">
            <v>0</v>
          </cell>
          <cell r="BK416" t="str">
            <v>N/A</v>
          </cell>
          <cell r="BL416" t="str">
            <v>2025753520500002E</v>
          </cell>
          <cell r="BM416">
            <v>89520000</v>
          </cell>
          <cell r="BN416" t="str">
            <v>STEPHANIE ANDREA RODRÍGUEZ VALENCIA</v>
          </cell>
          <cell r="BO416" t="str">
            <v xml:space="preserve">https://community.secop.gov.co/Public/Tendering/ContractNoticePhases/View?PPI=CO1.PPI.42225586&amp;isFromPublicArea=True&amp;isModal=False </v>
          </cell>
          <cell r="BP416" t="str">
            <v>VIGENTE</v>
          </cell>
          <cell r="BQ416"/>
          <cell r="BR416" t="str">
            <v xml:space="preserve">https://community.secop.gov.co/Public/Tendering/ContractDetailView/Index?UniqueIdentifier=CO1.PCCNTR.8492683 </v>
          </cell>
          <cell r="BS416"/>
          <cell r="BT416"/>
          <cell r="BU416"/>
          <cell r="BV416"/>
          <cell r="BW416" t="str">
            <v>#N/A</v>
          </cell>
          <cell r="BX416" t="str">
            <v>#N/A</v>
          </cell>
          <cell r="BY416" t="str">
            <v>#N/A</v>
          </cell>
          <cell r="BZ416"/>
          <cell r="CA416"/>
          <cell r="CB416"/>
          <cell r="CC416"/>
          <cell r="CD416"/>
          <cell r="CE416"/>
          <cell r="CF416"/>
          <cell r="CG416"/>
          <cell r="CH416"/>
          <cell r="CI416"/>
          <cell r="CJ416"/>
          <cell r="CK416"/>
          <cell r="CL416"/>
          <cell r="CM416"/>
          <cell r="CN416">
            <v>89520000</v>
          </cell>
          <cell r="CO416"/>
          <cell r="CP416"/>
        </row>
        <row r="417">
          <cell r="A417" t="str">
            <v>DTPA-SAMC-7-2025</v>
          </cell>
          <cell r="B417" t="str">
            <v>1 FONAM</v>
          </cell>
          <cell r="C417" t="str">
            <v>CONTRATO FONAM 008 DE 2025</v>
          </cell>
          <cell r="D417" t="str">
            <v>FUNDACION EXPRESION LIBRE ESP</v>
          </cell>
          <cell r="E417">
            <v>45985</v>
          </cell>
          <cell r="F417" t="str">
            <v>PA04-3202060-19_1-145; PA04-3202060-19_1-146; PA04-3202060-19_1-147, Realizar aislamiento de protección para el control de factores tensionantes en ecosistemas y áreas prioritarias del PNN Farallones de Cali, en el marco de la conservación de la diversidad biológica de las Áreas Protegidas del SINAP Nacional.</v>
          </cell>
          <cell r="G417" t="str">
            <v>N-A</v>
          </cell>
          <cell r="H417" t="str">
            <v>4 SELECCIÓN ABREVIADA</v>
          </cell>
          <cell r="I417" t="str">
            <v>20 OTROS</v>
          </cell>
          <cell r="J417" t="str">
            <v>SERVICIOS</v>
          </cell>
          <cell r="K417">
            <v>72154013</v>
          </cell>
          <cell r="L417">
            <v>30025</v>
          </cell>
          <cell r="M417">
            <v>79225</v>
          </cell>
          <cell r="N417">
            <v>45986</v>
          </cell>
          <cell r="O417" t="str">
            <v>N/A</v>
          </cell>
          <cell r="P417">
            <v>427685250</v>
          </cell>
          <cell r="Q417"/>
          <cell r="R417" t="str">
            <v>2 PERSONA JURIDICA</v>
          </cell>
          <cell r="S417" t="str">
            <v>1 NIT</v>
          </cell>
          <cell r="T417"/>
          <cell r="U417"/>
          <cell r="V417">
            <v>805029111</v>
          </cell>
          <cell r="W417" t="str">
            <v>7 DV 6</v>
          </cell>
          <cell r="X417" t="str">
            <v>N-A</v>
          </cell>
          <cell r="Y417" t="str">
            <v>Valle del Cauca</v>
          </cell>
          <cell r="Z417" t="str">
            <v>Santiago de Cali</v>
          </cell>
          <cell r="AA417" t="str">
            <v>N/A</v>
          </cell>
          <cell r="AB417" t="str">
            <v>N/A</v>
          </cell>
          <cell r="AC417" t="str">
            <v>N/A</v>
          </cell>
          <cell r="AD417" t="str">
            <v>N/A</v>
          </cell>
          <cell r="AE417" t="str">
            <v>SI</v>
          </cell>
          <cell r="AF417" t="str">
            <v>1 PÓLIZA</v>
          </cell>
          <cell r="AG417" t="str">
            <v>12 SEGUROS DEL ESTADO</v>
          </cell>
          <cell r="AH417" t="str">
            <v>5 RESPONSABILIDAD EXTRACONTRACTUAL</v>
          </cell>
          <cell r="AI417">
            <v>45985</v>
          </cell>
          <cell r="AJ417" t="str">
            <v>45-44-101171302 / 45-40-101104532</v>
          </cell>
          <cell r="AK417" t="str">
            <v>GLORIA TERESITA SERNA ALZATE</v>
          </cell>
          <cell r="AL417" t="str">
            <v>PNN FARALLONES DE CALI</v>
          </cell>
          <cell r="AM417" t="str">
            <v>2 SUPERVISOR</v>
          </cell>
          <cell r="AN417" t="str">
            <v>3 CÉDULA DE CIUDADANÍA</v>
          </cell>
          <cell r="AO417">
            <v>16738049</v>
          </cell>
          <cell r="AP417" t="str">
            <v>JAIME ALBERTO CELIS PERDOMO</v>
          </cell>
          <cell r="AQ417">
            <v>37</v>
          </cell>
          <cell r="AR417" t="str">
            <v>3 NO PACTADOS</v>
          </cell>
          <cell r="AS417" t="str">
            <v>4 NO SE HA ADICIONADO NI EN VALOR y EN TIEMPO</v>
          </cell>
          <cell r="AT417">
            <v>0</v>
          </cell>
          <cell r="AU417">
            <v>0</v>
          </cell>
          <cell r="AV417" t="str">
            <v>N/A</v>
          </cell>
          <cell r="AW417">
            <v>0</v>
          </cell>
          <cell r="AX417" t="str">
            <v>N/A</v>
          </cell>
          <cell r="AY417" t="str">
            <v>N/A</v>
          </cell>
          <cell r="AZ417">
            <v>45986</v>
          </cell>
          <cell r="BA417"/>
          <cell r="BB417">
            <v>46022</v>
          </cell>
          <cell r="BC417" t="str">
            <v>N/A</v>
          </cell>
          <cell r="BD417" t="str">
            <v>2. NO</v>
          </cell>
          <cell r="BE417" t="str">
            <v>N/A</v>
          </cell>
          <cell r="BF417">
            <v>0</v>
          </cell>
          <cell r="BG417" t="str">
            <v>2. NO</v>
          </cell>
          <cell r="BH417">
            <v>0</v>
          </cell>
          <cell r="BI417" t="str">
            <v>N/A</v>
          </cell>
          <cell r="BJ417">
            <v>0</v>
          </cell>
          <cell r="BK417" t="str">
            <v>N/A</v>
          </cell>
          <cell r="BL417" t="str">
            <v>2025753520500003E</v>
          </cell>
          <cell r="BM417">
            <v>427685250</v>
          </cell>
          <cell r="BN417" t="str">
            <v>WENDY ISABEL DAVID</v>
          </cell>
          <cell r="BO417" t="str">
            <v>https://community.secop.gov.co/Public/Tendering/ContractNoticePhases/View?PPI=CO1.PPI.43204071&amp;isFromPublicArea=True&amp;isModal=False</v>
          </cell>
          <cell r="BP417" t="str">
            <v>VIGENTE</v>
          </cell>
          <cell r="BQ417"/>
          <cell r="BR417" t="str">
            <v xml:space="preserve">https://community.secop.gov.co/Public/Tendering/ContractDetailView/Index?UniqueIdentifier=CO1.PCCNTR.8621172 </v>
          </cell>
          <cell r="BS417"/>
          <cell r="BT417"/>
          <cell r="BU417"/>
          <cell r="BV417"/>
          <cell r="BW417" t="str">
            <v>#N/A</v>
          </cell>
          <cell r="BX417" t="str">
            <v>#N/A</v>
          </cell>
          <cell r="BY417" t="str">
            <v>#N/A</v>
          </cell>
          <cell r="BZ417"/>
          <cell r="CA417"/>
          <cell r="CB417"/>
          <cell r="CC417"/>
          <cell r="CD417"/>
          <cell r="CE417"/>
          <cell r="CF417"/>
          <cell r="CG417"/>
          <cell r="CH417"/>
          <cell r="CI417"/>
          <cell r="CJ417"/>
          <cell r="CK417"/>
          <cell r="CL417"/>
          <cell r="CM417"/>
          <cell r="CN417">
            <v>427685250</v>
          </cell>
          <cell r="CO417"/>
          <cell r="CP417"/>
        </row>
        <row r="418">
          <cell r="A418" t="str">
            <v>DTPA-SAMC-8-2025</v>
          </cell>
          <cell r="B418"/>
          <cell r="C418"/>
          <cell r="D418"/>
          <cell r="E418"/>
          <cell r="F418"/>
          <cell r="G418"/>
          <cell r="H418"/>
          <cell r="I418"/>
          <cell r="J418" t="str">
            <v>N/A</v>
          </cell>
          <cell r="K418"/>
          <cell r="L418"/>
          <cell r="M418"/>
          <cell r="N418"/>
          <cell r="O418"/>
          <cell r="P418"/>
          <cell r="Q418"/>
          <cell r="R418"/>
          <cell r="S418"/>
          <cell r="T418"/>
          <cell r="U418"/>
          <cell r="V418"/>
          <cell r="W418"/>
          <cell r="X418"/>
          <cell r="Y418"/>
          <cell r="Z418"/>
          <cell r="AA418"/>
          <cell r="AB418"/>
          <cell r="AC418"/>
          <cell r="AD418"/>
          <cell r="AE418"/>
          <cell r="AF418"/>
          <cell r="AG418"/>
          <cell r="AH418"/>
          <cell r="AI418"/>
          <cell r="AJ418"/>
          <cell r="AK418"/>
          <cell r="AL418"/>
          <cell r="AM418"/>
          <cell r="AN418"/>
          <cell r="AO418" t="str">
            <v>#N/A</v>
          </cell>
          <cell r="AP418"/>
          <cell r="AQ418"/>
          <cell r="AR418"/>
          <cell r="AS418"/>
          <cell r="AT418"/>
          <cell r="AU418"/>
          <cell r="AV418"/>
          <cell r="AW418"/>
          <cell r="AX418"/>
          <cell r="AY418"/>
          <cell r="AZ418"/>
          <cell r="BA418"/>
          <cell r="BB418"/>
          <cell r="BC418"/>
          <cell r="BD418"/>
          <cell r="BE418"/>
          <cell r="BF418"/>
          <cell r="BG418"/>
          <cell r="BH418"/>
          <cell r="BI418"/>
          <cell r="BJ418"/>
          <cell r="BK418"/>
          <cell r="BL418"/>
          <cell r="BM418">
            <v>0</v>
          </cell>
          <cell r="BN418"/>
          <cell r="BO418"/>
          <cell r="BP418"/>
          <cell r="BQ418"/>
          <cell r="BR418"/>
          <cell r="BS418"/>
          <cell r="BT418"/>
          <cell r="BU418"/>
          <cell r="BV418"/>
          <cell r="BW418" t="str">
            <v>#N/A</v>
          </cell>
          <cell r="BX418" t="str">
            <v>#N/A</v>
          </cell>
          <cell r="BY418" t="str">
            <v>#N/A</v>
          </cell>
          <cell r="BZ418"/>
          <cell r="CA418"/>
          <cell r="CB418"/>
          <cell r="CC418"/>
          <cell r="CD418"/>
          <cell r="CE418"/>
          <cell r="CF418"/>
          <cell r="CG418"/>
          <cell r="CH418"/>
          <cell r="CI418"/>
          <cell r="CJ418"/>
          <cell r="CK418"/>
          <cell r="CL418"/>
          <cell r="CM418"/>
          <cell r="CN418">
            <v>0</v>
          </cell>
          <cell r="CO418"/>
          <cell r="CP418"/>
        </row>
        <row r="419">
          <cell r="A419" t="str">
            <v>DTPA-SAMC-9-2025</v>
          </cell>
          <cell r="B419"/>
          <cell r="C419"/>
          <cell r="D419"/>
          <cell r="E419"/>
          <cell r="F419"/>
          <cell r="G419"/>
          <cell r="H419"/>
          <cell r="I419"/>
          <cell r="J419" t="str">
            <v>N/A</v>
          </cell>
          <cell r="K419"/>
          <cell r="L419"/>
          <cell r="M419"/>
          <cell r="N419"/>
          <cell r="O419"/>
          <cell r="P419"/>
          <cell r="Q419"/>
          <cell r="R419"/>
          <cell r="S419"/>
          <cell r="T419"/>
          <cell r="U419"/>
          <cell r="V419"/>
          <cell r="W419"/>
          <cell r="X419"/>
          <cell r="Y419"/>
          <cell r="Z419"/>
          <cell r="AA419"/>
          <cell r="AB419"/>
          <cell r="AC419"/>
          <cell r="AD419"/>
          <cell r="AE419"/>
          <cell r="AF419"/>
          <cell r="AG419"/>
          <cell r="AH419"/>
          <cell r="AI419"/>
          <cell r="AJ419"/>
          <cell r="AK419"/>
          <cell r="AL419"/>
          <cell r="AM419"/>
          <cell r="AN419"/>
          <cell r="AO419" t="str">
            <v>#N/A</v>
          </cell>
          <cell r="AP419"/>
          <cell r="AQ419"/>
          <cell r="AR419"/>
          <cell r="AS419"/>
          <cell r="AT419"/>
          <cell r="AU419"/>
          <cell r="AV419"/>
          <cell r="AW419"/>
          <cell r="AX419"/>
          <cell r="AY419"/>
          <cell r="AZ419"/>
          <cell r="BA419"/>
          <cell r="BB419"/>
          <cell r="BC419"/>
          <cell r="BD419"/>
          <cell r="BE419"/>
          <cell r="BF419"/>
          <cell r="BG419"/>
          <cell r="BH419"/>
          <cell r="BI419"/>
          <cell r="BJ419"/>
          <cell r="BK419"/>
          <cell r="BL419"/>
          <cell r="BM419">
            <v>0</v>
          </cell>
          <cell r="BN419"/>
          <cell r="BO419"/>
          <cell r="BP419"/>
          <cell r="BQ419"/>
          <cell r="BR419"/>
          <cell r="BS419"/>
          <cell r="BT419"/>
          <cell r="BU419"/>
          <cell r="BV419"/>
          <cell r="BW419" t="str">
            <v>#N/A</v>
          </cell>
          <cell r="BX419" t="str">
            <v>#N/A</v>
          </cell>
          <cell r="BY419" t="str">
            <v>#N/A</v>
          </cell>
          <cell r="BZ419"/>
          <cell r="CA419"/>
          <cell r="CB419"/>
          <cell r="CC419"/>
          <cell r="CD419"/>
          <cell r="CE419"/>
          <cell r="CF419"/>
          <cell r="CG419"/>
          <cell r="CH419"/>
          <cell r="CI419"/>
          <cell r="CJ419"/>
          <cell r="CK419"/>
          <cell r="CL419"/>
          <cell r="CM419"/>
          <cell r="CN419">
            <v>0</v>
          </cell>
          <cell r="CO419"/>
          <cell r="CP419"/>
        </row>
        <row r="420">
          <cell r="A420" t="str">
            <v>DTPA-SAMC-10-2025</v>
          </cell>
          <cell r="B420"/>
          <cell r="C420"/>
          <cell r="D420"/>
          <cell r="E420"/>
          <cell r="F420"/>
          <cell r="G420"/>
          <cell r="H420"/>
          <cell r="I420"/>
          <cell r="J420" t="str">
            <v>N/A</v>
          </cell>
          <cell r="K420"/>
          <cell r="L420"/>
          <cell r="M420"/>
          <cell r="N420"/>
          <cell r="O420"/>
          <cell r="P420"/>
          <cell r="Q420"/>
          <cell r="R420"/>
          <cell r="S420"/>
          <cell r="T420"/>
          <cell r="U420"/>
          <cell r="V420"/>
          <cell r="W420"/>
          <cell r="X420"/>
          <cell r="Y420"/>
          <cell r="Z420"/>
          <cell r="AA420"/>
          <cell r="AB420"/>
          <cell r="AC420"/>
          <cell r="AD420"/>
          <cell r="AE420"/>
          <cell r="AF420"/>
          <cell r="AG420"/>
          <cell r="AH420"/>
          <cell r="AI420"/>
          <cell r="AJ420"/>
          <cell r="AK420"/>
          <cell r="AL420"/>
          <cell r="AM420"/>
          <cell r="AN420"/>
          <cell r="AO420" t="str">
            <v>#N/A</v>
          </cell>
          <cell r="AP420"/>
          <cell r="AQ420"/>
          <cell r="AR420"/>
          <cell r="AS420"/>
          <cell r="AT420"/>
          <cell r="AU420"/>
          <cell r="AV420"/>
          <cell r="AW420"/>
          <cell r="AX420"/>
          <cell r="AY420"/>
          <cell r="AZ420"/>
          <cell r="BA420"/>
          <cell r="BB420"/>
          <cell r="BC420"/>
          <cell r="BD420"/>
          <cell r="BE420"/>
          <cell r="BF420"/>
          <cell r="BG420"/>
          <cell r="BH420"/>
          <cell r="BI420"/>
          <cell r="BJ420"/>
          <cell r="BK420"/>
          <cell r="BL420"/>
          <cell r="BM420">
            <v>0</v>
          </cell>
          <cell r="BN420"/>
          <cell r="BO420"/>
          <cell r="BP420"/>
          <cell r="BQ420"/>
          <cell r="BR420"/>
          <cell r="BS420"/>
          <cell r="BT420"/>
          <cell r="BU420"/>
          <cell r="BV420"/>
          <cell r="BW420" t="str">
            <v>#N/A</v>
          </cell>
          <cell r="BX420" t="str">
            <v>#N/A</v>
          </cell>
          <cell r="BY420" t="str">
            <v>#N/A</v>
          </cell>
          <cell r="BZ420"/>
          <cell r="CA420"/>
          <cell r="CB420"/>
          <cell r="CC420"/>
          <cell r="CD420"/>
          <cell r="CE420"/>
          <cell r="CF420"/>
          <cell r="CG420"/>
          <cell r="CH420"/>
          <cell r="CI420"/>
          <cell r="CJ420"/>
          <cell r="CK420"/>
          <cell r="CL420"/>
          <cell r="CM420"/>
          <cell r="CN420">
            <v>0</v>
          </cell>
          <cell r="CO420"/>
          <cell r="CP420"/>
        </row>
        <row r="421">
          <cell r="A421" t="str">
            <v>CONVENIOS</v>
          </cell>
          <cell r="D421"/>
          <cell r="E421"/>
          <cell r="F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cell r="AF421"/>
          <cell r="AG421"/>
          <cell r="AH421"/>
          <cell r="AI421"/>
          <cell r="AJ421"/>
          <cell r="AK421"/>
          <cell r="AL421"/>
          <cell r="AM421"/>
          <cell r="AN421"/>
          <cell r="AO421" t="str">
            <v>#N/A</v>
          </cell>
          <cell r="AP421"/>
          <cell r="AQ421"/>
          <cell r="AR421"/>
          <cell r="AS421"/>
          <cell r="AT421"/>
          <cell r="AU421"/>
          <cell r="AV421"/>
          <cell r="AW421"/>
          <cell r="AX421"/>
          <cell r="AY421"/>
          <cell r="AZ421"/>
          <cell r="BA421"/>
          <cell r="BB421"/>
          <cell r="BC421"/>
          <cell r="BD421"/>
          <cell r="BE421"/>
          <cell r="BF421"/>
          <cell r="BG421"/>
          <cell r="BH421"/>
          <cell r="BI421"/>
          <cell r="BJ421"/>
          <cell r="BK421"/>
          <cell r="BL421"/>
          <cell r="BM421"/>
          <cell r="BN421"/>
          <cell r="BO421"/>
          <cell r="BP421"/>
          <cell r="BQ421"/>
          <cell r="BR421"/>
          <cell r="BS421"/>
          <cell r="BT421"/>
          <cell r="BU421"/>
          <cell r="BV421"/>
          <cell r="BW421" t="str">
            <v>#N/A</v>
          </cell>
          <cell r="BX421" t="str">
            <v>#N/A</v>
          </cell>
          <cell r="BY421" t="str">
            <v>#N/A</v>
          </cell>
          <cell r="BZ421"/>
          <cell r="CA421"/>
          <cell r="CB421"/>
          <cell r="CC421"/>
          <cell r="CD421"/>
          <cell r="CE421"/>
          <cell r="CF421"/>
          <cell r="CG421"/>
          <cell r="CH421"/>
          <cell r="CI421"/>
          <cell r="CJ421"/>
          <cell r="CK421"/>
          <cell r="CL421"/>
          <cell r="CM421"/>
          <cell r="CN421"/>
          <cell r="CO421"/>
          <cell r="CP421"/>
        </row>
        <row r="422">
          <cell r="A422" t="str">
            <v>CV-DTPA-FONAM-2025-02</v>
          </cell>
          <cell r="B422" t="str">
            <v>1 FONAM</v>
          </cell>
          <cell r="C422" t="str">
            <v>CONVENIO CON CABILDO INDIGENA 002-2025-FONAM</v>
          </cell>
          <cell r="D422" t="str">
            <v>RESGUARDO INDIGENA HONDURAS</v>
          </cell>
          <cell r="E422">
            <v>45826</v>
          </cell>
          <cell r="F422" t="str">
            <v>Aunar esfuerzos administrativos, técnicos, operativos y financieros en el PNN Munchique para implementar el proceso de restauración en las zonas degradadas y/o alteradas de las áreas protegidas nacionales y/o zonas de influencia, en el marco de la conservación de la diversidad biológica de las áreas protegidas del SINAP nacional.</v>
          </cell>
          <cell r="G422" t="str">
            <v>N-A</v>
          </cell>
          <cell r="H422" t="str">
            <v>2 CONTRATACIÓN DIRECTA</v>
          </cell>
          <cell r="I422" t="str">
            <v>20 OTROS</v>
          </cell>
          <cell r="J422" t="str">
            <v>INTERADMINISTRATIVO</v>
          </cell>
          <cell r="K422">
            <v>77101701</v>
          </cell>
          <cell r="L422">
            <v>20825</v>
          </cell>
          <cell r="M422">
            <v>29025</v>
          </cell>
          <cell r="N422">
            <v>45828</v>
          </cell>
          <cell r="O422" t="str">
            <v>N/A</v>
          </cell>
          <cell r="P422">
            <v>115200000</v>
          </cell>
          <cell r="Q422" t="str">
            <v>CIENTO QUINCE MILLONES DOSCIENTOS MIL</v>
          </cell>
          <cell r="R422" t="str">
            <v>2 PERSONA JURIDICA</v>
          </cell>
          <cell r="S422" t="str">
            <v>1 NIT</v>
          </cell>
          <cell r="T422"/>
          <cell r="U422"/>
          <cell r="V422">
            <v>817002251</v>
          </cell>
          <cell r="W422" t="str">
            <v>6 DV 5</v>
          </cell>
          <cell r="X422" t="str">
            <v>N-A</v>
          </cell>
          <cell r="Y422" t="str">
            <v>Cauca</v>
          </cell>
          <cell r="Z422" t="str">
            <v>Morales</v>
          </cell>
          <cell r="AA422" t="str">
            <v>N/A</v>
          </cell>
          <cell r="AB422" t="str">
            <v>N/A</v>
          </cell>
          <cell r="AC422" t="str">
            <v>N/A</v>
          </cell>
          <cell r="AD422" t="str">
            <v>N/A</v>
          </cell>
          <cell r="AE422" t="str">
            <v>SI</v>
          </cell>
          <cell r="AF422" t="str">
            <v>1 PÓLIZA</v>
          </cell>
          <cell r="AG422" t="str">
            <v>14 ASEGURADORA SOLIDARIA</v>
          </cell>
          <cell r="AH422" t="str">
            <v>5 RESPONSABILIDAD EXTRACONTRACTUAL</v>
          </cell>
          <cell r="AI422">
            <v>45826</v>
          </cell>
          <cell r="AJ422" t="str">
            <v>435 74 994000015326 / 435 47 994000060346</v>
          </cell>
          <cell r="AK422" t="str">
            <v>GLORIA TERESITA SERNA ALZATE</v>
          </cell>
          <cell r="AL422" t="str">
            <v>PNN MUNCHIQUE</v>
          </cell>
          <cell r="AM422" t="str">
            <v>2 SUPERVISOR</v>
          </cell>
          <cell r="AN422" t="str">
            <v>3 CÉDULA DE CIUDADANÍA</v>
          </cell>
          <cell r="AO422">
            <v>16738049</v>
          </cell>
          <cell r="AP422" t="str">
            <v>JAIME ALBERTO CELIS PERDOMO</v>
          </cell>
          <cell r="AQ422">
            <v>162</v>
          </cell>
          <cell r="AR422" t="str">
            <v>3 NO PACTADOS</v>
          </cell>
          <cell r="AS422" t="str">
            <v>4 NO SE HA ADICIONADO NI EN VALOR y EN TIEMPO</v>
          </cell>
          <cell r="AT422">
            <v>0</v>
          </cell>
          <cell r="AU422">
            <v>0</v>
          </cell>
          <cell r="AV422" t="str">
            <v>N/A</v>
          </cell>
          <cell r="AW422">
            <v>0</v>
          </cell>
          <cell r="AX422" t="str">
            <v>N/A</v>
          </cell>
          <cell r="AY422" t="str">
            <v>N/A</v>
          </cell>
          <cell r="AZ422">
            <v>45827</v>
          </cell>
          <cell r="BA422">
            <v>45827</v>
          </cell>
          <cell r="BB422">
            <v>45991</v>
          </cell>
          <cell r="BC422" t="str">
            <v>N/A</v>
          </cell>
          <cell r="BD422" t="str">
            <v>2. NO</v>
          </cell>
          <cell r="BE422" t="str">
            <v>N/A</v>
          </cell>
          <cell r="BF422">
            <v>0</v>
          </cell>
          <cell r="BG422" t="str">
            <v>2. NO</v>
          </cell>
          <cell r="BH422">
            <v>0</v>
          </cell>
          <cell r="BI422" t="str">
            <v>N/A</v>
          </cell>
          <cell r="BJ422">
            <v>0</v>
          </cell>
          <cell r="BK422" t="str">
            <v>N/A</v>
          </cell>
          <cell r="BL422" t="str">
            <v>2025753510100001E</v>
          </cell>
          <cell r="BM422">
            <v>115200000</v>
          </cell>
          <cell r="BN422" t="str">
            <v>MARGARITA E VICTORIA ACOSTA</v>
          </cell>
          <cell r="BO422" t="str">
            <v xml:space="preserve">https://community.secop.gov.co/Public/Tendering/ContractNoticePhases/View?PPI=CO1.PPI.40211691&amp;isFromPublicArea=True&amp;isModal=False </v>
          </cell>
          <cell r="BP422" t="str">
            <v>VIGENTE</v>
          </cell>
          <cell r="BQ422"/>
          <cell r="BR422" t="str">
            <v xml:space="preserve">https://community.secop.gov.co/Public/Tendering/ContractDetailView/Index?UniqueIdentifier=CO1.PCCNTR.7994023 </v>
          </cell>
          <cell r="BS422"/>
          <cell r="BT422"/>
          <cell r="BU422"/>
          <cell r="BV422"/>
          <cell r="BW422" t="str">
            <v>#N/A</v>
          </cell>
          <cell r="BX422" t="str">
            <v>#N/A</v>
          </cell>
          <cell r="BY422" t="str">
            <v>#N/A</v>
          </cell>
          <cell r="BZ422"/>
          <cell r="CA422"/>
          <cell r="CB422"/>
          <cell r="CC422"/>
          <cell r="CD422"/>
          <cell r="CE422"/>
          <cell r="CF422"/>
          <cell r="CG422"/>
          <cell r="CH422"/>
          <cell r="CI422"/>
          <cell r="CJ422"/>
          <cell r="CK422"/>
          <cell r="CL422"/>
          <cell r="CM422"/>
          <cell r="CN422">
            <v>115200000</v>
          </cell>
          <cell r="CO422"/>
          <cell r="CP422"/>
        </row>
        <row r="423">
          <cell r="A423" t="str">
            <v>CV-DTPA-FONAM-2025-03</v>
          </cell>
          <cell r="B423" t="str">
            <v>1 FONAM</v>
          </cell>
          <cell r="C423" t="str">
            <v>CONVENIO DE ASOCIACIÓN CON CONSEJO COMUNITARIO 003 2025 FONAM</v>
          </cell>
          <cell r="D423" t="str">
            <v>CONSEJO COMUNITARIO DE LA COMUNIDAD NEGRA DE LA VEREDA AGUA CLARA</v>
          </cell>
          <cell r="E423">
            <v>45869</v>
          </cell>
          <cell r="F423" t="str">
            <v>PA04-3202008-10-159 Aunar esfuerzos técnicos, administrativos y financieros para la implementación de la ruta de consulta previa del plan de manejo del Parque Nacional Natural Farallones de Cali en la cuenca del Anchicayá con el Consejo Comunitario de la Comunidad Negra de la Vereda Agua Clara, en el marco de la conservación de la diversidad biológica de las áreas protegidas del SINAP, especialmente nacional en los ecosistemas andinos y de páramo.</v>
          </cell>
          <cell r="G423" t="str">
            <v>N-A</v>
          </cell>
          <cell r="H423" t="str">
            <v>2 CONTRATACIÓN DIRECTA</v>
          </cell>
          <cell r="I423" t="str">
            <v>20 OTROS</v>
          </cell>
          <cell r="J423" t="str">
            <v>INTERADMINISTRATIVO</v>
          </cell>
          <cell r="K423">
            <v>80111600</v>
          </cell>
          <cell r="L423">
            <v>26525</v>
          </cell>
          <cell r="M423">
            <v>38025</v>
          </cell>
          <cell r="N423">
            <v>45869</v>
          </cell>
          <cell r="O423" t="str">
            <v>N/A</v>
          </cell>
          <cell r="P423">
            <v>255750348</v>
          </cell>
          <cell r="Q423" t="str">
            <v>DOSCIENTOS CINCUENTA Y CINCO MILLONES SETECIENTOS CINCUENTA MIL TRESCIENTOS CUARENTA Y OCHO</v>
          </cell>
          <cell r="R423" t="str">
            <v>2 PERSONA JURIDICA</v>
          </cell>
          <cell r="S423" t="str">
            <v>1 NIT</v>
          </cell>
          <cell r="T423"/>
          <cell r="U423"/>
          <cell r="V423">
            <v>835000821</v>
          </cell>
          <cell r="W423" t="str">
            <v>2 DV 1</v>
          </cell>
          <cell r="X423" t="str">
            <v>N-A</v>
          </cell>
          <cell r="Y423" t="str">
            <v>Valle del Cauca</v>
          </cell>
          <cell r="Z423" t="str">
            <v>Buenaventura</v>
          </cell>
          <cell r="AA423" t="str">
            <v>N/A</v>
          </cell>
          <cell r="AB423" t="str">
            <v>N/A</v>
          </cell>
          <cell r="AC423" t="str">
            <v>N/A</v>
          </cell>
          <cell r="AD423" t="str">
            <v>N/A</v>
          </cell>
          <cell r="AE423" t="str">
            <v>SI</v>
          </cell>
          <cell r="AF423" t="str">
            <v>1 PÓLIZA</v>
          </cell>
          <cell r="AG423" t="str">
            <v>14 ASEGURADORA SOLIDARIA</v>
          </cell>
          <cell r="AH423" t="str">
            <v>5 RESPONSABILIDAD EXTRACONTRACTUAL</v>
          </cell>
          <cell r="AI423" t="str">
            <v>06/08/2025 - 08/08/2025</v>
          </cell>
          <cell r="AJ423" t="str">
            <v>435 -74 - 994000015495 / 435-47-994000060898</v>
          </cell>
          <cell r="AK423" t="str">
            <v>GLORIA TERESITA SERNA ALZATE</v>
          </cell>
          <cell r="AL423" t="str">
            <v>PNN FARALLONES DE CALI</v>
          </cell>
          <cell r="AM423" t="str">
            <v>2 SUPERVISOR</v>
          </cell>
          <cell r="AN423" t="str">
            <v>3 CÉDULA DE CIUDADANÍA</v>
          </cell>
          <cell r="AO423">
            <v>16738049</v>
          </cell>
          <cell r="AP423" t="str">
            <v>JAIME ALBERTO CELIS PERDOMO</v>
          </cell>
          <cell r="AQ423">
            <v>120</v>
          </cell>
          <cell r="AR423" t="str">
            <v>3 NO PACTADOS</v>
          </cell>
          <cell r="AS423" t="str">
            <v>4 NO SE HA ADICIONADO NI EN VALOR y EN TIEMPO</v>
          </cell>
          <cell r="AT423">
            <v>0</v>
          </cell>
          <cell r="AU423">
            <v>0</v>
          </cell>
          <cell r="AV423" t="str">
            <v>N/A</v>
          </cell>
          <cell r="AW423">
            <v>0</v>
          </cell>
          <cell r="AX423" t="str">
            <v>N/A</v>
          </cell>
          <cell r="AY423" t="str">
            <v>N/A</v>
          </cell>
          <cell r="AZ423">
            <v>45890</v>
          </cell>
          <cell r="BA423">
            <v>45890</v>
          </cell>
          <cell r="BB423">
            <v>45991</v>
          </cell>
          <cell r="BC423" t="str">
            <v>N/A</v>
          </cell>
          <cell r="BD423" t="str">
            <v>2. NO</v>
          </cell>
          <cell r="BE423" t="str">
            <v>N/A</v>
          </cell>
          <cell r="BF423">
            <v>0</v>
          </cell>
          <cell r="BG423" t="str">
            <v>2. NO</v>
          </cell>
          <cell r="BH423">
            <v>0</v>
          </cell>
          <cell r="BI423" t="str">
            <v>N/A</v>
          </cell>
          <cell r="BJ423">
            <v>0</v>
          </cell>
          <cell r="BK423" t="str">
            <v>N/A</v>
          </cell>
          <cell r="BL423" t="str">
            <v>2025753510100002E</v>
          </cell>
          <cell r="BM423">
            <v>255750348</v>
          </cell>
          <cell r="BN423" t="str">
            <v>DIANA PATRICIA GUERRERO</v>
          </cell>
          <cell r="BO423" t="str">
            <v xml:space="preserve">https://community.secop.gov.co/Public/Tendering/ContractNoticePhases/View?PPI=CO1.PPI.41046296&amp;isFromPublicArea=True&amp;isModal=False 
</v>
          </cell>
          <cell r="BP423" t="str">
            <v>VIGENTE</v>
          </cell>
          <cell r="BQ423"/>
          <cell r="BR423" t="str">
            <v xml:space="preserve">https://community.secop.gov.co/Public/Tendering/ContractDetailView/Index?UniqueIdentifier=CO1.PCCNTR.8146472 </v>
          </cell>
          <cell r="BS423"/>
          <cell r="BT423"/>
          <cell r="BU423"/>
          <cell r="BV423"/>
          <cell r="BW423" t="str">
            <v>#N/A</v>
          </cell>
          <cell r="BX423" t="str">
            <v>#N/A</v>
          </cell>
          <cell r="BY423" t="str">
            <v>#N/A</v>
          </cell>
          <cell r="BZ423"/>
          <cell r="CA423"/>
          <cell r="CB423"/>
          <cell r="CC423"/>
          <cell r="CD423"/>
          <cell r="CE423"/>
          <cell r="CF423"/>
          <cell r="CG423"/>
          <cell r="CH423"/>
          <cell r="CI423"/>
          <cell r="CJ423"/>
          <cell r="CK423"/>
          <cell r="CL423"/>
          <cell r="CM423"/>
          <cell r="CN423">
            <v>255750348</v>
          </cell>
          <cell r="CO423"/>
          <cell r="CP423"/>
        </row>
        <row r="424">
          <cell r="A424" t="str">
            <v>CV-DTPA-FONAM-2025-04</v>
          </cell>
          <cell r="B424" t="str">
            <v>1 FONAM</v>
          </cell>
          <cell r="C424" t="str">
            <v>CONVENIO INTERADMINISTRATIVO 004-2025 FONAM</v>
          </cell>
          <cell r="D424" t="str">
            <v>UNIVERSIDAD DEL VALLE</v>
          </cell>
          <cell r="E424">
            <v>45918</v>
          </cell>
          <cell r="F424" t="str">
            <v>PA08-3202008-9-023 Aunar esfuerzos técnicos y financieros para el fortalecimiento de la gestión del conocimiento valores objeto de conservación del Parque Nacional Natural Sanquianga, en el marco de la conservación diversidad biológica de las áreas protegidas del SINAP nacional.</v>
          </cell>
          <cell r="G424" t="str">
            <v>N-A</v>
          </cell>
          <cell r="H424" t="str">
            <v>2 CONTRATACIÓN DIRECTA</v>
          </cell>
          <cell r="I424" t="str">
            <v>20 OTROS</v>
          </cell>
          <cell r="J424" t="str">
            <v>INTERADMINISTRATIVO</v>
          </cell>
          <cell r="K424">
            <v>77101701</v>
          </cell>
          <cell r="L424">
            <v>21025</v>
          </cell>
          <cell r="M424">
            <v>54725</v>
          </cell>
          <cell r="N424">
            <v>45918</v>
          </cell>
          <cell r="O424" t="str">
            <v>N/A</v>
          </cell>
          <cell r="P424">
            <v>54963696</v>
          </cell>
          <cell r="Q424" t="str">
            <v>VEINTINUEVE MILLONES NOVECIENTOS NOVENTA Y NUEVE MIL NOVECIENTOS NOVENTA Y SEIS</v>
          </cell>
          <cell r="R424" t="str">
            <v>2 PERSONA JURIDICA</v>
          </cell>
          <cell r="S424" t="str">
            <v>1 NIT</v>
          </cell>
          <cell r="T424"/>
          <cell r="U424"/>
          <cell r="V424">
            <v>890399010</v>
          </cell>
          <cell r="W424" t="str">
            <v>7 DV 6</v>
          </cell>
          <cell r="X424" t="str">
            <v>N-A</v>
          </cell>
          <cell r="Y424" t="str">
            <v>Valle del Cauca</v>
          </cell>
          <cell r="Z424" t="str">
            <v>Santiago de Cali</v>
          </cell>
          <cell r="AA424" t="str">
            <v>N/A</v>
          </cell>
          <cell r="AB424" t="str">
            <v>N/A</v>
          </cell>
          <cell r="AC424" t="str">
            <v>N/A</v>
          </cell>
          <cell r="AD424" t="str">
            <v>N/A</v>
          </cell>
          <cell r="AE424" t="str">
            <v>SI</v>
          </cell>
          <cell r="AF424" t="str">
            <v>1 PÓLIZA</v>
          </cell>
          <cell r="AG424" t="str">
            <v>12 SEGUROS DEL ESTADO</v>
          </cell>
          <cell r="AH424" t="str">
            <v>45 CUMPLIM+ CALIDAD DL SERVICIO</v>
          </cell>
          <cell r="AI424">
            <v>45926</v>
          </cell>
          <cell r="AJ424" t="str">
            <v>45-44-101169605</v>
          </cell>
          <cell r="AK424" t="str">
            <v>GLORIA TERESITA SERNA ALZATE</v>
          </cell>
          <cell r="AL424" t="str">
            <v>PNN SANQUIANGA</v>
          </cell>
          <cell r="AM424" t="str">
            <v>2 SUPERVISOR</v>
          </cell>
          <cell r="AN424" t="str">
            <v>3 CÉDULA DE CIUDADANÍA</v>
          </cell>
          <cell r="AO424">
            <v>16279020</v>
          </cell>
          <cell r="AP424" t="str">
            <v>GUSTAVO ADOLFO MAYOR A</v>
          </cell>
          <cell r="AQ424">
            <v>60</v>
          </cell>
          <cell r="AR424" t="str">
            <v>3 NO PACTADOS</v>
          </cell>
          <cell r="AS424" t="str">
            <v>4 NO SE HA ADICIONADO NI EN VALOR y EN TIEMPO</v>
          </cell>
          <cell r="AT424">
            <v>0</v>
          </cell>
          <cell r="AU424">
            <v>0</v>
          </cell>
          <cell r="AV424" t="str">
            <v>N/A</v>
          </cell>
          <cell r="AW424">
            <v>0</v>
          </cell>
          <cell r="AX424" t="str">
            <v>N/A</v>
          </cell>
          <cell r="AY424" t="str">
            <v>N/A</v>
          </cell>
          <cell r="AZ424">
            <v>45929</v>
          </cell>
          <cell r="BA424">
            <v>45929</v>
          </cell>
          <cell r="BB424">
            <v>45960</v>
          </cell>
          <cell r="BC424" t="str">
            <v>N/A</v>
          </cell>
          <cell r="BD424" t="str">
            <v>2. NO</v>
          </cell>
          <cell r="BE424" t="str">
            <v>N/A</v>
          </cell>
          <cell r="BF424">
            <v>0</v>
          </cell>
          <cell r="BG424" t="str">
            <v>2. NO</v>
          </cell>
          <cell r="BH424">
            <v>0</v>
          </cell>
          <cell r="BI424" t="str">
            <v>N/A</v>
          </cell>
          <cell r="BJ424">
            <v>0</v>
          </cell>
          <cell r="BK424" t="str">
            <v>N/A</v>
          </cell>
          <cell r="BL424" t="str">
            <v>2025753510100005E</v>
          </cell>
          <cell r="BM424">
            <v>54963696</v>
          </cell>
          <cell r="BN424" t="str">
            <v>DIANA PATRICIA GUERRERO</v>
          </cell>
          <cell r="BO424" t="str">
            <v xml:space="preserve">https://community.secop.gov.co/Public/Tendering/ContractNoticePhases/View?PPI=CO1.PPI.41608990&amp;isFromPublicArea=True&amp;isModal=False </v>
          </cell>
          <cell r="BP424" t="str">
            <v>VIGENTE</v>
          </cell>
          <cell r="BQ424"/>
          <cell r="BR424" t="str">
            <v xml:space="preserve">https://community.secop.gov.co/Public/Tendering/ContractDetailView/Index?UniqueIdentifier=CO1.PCCNTR.8239620 </v>
          </cell>
          <cell r="BS424"/>
          <cell r="BT424"/>
          <cell r="BU424"/>
          <cell r="BV424"/>
          <cell r="BW424" t="str">
            <v>#N/A</v>
          </cell>
          <cell r="BX424" t="str">
            <v>#N/A</v>
          </cell>
          <cell r="BY424" t="str">
            <v>#N/A</v>
          </cell>
          <cell r="BZ424"/>
          <cell r="CA424"/>
          <cell r="CB424"/>
          <cell r="CC424"/>
          <cell r="CD424"/>
          <cell r="CE424"/>
          <cell r="CF424"/>
          <cell r="CG424"/>
          <cell r="CH424"/>
          <cell r="CI424"/>
          <cell r="CJ424"/>
          <cell r="CK424"/>
          <cell r="CL424"/>
          <cell r="CM424"/>
          <cell r="CN424">
            <v>54963696</v>
          </cell>
          <cell r="CO424"/>
          <cell r="CP424"/>
        </row>
        <row r="425">
          <cell r="A425" t="str">
            <v>CV-DTPA-FONAM-2025-05</v>
          </cell>
          <cell r="B425" t="str">
            <v>1 FONAM</v>
          </cell>
          <cell r="C425" t="str">
            <v>CONVENIO DE ASOCIACIÓN CON CONSEJO COMUNITARIO 005-2025 FONAM</v>
          </cell>
          <cell r="D425" t="str">
            <v xml:space="preserve">CONSEJO COMUNITARIO DE LA COMUNIDAD NEGRA DE BAJO POTEDÓ
</v>
          </cell>
          <cell r="E425">
            <v>45909</v>
          </cell>
          <cell r="F425" t="str">
            <v>PA04-3202008-10-137 Aunar esfuerzo técnicos, administrativos y financieros para la implementación de la ruta de consulta previa del plan de manejo del Parque Nacional Natural Farallones de Cali en la cuenca del Anchicayá con los consejos comunitarios Queremal, Bellavista y la Balastrera, en el marco de la conservación de la diversidad biológica de las áreas protegidas del SINAP
nacional, especialmente en los ecosistemas andinos y de páramo.</v>
          </cell>
          <cell r="G425" t="str">
            <v>N-A</v>
          </cell>
          <cell r="H425" t="str">
            <v>2 CONTRATACIÓN DIRECTA</v>
          </cell>
          <cell r="I425" t="str">
            <v>20 OTROS</v>
          </cell>
          <cell r="J425" t="str">
            <v>N/A</v>
          </cell>
          <cell r="K425">
            <v>77101604</v>
          </cell>
          <cell r="L425">
            <v>26325</v>
          </cell>
          <cell r="M425">
            <v>50925</v>
          </cell>
          <cell r="N425">
            <v>45910</v>
          </cell>
          <cell r="O425" t="str">
            <v>N/A</v>
          </cell>
          <cell r="P425">
            <v>745849007</v>
          </cell>
          <cell r="Q425" t="str">
            <v>SETECIENTOS CUARENTA Y CINCO MILLONES OCHOCIENTOS CUARENTA Y NUEVE MIL SIETE</v>
          </cell>
          <cell r="R425" t="str">
            <v>2 PERSONA JURIDICA</v>
          </cell>
          <cell r="S425" t="str">
            <v>1 NIT</v>
          </cell>
          <cell r="T425"/>
          <cell r="U425"/>
          <cell r="V425">
            <v>835000649</v>
          </cell>
          <cell r="W425" t="str">
            <v>10 DV 9</v>
          </cell>
          <cell r="X425" t="str">
            <v>N-A</v>
          </cell>
          <cell r="Y425" t="str">
            <v>Valle del Cauca</v>
          </cell>
          <cell r="Z425" t="str">
            <v>Buenaventura</v>
          </cell>
          <cell r="AA425" t="str">
            <v>N/A</v>
          </cell>
          <cell r="AB425" t="str">
            <v>N/A</v>
          </cell>
          <cell r="AC425" t="str">
            <v>N/A</v>
          </cell>
          <cell r="AD425" t="str">
            <v>N/A</v>
          </cell>
          <cell r="AE425" t="str">
            <v>SI</v>
          </cell>
          <cell r="AF425" t="str">
            <v>1 PÓLIZA</v>
          </cell>
          <cell r="AG425" t="str">
            <v>14 ASEGURADORA SOLIDARIA</v>
          </cell>
          <cell r="AH425" t="str">
            <v>5 RESPONSABILIDAD EXTRACONTRACTUAL</v>
          </cell>
          <cell r="AI425" t="str">
            <v>22/09/2025 / 23/09/2025</v>
          </cell>
          <cell r="AJ425" t="str">
            <v>430-47-994000072719 / 430-74-994000027582</v>
          </cell>
          <cell r="AK425" t="str">
            <v>GLORIA TERESITA SERNA ALZATE</v>
          </cell>
          <cell r="AL425" t="str">
            <v>PNN FARALLONES DE CALI</v>
          </cell>
          <cell r="AM425" t="str">
            <v>2 SUPERVISOR</v>
          </cell>
          <cell r="AN425" t="str">
            <v>3 CÉDULA DE CIUDADANÍA</v>
          </cell>
          <cell r="AO425">
            <v>79307788</v>
          </cell>
          <cell r="AP425" t="str">
            <v>JUAN IVAN SANCHEZ BERNAL</v>
          </cell>
          <cell r="AQ425">
            <v>112</v>
          </cell>
          <cell r="AR425" t="str">
            <v>3 NO PACTADOS</v>
          </cell>
          <cell r="AS425" t="str">
            <v>4 NO SE HA ADICIONADO NI EN VALOR y EN TIEMPO</v>
          </cell>
          <cell r="AT425">
            <v>0</v>
          </cell>
          <cell r="AU425">
            <v>0</v>
          </cell>
          <cell r="AV425" t="str">
            <v>N/A</v>
          </cell>
          <cell r="AW425">
            <v>0</v>
          </cell>
          <cell r="AX425" t="str">
            <v>N/A</v>
          </cell>
          <cell r="AY425" t="str">
            <v>N/A</v>
          </cell>
          <cell r="AZ425">
            <v>45924</v>
          </cell>
          <cell r="BA425">
            <v>45924</v>
          </cell>
          <cell r="BB425">
            <v>46022</v>
          </cell>
          <cell r="BC425" t="str">
            <v>N/A</v>
          </cell>
          <cell r="BD425" t="str">
            <v>2. NO</v>
          </cell>
          <cell r="BE425" t="str">
            <v>N/A</v>
          </cell>
          <cell r="BF425">
            <v>0</v>
          </cell>
          <cell r="BG425" t="str">
            <v>2. NO</v>
          </cell>
          <cell r="BH425">
            <v>0</v>
          </cell>
          <cell r="BI425" t="str">
            <v>N/A</v>
          </cell>
          <cell r="BJ425">
            <v>0</v>
          </cell>
          <cell r="BK425" t="str">
            <v>N/A</v>
          </cell>
          <cell r="BL425" t="str">
            <v>2025753510100003E</v>
          </cell>
          <cell r="BM425">
            <v>745849007</v>
          </cell>
          <cell r="BN425" t="str">
            <v>DIANA PATRICIA GUERRERO</v>
          </cell>
          <cell r="BO425" t="str">
            <v xml:space="preserve">https://community.secop.gov.co/Public/Tendering/ContractNoticePhases/View?PPI=CO1.PPI.42011378&amp;isFromPublicArea=True&amp;isModal=False </v>
          </cell>
          <cell r="BP425" t="str">
            <v>VIGENTE</v>
          </cell>
          <cell r="BQ425"/>
          <cell r="BR425" t="str">
            <v xml:space="preserve">https://community.secop.gov.co/Public/Tendering/ContractDetailView/Index?UniqueIdentifier=CO1.PCCNTR.8299173 </v>
          </cell>
          <cell r="BS425"/>
          <cell r="BT425"/>
          <cell r="BU425"/>
          <cell r="BV425"/>
          <cell r="BW425" t="str">
            <v>#N/A</v>
          </cell>
          <cell r="BX425" t="str">
            <v>#N/A</v>
          </cell>
          <cell r="BY425" t="str">
            <v>#N/A</v>
          </cell>
          <cell r="BZ425"/>
          <cell r="CA425"/>
          <cell r="CB425"/>
          <cell r="CC425"/>
          <cell r="CD425"/>
          <cell r="CE425"/>
          <cell r="CF425"/>
          <cell r="CG425"/>
          <cell r="CH425"/>
          <cell r="CI425"/>
          <cell r="CJ425"/>
          <cell r="CK425"/>
          <cell r="CL425"/>
          <cell r="CM425"/>
          <cell r="CN425">
            <v>745849007</v>
          </cell>
          <cell r="CO425"/>
          <cell r="CP425"/>
        </row>
        <row r="426">
          <cell r="A426" t="str">
            <v>CV-DTPA-FONAM-2025-06</v>
          </cell>
          <cell r="B426" t="str">
            <v>1 FONAM</v>
          </cell>
          <cell r="C426" t="str">
            <v>CONVENIO DE ASOCIACIÓN CON CONSEJO COMUNITARIO 006-2025 FONAM</v>
          </cell>
          <cell r="D426" t="str">
            <v>CONSEJO COMUNITARIO DE LA COMUNIDAD NEGRA DE LA CUENCA BAJA DEL RIO CALIMA</v>
          </cell>
          <cell r="E426">
            <v>45917</v>
          </cell>
          <cell r="F426" t="str">
            <v>PA00-3202008-10-042 Aunar esfuerzos técnicos administrativos y financieros para el desarrollo de las mesas locales de acuerdos, Acuerdo Regional Uramba, y el acompañamiento y seguimiento a los planes de trabajo REM, en el marco de la conservación de la diversidad biológica de las áreas protegidas del SINAP Nacional.</v>
          </cell>
          <cell r="G426" t="str">
            <v>N-A</v>
          </cell>
          <cell r="H426" t="str">
            <v>2 CONTRATACIÓN DIRECTA</v>
          </cell>
          <cell r="I426" t="str">
            <v>20 OTROS</v>
          </cell>
          <cell r="J426" t="str">
            <v>N/A</v>
          </cell>
          <cell r="K426">
            <v>90111600</v>
          </cell>
          <cell r="L426">
            <v>26025</v>
          </cell>
          <cell r="M426">
            <v>54925</v>
          </cell>
          <cell r="N426">
            <v>45918</v>
          </cell>
          <cell r="O426" t="str">
            <v>N/A</v>
          </cell>
          <cell r="P426">
            <v>115000000</v>
          </cell>
          <cell r="Q426" t="str">
            <v xml:space="preserve">CIENTO QUINCE MILLONES  </v>
          </cell>
          <cell r="R426" t="str">
            <v>2 PERSONA JURIDICA</v>
          </cell>
          <cell r="S426" t="str">
            <v>1 NIT</v>
          </cell>
          <cell r="T426"/>
          <cell r="U426"/>
          <cell r="V426">
            <v>835000708</v>
          </cell>
          <cell r="W426" t="str">
            <v>6 DV 5</v>
          </cell>
          <cell r="X426" t="str">
            <v>N-A</v>
          </cell>
          <cell r="Y426" t="str">
            <v>Valle del Cauca</v>
          </cell>
          <cell r="Z426" t="str">
            <v>Buenaventura</v>
          </cell>
          <cell r="AA426" t="str">
            <v>N/A</v>
          </cell>
          <cell r="AB426" t="str">
            <v>N/A</v>
          </cell>
          <cell r="AC426" t="str">
            <v>N/A</v>
          </cell>
          <cell r="AD426" t="str">
            <v>N/A</v>
          </cell>
          <cell r="AE426" t="str">
            <v>SI</v>
          </cell>
          <cell r="AF426" t="str">
            <v>1 PÓLIZA</v>
          </cell>
          <cell r="AG426" t="str">
            <v>14 ASEGURADORA SOLIDARIA</v>
          </cell>
          <cell r="AH426" t="str">
            <v>5 RESPONSABILIDAD EXTRACONTRACTUAL</v>
          </cell>
          <cell r="AI426">
            <v>45924</v>
          </cell>
          <cell r="AJ426" t="str">
            <v>420 - 47 - 994000048071 / 420 - 74 - 994000012807</v>
          </cell>
          <cell r="AK426" t="str">
            <v>GLORIA TERESITA SERNA ALZATE</v>
          </cell>
          <cell r="AL426" t="str">
            <v>DTPA</v>
          </cell>
          <cell r="AM426" t="str">
            <v>2 SUPERVISOR</v>
          </cell>
          <cell r="AN426" t="str">
            <v>3 CÉDULA DE CIUDADANÍA</v>
          </cell>
          <cell r="AO426">
            <v>16279020</v>
          </cell>
          <cell r="AP426" t="str">
            <v>GUSTAVO ADOLFO MAYOR A</v>
          </cell>
          <cell r="AQ426">
            <v>104</v>
          </cell>
          <cell r="AR426" t="str">
            <v>3 NO PACTADOS</v>
          </cell>
          <cell r="AS426" t="str">
            <v>4 NO SE HA ADICIONADO NI EN VALOR y EN TIEMPO</v>
          </cell>
          <cell r="AT426">
            <v>0</v>
          </cell>
          <cell r="AU426">
            <v>0</v>
          </cell>
          <cell r="AV426" t="str">
            <v>N/A</v>
          </cell>
          <cell r="AW426">
            <v>0</v>
          </cell>
          <cell r="AX426" t="str">
            <v>N/A</v>
          </cell>
          <cell r="AY426" t="str">
            <v>N/A</v>
          </cell>
          <cell r="AZ426">
            <v>45932</v>
          </cell>
          <cell r="BA426"/>
          <cell r="BB426">
            <v>46021</v>
          </cell>
          <cell r="BC426" t="str">
            <v>N/A</v>
          </cell>
          <cell r="BD426" t="str">
            <v>2. NO</v>
          </cell>
          <cell r="BE426" t="str">
            <v>N/A</v>
          </cell>
          <cell r="BF426">
            <v>0</v>
          </cell>
          <cell r="BG426" t="str">
            <v>2. NO</v>
          </cell>
          <cell r="BH426">
            <v>0</v>
          </cell>
          <cell r="BI426" t="str">
            <v>N/A</v>
          </cell>
          <cell r="BJ426">
            <v>0</v>
          </cell>
          <cell r="BK426" t="str">
            <v>N/A</v>
          </cell>
          <cell r="BL426" t="str">
            <v>2025753510100008E</v>
          </cell>
          <cell r="BM426">
            <v>115000000</v>
          </cell>
          <cell r="BN426" t="str">
            <v>KHAREM CARABALI MARULANDA</v>
          </cell>
          <cell r="BO426" t="str">
            <v xml:space="preserve">https://community.secop.gov.co/Public/Tendering/ContractNoticePhases/View?PPI=CO1.PPI.42199121&amp;isFromPublicArea=True&amp;isModal=False </v>
          </cell>
          <cell r="BP426" t="str">
            <v>VIGENTE</v>
          </cell>
          <cell r="BQ426"/>
          <cell r="BR426" t="str">
            <v xml:space="preserve">https://community.secop.gov.co/Public/Tendering/ContractDetailView/Index?UniqueIdentifier=CO1.PCCNTR.8334837 </v>
          </cell>
          <cell r="BS426"/>
          <cell r="BT426"/>
          <cell r="BU426"/>
          <cell r="BV426"/>
          <cell r="BW426" t="str">
            <v>#N/A</v>
          </cell>
          <cell r="BX426" t="str">
            <v>#N/A</v>
          </cell>
          <cell r="BY426" t="str">
            <v>#N/A</v>
          </cell>
          <cell r="BZ426"/>
          <cell r="CA426"/>
          <cell r="CB426"/>
          <cell r="CC426"/>
          <cell r="CD426"/>
          <cell r="CE426"/>
          <cell r="CF426"/>
          <cell r="CG426"/>
          <cell r="CH426"/>
          <cell r="CI426"/>
          <cell r="CJ426"/>
          <cell r="CK426"/>
          <cell r="CL426"/>
          <cell r="CM426"/>
          <cell r="CN426">
            <v>115000000</v>
          </cell>
          <cell r="CO426"/>
          <cell r="CP426"/>
        </row>
        <row r="427">
          <cell r="A427" t="str">
            <v>CV-DTPA-FONAM-2025-07</v>
          </cell>
          <cell r="B427" t="str">
            <v>1 FONAM</v>
          </cell>
          <cell r="C427" t="str">
            <v>CONVENIO INTERADMINISTRATIVO 007-2025 FONAM</v>
          </cell>
          <cell r="D427" t="str">
            <v>RESGUARDO KWE'SX KIWE NASA</v>
          </cell>
          <cell r="E427">
            <v>45918</v>
          </cell>
          <cell r="F427" t="str">
            <v>Aunar esfuerzos administrativos, financieros y técnicos para el desarrollo de las etapas de preparación, pre consulta y apertura de la consulta previa correspondiente al plan de manejo del PNN Farallones con resguardo indígena Kwexs Kiwe Nasa, en el marco de la conservación de la diversidad biológica de las áreas protegidas del SINAP nacional.</v>
          </cell>
          <cell r="G427" t="str">
            <v>N-A</v>
          </cell>
          <cell r="H427" t="str">
            <v>2 CONTRATACIÓN DIRECTA</v>
          </cell>
          <cell r="I427" t="str">
            <v>20 OTROS</v>
          </cell>
          <cell r="J427" t="str">
            <v>INTERADMINISTRATIVO</v>
          </cell>
          <cell r="K427" t="str">
            <v>77101701 / 77101701</v>
          </cell>
          <cell r="L427">
            <v>32625</v>
          </cell>
          <cell r="M427">
            <v>54625</v>
          </cell>
          <cell r="N427">
            <v>45918</v>
          </cell>
          <cell r="O427" t="str">
            <v>N/A</v>
          </cell>
          <cell r="P427">
            <v>187000000</v>
          </cell>
          <cell r="Q427" t="str">
            <v xml:space="preserve">CIENTO OCHENTA Y SIETE MILLONES </v>
          </cell>
          <cell r="R427" t="str">
            <v>2 PERSONA JURIDICA</v>
          </cell>
          <cell r="S427" t="str">
            <v>1 NIT</v>
          </cell>
          <cell r="T427"/>
          <cell r="U427"/>
          <cell r="V427">
            <v>805009133</v>
          </cell>
          <cell r="W427" t="str">
            <v>3 DV 2</v>
          </cell>
          <cell r="X427" t="str">
            <v>N-A</v>
          </cell>
          <cell r="Y427" t="str">
            <v>Valle del Cauca</v>
          </cell>
          <cell r="Z427" t="str">
            <v>Jamundi</v>
          </cell>
          <cell r="AA427" t="str">
            <v>N/A</v>
          </cell>
          <cell r="AB427" t="str">
            <v>N/A</v>
          </cell>
          <cell r="AC427" t="str">
            <v>N/A</v>
          </cell>
          <cell r="AD427" t="str">
            <v>N/A</v>
          </cell>
          <cell r="AE427" t="str">
            <v>SI</v>
          </cell>
          <cell r="AF427" t="str">
            <v>1 PÓLIZA</v>
          </cell>
          <cell r="AG427" t="str">
            <v>14 ASEGURADORA SOLIDARIA</v>
          </cell>
          <cell r="AH427" t="str">
            <v>5 RESPONSABILIDAD EXTRACONTRACTUAL</v>
          </cell>
          <cell r="AI427" t="str">
            <v>18/09/2025</v>
          </cell>
          <cell r="AJ427" t="str">
            <v>420 47 994000047988 / 420 74 994000012774</v>
          </cell>
          <cell r="AK427" t="str">
            <v>GLORIA TERESITA SERNA ALZATE</v>
          </cell>
          <cell r="AL427" t="str">
            <v>PNN FARALLONES DE CALI</v>
          </cell>
          <cell r="AM427" t="str">
            <v>2 SUPERVISOR</v>
          </cell>
          <cell r="AN427" t="str">
            <v>3 CÉDULA DE CIUDADANÍA</v>
          </cell>
          <cell r="AO427">
            <v>16738049</v>
          </cell>
          <cell r="AP427" t="str">
            <v>JAIME ALBERTO CELIS PERDOMO</v>
          </cell>
          <cell r="AQ427">
            <v>103</v>
          </cell>
          <cell r="AR427" t="str">
            <v>3 NO PACTADOS</v>
          </cell>
          <cell r="AS427" t="str">
            <v>4 NO SE HA ADICIONADO NI EN VALOR y EN TIEMPO</v>
          </cell>
          <cell r="AT427">
            <v>0</v>
          </cell>
          <cell r="AU427">
            <v>0</v>
          </cell>
          <cell r="AV427" t="str">
            <v>N/A</v>
          </cell>
          <cell r="AW427">
            <v>0</v>
          </cell>
          <cell r="AX427" t="str">
            <v>N/A</v>
          </cell>
          <cell r="AY427" t="str">
            <v>N/A</v>
          </cell>
          <cell r="AZ427" t="str">
            <v>22/09/2025</v>
          </cell>
          <cell r="BA427">
            <v>45923</v>
          </cell>
          <cell r="BB427">
            <v>46021</v>
          </cell>
          <cell r="BC427" t="str">
            <v>N/A</v>
          </cell>
          <cell r="BD427" t="str">
            <v>2. NO</v>
          </cell>
          <cell r="BE427" t="str">
            <v>N/A</v>
          </cell>
          <cell r="BF427">
            <v>0</v>
          </cell>
          <cell r="BG427" t="str">
            <v>2. NO</v>
          </cell>
          <cell r="BH427">
            <v>0</v>
          </cell>
          <cell r="BI427" t="str">
            <v>N/A</v>
          </cell>
          <cell r="BJ427">
            <v>0</v>
          </cell>
          <cell r="BK427" t="str">
            <v>N/A</v>
          </cell>
          <cell r="BL427" t="str">
            <v>2025753510100004E</v>
          </cell>
          <cell r="BM427">
            <v>187000000</v>
          </cell>
          <cell r="BN427" t="str">
            <v>WENDY ISABEL DAVID</v>
          </cell>
          <cell r="BO427" t="str">
            <v xml:space="preserve">https://community.secop.gov.co/Public/Tendering/ContractNoticePhases/View?PPI=CO1.PPI.42219726&amp;isFromPublicArea=True&amp;isModal=False </v>
          </cell>
          <cell r="BP427" t="str">
            <v>VIGENTE</v>
          </cell>
          <cell r="BQ427"/>
          <cell r="BR427" t="str">
            <v xml:space="preserve">https://community.secop.gov.co/Public/Tendering/ContractDetailView/Index?UniqueIdentifier=CO1.PCCNTR.8340340 </v>
          </cell>
          <cell r="BS427"/>
          <cell r="BT427"/>
          <cell r="BU427"/>
          <cell r="BV427"/>
          <cell r="BW427" t="str">
            <v>#N/A</v>
          </cell>
          <cell r="BX427" t="str">
            <v>#N/A</v>
          </cell>
          <cell r="BY427" t="str">
            <v>#N/A</v>
          </cell>
          <cell r="BZ427"/>
          <cell r="CA427"/>
          <cell r="CB427"/>
          <cell r="CC427"/>
          <cell r="CD427"/>
          <cell r="CE427"/>
          <cell r="CF427"/>
          <cell r="CG427"/>
          <cell r="CH427"/>
          <cell r="CI427"/>
          <cell r="CJ427"/>
          <cell r="CK427"/>
          <cell r="CL427"/>
          <cell r="CM427"/>
          <cell r="CN427">
            <v>187000000</v>
          </cell>
          <cell r="CO427"/>
          <cell r="CP427"/>
        </row>
        <row r="428">
          <cell r="A428" t="str">
            <v>CV-DTPA-FONAM-2025-08</v>
          </cell>
          <cell r="B428" t="str">
            <v>1 FONAM</v>
          </cell>
          <cell r="C428" t="str">
            <v>CONVENIO INTERADMINISTRATIVO 008-2025 FONAM</v>
          </cell>
          <cell r="D428" t="str">
            <v>COMUNIDAD INDIGENA YU'CEHK</v>
          </cell>
          <cell r="E428">
            <v>45922</v>
          </cell>
          <cell r="F428" t="str">
            <v>PA04-3202008-10-138. Aunar esfuerzos administrativos, financieros y técnicos para el desarrollo de las etapas de preparación, preconsulta y consulta previa correspondiente al plan de manejo del Parque Nacional Natural Farallones de Cali con la comunidad indígena Yu´Cehk de Buenaventura, en el marco de la conservación de la diversidad biológica de las áreas protegidas del SINAP nacional.</v>
          </cell>
          <cell r="G428" t="str">
            <v>N-A</v>
          </cell>
          <cell r="H428" t="str">
            <v>2 CONTRATACIÓN DIRECTA</v>
          </cell>
          <cell r="I428" t="str">
            <v>5 CONSULTORÍA</v>
          </cell>
          <cell r="J428" t="str">
            <v>INTERADMINISTRATIVO</v>
          </cell>
          <cell r="K428">
            <v>77101604</v>
          </cell>
          <cell r="L428">
            <v>32525</v>
          </cell>
          <cell r="M428">
            <v>56725</v>
          </cell>
          <cell r="N428">
            <v>45924</v>
          </cell>
          <cell r="O428" t="str">
            <v>N/A</v>
          </cell>
          <cell r="P428">
            <v>450000000</v>
          </cell>
          <cell r="Q428" t="str">
            <v>CUATROCIENTOS CINCUENTA MILLONES</v>
          </cell>
          <cell r="R428" t="str">
            <v>1 PERSONA NATURAL</v>
          </cell>
          <cell r="S428" t="str">
            <v>1 NIT</v>
          </cell>
          <cell r="T428"/>
          <cell r="U428"/>
          <cell r="V428">
            <v>901750057</v>
          </cell>
          <cell r="W428" t="str">
            <v>6 DV 5</v>
          </cell>
          <cell r="X428" t="str">
            <v>N-A</v>
          </cell>
          <cell r="Y428" t="str">
            <v>Valle del Cauca</v>
          </cell>
          <cell r="Z428" t="str">
            <v>Buenaventura</v>
          </cell>
          <cell r="AA428" t="str">
            <v>N/A</v>
          </cell>
          <cell r="AB428" t="str">
            <v>N/A</v>
          </cell>
          <cell r="AC428" t="str">
            <v>N/A</v>
          </cell>
          <cell r="AD428" t="str">
            <v>N/A</v>
          </cell>
          <cell r="AE428" t="str">
            <v>SI</v>
          </cell>
          <cell r="AF428" t="str">
            <v>1 PÓLIZA</v>
          </cell>
          <cell r="AG428" t="str">
            <v>14 ASEGURADORA SOLIDARIA</v>
          </cell>
          <cell r="AH428" t="str">
            <v>5 RESPONSABILIDAD EXTRACONTRACTUAL</v>
          </cell>
          <cell r="AI428">
            <v>45922</v>
          </cell>
          <cell r="AJ428" t="str">
            <v xml:space="preserve">420-47-994000048046 / 420 -74 -994000012791 </v>
          </cell>
          <cell r="AK428" t="str">
            <v>GLORIA TERESITA SERNA ALZATE</v>
          </cell>
          <cell r="AL428" t="str">
            <v>PNN FARALLONES DE CALI</v>
          </cell>
          <cell r="AM428" t="str">
            <v>2 SUPERVISOR</v>
          </cell>
          <cell r="AN428" t="str">
            <v>3 CÉDULA DE CIUDADANÍA</v>
          </cell>
          <cell r="AO428">
            <v>16738049</v>
          </cell>
          <cell r="AP428" t="str">
            <v>JAIME ALBERTO CELIS PERDOMO</v>
          </cell>
          <cell r="AQ428">
            <v>101</v>
          </cell>
          <cell r="AR428" t="str">
            <v>3 NO PACTADOS</v>
          </cell>
          <cell r="AS428" t="str">
            <v>4 NO SE HA ADICIONADO NI EN VALOR y EN TIEMPO</v>
          </cell>
          <cell r="AT428">
            <v>0</v>
          </cell>
          <cell r="AU428">
            <v>0</v>
          </cell>
          <cell r="AV428" t="str">
            <v>N/A</v>
          </cell>
          <cell r="AW428">
            <v>0</v>
          </cell>
          <cell r="AX428" t="str">
            <v>N/A</v>
          </cell>
          <cell r="AY428" t="str">
            <v>N/A</v>
          </cell>
          <cell r="AZ428">
            <v>45924</v>
          </cell>
          <cell r="BA428">
            <v>45924</v>
          </cell>
          <cell r="BB428">
            <v>46021</v>
          </cell>
          <cell r="BC428" t="str">
            <v>N/A</v>
          </cell>
          <cell r="BD428" t="str">
            <v>2. NO</v>
          </cell>
          <cell r="BE428" t="str">
            <v>N/A</v>
          </cell>
          <cell r="BF428">
            <v>0</v>
          </cell>
          <cell r="BG428" t="str">
            <v>2. NO</v>
          </cell>
          <cell r="BH428">
            <v>0</v>
          </cell>
          <cell r="BI428" t="str">
            <v>N/A</v>
          </cell>
          <cell r="BJ428">
            <v>0</v>
          </cell>
          <cell r="BK428" t="str">
            <v>N/A</v>
          </cell>
          <cell r="BL428" t="str">
            <v>2025753510100006E</v>
          </cell>
          <cell r="BM428">
            <v>450000000</v>
          </cell>
          <cell r="BN428" t="str">
            <v>ALEX YANIRA PISMAG PORTILLA</v>
          </cell>
          <cell r="BO428" t="str">
            <v xml:space="preserve">https://community.secop.gov.co/Public/Tendering/ContractNoticePhases/View?PPI=CO1.PPI.42262484&amp;isFromPublicArea=True&amp;isModal=False </v>
          </cell>
          <cell r="BP428" t="str">
            <v>VIGENTE</v>
          </cell>
          <cell r="BQ428"/>
          <cell r="BR428" t="str">
            <v xml:space="preserve">https://community.secop.gov.co/Public/Tendering/ContractDetailView/Index?UniqueIdentifier=CO1.PCCNTR.8354428 </v>
          </cell>
          <cell r="BS428"/>
          <cell r="BT428"/>
          <cell r="BU428"/>
          <cell r="BV428"/>
          <cell r="BW428" t="str">
            <v>#N/A</v>
          </cell>
          <cell r="BX428" t="str">
            <v>#N/A</v>
          </cell>
          <cell r="BY428" t="str">
            <v>#N/A</v>
          </cell>
          <cell r="BZ428"/>
          <cell r="CA428"/>
          <cell r="CB428"/>
          <cell r="CC428"/>
          <cell r="CD428"/>
          <cell r="CE428"/>
          <cell r="CF428"/>
          <cell r="CG428"/>
          <cell r="CH428"/>
          <cell r="CI428"/>
          <cell r="CJ428"/>
          <cell r="CK428"/>
          <cell r="CL428"/>
          <cell r="CM428"/>
          <cell r="CN428">
            <v>450000000</v>
          </cell>
          <cell r="CO428"/>
          <cell r="CP428"/>
        </row>
        <row r="429">
          <cell r="A429" t="str">
            <v>CV-DTPA-FONAM-2025-09</v>
          </cell>
          <cell r="B429" t="str">
            <v>1 FONAM</v>
          </cell>
          <cell r="C429" t="str">
            <v>CONVENIO DE ASOCIACION CON CONSEJO COMUNITARIO No 009 DE 2025 FONAM</v>
          </cell>
          <cell r="D429" t="str">
            <v xml:space="preserve">CONSEJO COMUNITARIO DE LA COMUNIDAD NEGRA DE LA CUENCA DEL RIO RAPOSO
</v>
          </cell>
          <cell r="E429">
            <v>45925</v>
          </cell>
          <cell r="F429" t="str">
            <v>PA05-3202008-10-033 Aunar esfuerzos administrativos y financieros para el desarrollo de espacios de la gobernanza que fortalezcan las diversas formas de participación con los grupos étnicos presentes en las áreas protegidas</v>
          </cell>
          <cell r="G429" t="str">
            <v>N-A</v>
          </cell>
          <cell r="H429" t="str">
            <v>2 CONTRATACIÓN DIRECTA</v>
          </cell>
          <cell r="I429" t="str">
            <v>20 OTROS</v>
          </cell>
          <cell r="J429" t="str">
            <v>N/A</v>
          </cell>
          <cell r="K429">
            <v>90111600</v>
          </cell>
          <cell r="L429">
            <v>23025</v>
          </cell>
          <cell r="M429">
            <v>58225</v>
          </cell>
          <cell r="N429">
            <v>45926</v>
          </cell>
          <cell r="O429" t="str">
            <v>N/A</v>
          </cell>
          <cell r="P429">
            <v>55300000</v>
          </cell>
          <cell r="Q429" t="str">
            <v>CINCUENTA Y CINCO MILLONES TRESCIENTOS MIL</v>
          </cell>
          <cell r="R429" t="str">
            <v>2 PERSONA JURIDICA</v>
          </cell>
          <cell r="S429" t="str">
            <v>1 NIT</v>
          </cell>
          <cell r="T429"/>
          <cell r="U429"/>
          <cell r="V429">
            <v>835000978</v>
          </cell>
          <cell r="W429" t="str">
            <v>8 DV 7</v>
          </cell>
          <cell r="X429" t="str">
            <v>N-A</v>
          </cell>
          <cell r="Y429" t="str">
            <v>Valle del Cauca</v>
          </cell>
          <cell r="Z429" t="str">
            <v>Buenaventura</v>
          </cell>
          <cell r="AA429" t="str">
            <v>N/A</v>
          </cell>
          <cell r="AB429" t="str">
            <v>N/A</v>
          </cell>
          <cell r="AC429" t="str">
            <v>N/A</v>
          </cell>
          <cell r="AD429" t="str">
            <v>N/A</v>
          </cell>
          <cell r="AE429" t="str">
            <v>SI</v>
          </cell>
          <cell r="AF429" t="str">
            <v>1 PÓLIZA</v>
          </cell>
          <cell r="AG429" t="str">
            <v>14 ASEGURADORA SOLIDARIA</v>
          </cell>
          <cell r="AH429" t="str">
            <v>41 CUMPLIM+ PAGO D SALARIOS_PRESTAC SOC LEGALES</v>
          </cell>
          <cell r="AI429">
            <v>45925</v>
          </cell>
          <cell r="AJ429" t="str">
            <v>420-47-994000048094</v>
          </cell>
          <cell r="AK429" t="str">
            <v>GLORIA TERESITA SERNA ALZATE</v>
          </cell>
          <cell r="AL429" t="str">
            <v>PNN GORGONA</v>
          </cell>
          <cell r="AM429" t="str">
            <v>2 SUPERVISOR</v>
          </cell>
          <cell r="AN429" t="str">
            <v>3 CÉDULA DE CIUDADANÍA</v>
          </cell>
          <cell r="AO429">
            <v>6499218</v>
          </cell>
          <cell r="AP429" t="str">
            <v>ANDRES MAURICIO ROJAS CAÑAS</v>
          </cell>
          <cell r="AQ429">
            <v>95</v>
          </cell>
          <cell r="AR429" t="str">
            <v>3 NO PACTADOS</v>
          </cell>
          <cell r="AS429" t="str">
            <v>4 NO SE HA ADICIONADO NI EN VALOR y EN TIEMPO</v>
          </cell>
          <cell r="AT429">
            <v>0</v>
          </cell>
          <cell r="AU429">
            <v>0</v>
          </cell>
          <cell r="AV429" t="str">
            <v>N/A</v>
          </cell>
          <cell r="AW429">
            <v>0</v>
          </cell>
          <cell r="AX429" t="str">
            <v>N/A</v>
          </cell>
          <cell r="AY429" t="str">
            <v>N/A</v>
          </cell>
          <cell r="AZ429">
            <v>45931</v>
          </cell>
          <cell r="BA429">
            <v>45931</v>
          </cell>
          <cell r="BB429">
            <v>46021</v>
          </cell>
          <cell r="BC429" t="str">
            <v>N/A</v>
          </cell>
          <cell r="BD429" t="str">
            <v>2. NO</v>
          </cell>
          <cell r="BE429" t="str">
            <v>N/A</v>
          </cell>
          <cell r="BF429">
            <v>0</v>
          </cell>
          <cell r="BG429" t="str">
            <v>2. NO</v>
          </cell>
          <cell r="BH429">
            <v>0</v>
          </cell>
          <cell r="BI429" t="str">
            <v>N/A</v>
          </cell>
          <cell r="BJ429">
            <v>0</v>
          </cell>
          <cell r="BK429" t="str">
            <v>N/A</v>
          </cell>
          <cell r="BL429" t="str">
            <v>2025753510100007E</v>
          </cell>
          <cell r="BM429">
            <v>55300000</v>
          </cell>
          <cell r="BN429" t="str">
            <v>JULIANA ISABEL MONTES ROMERO</v>
          </cell>
          <cell r="BO429" t="str">
            <v xml:space="preserve">https://community.secop.gov.co/Public/Tendering/ContractNoticePhases/View?PPI=CO1.PPI.42399647&amp;isFromPublicArea=True&amp;isModal=False </v>
          </cell>
          <cell r="BP429" t="str">
            <v>VIGENTE</v>
          </cell>
          <cell r="BQ429"/>
          <cell r="BR429" t="str">
            <v xml:space="preserve">https://community.secop.gov.co/Public/Tendering/ContractDetailView/Index?UniqueIdentifier=CO1.PCCNTR.8370425 </v>
          </cell>
          <cell r="BS429"/>
          <cell r="BT429"/>
          <cell r="BU429"/>
          <cell r="BV429"/>
          <cell r="BW429" t="str">
            <v>#N/A</v>
          </cell>
          <cell r="BX429" t="str">
            <v>#N/A</v>
          </cell>
          <cell r="BY429" t="str">
            <v>#N/A</v>
          </cell>
          <cell r="BZ429"/>
          <cell r="CA429"/>
          <cell r="CB429"/>
          <cell r="CC429"/>
          <cell r="CD429"/>
          <cell r="CE429"/>
          <cell r="CF429"/>
          <cell r="CG429"/>
          <cell r="CH429"/>
          <cell r="CI429"/>
          <cell r="CJ429"/>
          <cell r="CK429"/>
          <cell r="CL429"/>
          <cell r="CM429"/>
          <cell r="CN429">
            <v>55300000</v>
          </cell>
          <cell r="CO429"/>
          <cell r="CP429"/>
        </row>
        <row r="430">
          <cell r="A430" t="str">
            <v>CV-DTPA-FONAM-2025-10</v>
          </cell>
          <cell r="B430" t="str">
            <v>1 FONAM</v>
          </cell>
          <cell r="C430" t="str">
            <v>CONVENIO INTERADMINISTRATIVO 010-2025 FONAM</v>
          </cell>
          <cell r="D430" t="str">
            <v>UNIVERSIDAD DEL VALLE</v>
          </cell>
          <cell r="E430">
            <v>45951</v>
          </cell>
          <cell r="F430" t="str">
            <v>PA05-3202060-19_1-044 Aunar esfuerzos administrativos y financieros para fortalecimiento de la gestión del conocimiento (investigación y monitoreo) en el PNN Gorgona.</v>
          </cell>
          <cell r="G430" t="str">
            <v>N-A</v>
          </cell>
          <cell r="H430" t="str">
            <v>2 CONTRATACIÓN DIRECTA</v>
          </cell>
          <cell r="I430" t="str">
            <v>20 OTROS</v>
          </cell>
          <cell r="J430" t="str">
            <v>INTERADMINISTRATIVO</v>
          </cell>
          <cell r="K430">
            <v>77101604</v>
          </cell>
          <cell r="L430" t="str">
            <v>22925/28725</v>
          </cell>
          <cell r="M430" t="str">
            <v>64825/64925</v>
          </cell>
          <cell r="N430">
            <v>45952</v>
          </cell>
          <cell r="O430" t="str">
            <v>N/A</v>
          </cell>
          <cell r="P430">
            <v>58724610</v>
          </cell>
          <cell r="Q430" t="str">
            <v>CINCUENTA Y OCHO MILLONES SETECIENTOS VEINTICUATRO MIL SEISCIENTOS DIEZ</v>
          </cell>
          <cell r="R430" t="str">
            <v>2 PERSONA JURIDICA</v>
          </cell>
          <cell r="S430" t="str">
            <v>1 NIT</v>
          </cell>
          <cell r="T430"/>
          <cell r="U430"/>
          <cell r="V430">
            <v>890399010</v>
          </cell>
          <cell r="W430" t="str">
            <v>7 DV 6</v>
          </cell>
          <cell r="X430" t="str">
            <v>N-A</v>
          </cell>
          <cell r="Y430" t="str">
            <v>Valle del Cauca</v>
          </cell>
          <cell r="Z430" t="str">
            <v>Santiago de Cali</v>
          </cell>
          <cell r="AA430" t="str">
            <v>N/A</v>
          </cell>
          <cell r="AB430" t="str">
            <v>N/A</v>
          </cell>
          <cell r="AC430" t="str">
            <v>N/A</v>
          </cell>
          <cell r="AD430" t="str">
            <v>N/A</v>
          </cell>
          <cell r="AE430" t="str">
            <v>SI</v>
          </cell>
          <cell r="AF430" t="str">
            <v>1 PÓLIZA</v>
          </cell>
          <cell r="AG430" t="str">
            <v>12 SEGUROS DEL ESTADO</v>
          </cell>
          <cell r="AH430" t="str">
            <v>45 CUMPLIM+ CALIDAD DL SERVICIO</v>
          </cell>
          <cell r="AI430">
            <v>45954</v>
          </cell>
          <cell r="AJ430" t="str">
            <v xml:space="preserve">45-44-101170472
</v>
          </cell>
          <cell r="AK430" t="str">
            <v>GLORIA TERESITA SERNA ALZATE</v>
          </cell>
          <cell r="AL430" t="str">
            <v>PNN GORGONA</v>
          </cell>
          <cell r="AM430" t="str">
            <v>2 SUPERVISOR</v>
          </cell>
          <cell r="AN430" t="str">
            <v>3 CÉDULA DE CIUDADANÍA</v>
          </cell>
          <cell r="AO430">
            <v>6499218</v>
          </cell>
          <cell r="AP430" t="str">
            <v>ANDRES MAURICIO ROJAS CAÑAS</v>
          </cell>
          <cell r="AQ430">
            <v>90</v>
          </cell>
          <cell r="AR430" t="str">
            <v>3 NO PACTADOS</v>
          </cell>
          <cell r="AS430" t="str">
            <v>4 NO SE HA ADICIONADO NI EN VALOR y EN TIEMPO</v>
          </cell>
          <cell r="AT430">
            <v>0</v>
          </cell>
          <cell r="AU430">
            <v>0</v>
          </cell>
          <cell r="AV430" t="str">
            <v>N/A</v>
          </cell>
          <cell r="AW430">
            <v>0</v>
          </cell>
          <cell r="AX430" t="str">
            <v>N/A</v>
          </cell>
          <cell r="AY430" t="str">
            <v>N/A</v>
          </cell>
          <cell r="AZ430">
            <v>45957</v>
          </cell>
          <cell r="BA430">
            <v>46021</v>
          </cell>
          <cell r="BB430">
            <v>46021</v>
          </cell>
          <cell r="BC430" t="str">
            <v>N/A</v>
          </cell>
          <cell r="BD430" t="str">
            <v>2. NO</v>
          </cell>
          <cell r="BE430" t="str">
            <v>N/A</v>
          </cell>
          <cell r="BF430">
            <v>0</v>
          </cell>
          <cell r="BG430" t="str">
            <v>2. NO</v>
          </cell>
          <cell r="BH430">
            <v>0</v>
          </cell>
          <cell r="BI430" t="str">
            <v>N/A</v>
          </cell>
          <cell r="BJ430">
            <v>0</v>
          </cell>
          <cell r="BK430" t="str">
            <v>N/A</v>
          </cell>
          <cell r="BL430" t="str">
            <v>2025753510100010E</v>
          </cell>
          <cell r="BM430">
            <v>58724610</v>
          </cell>
          <cell r="BN430" t="str">
            <v>JULIANA ISABEL MONTES ROMERO</v>
          </cell>
          <cell r="BO430" t="str">
            <v xml:space="preserve">https://community.secop.gov.co/Public/Tendering/ContractNoticePhases/View?PPI=CO1.PPI.42592619&amp;isFromPublicArea=True&amp;isModal=False </v>
          </cell>
          <cell r="BP430" t="str">
            <v>VIGENTE</v>
          </cell>
          <cell r="BQ430"/>
          <cell r="BR430" t="str">
            <v xml:space="preserve">https://community.secop.gov.co/Public/Tendering/ContractDetailView/Index?UniqueIdentifier=CO1.PCCNTR.8418551 </v>
          </cell>
          <cell r="BS430"/>
          <cell r="BT430"/>
          <cell r="BU430"/>
          <cell r="BV430"/>
          <cell r="BW430" t="str">
            <v>#N/A</v>
          </cell>
          <cell r="BX430" t="str">
            <v>#N/A</v>
          </cell>
          <cell r="BY430" t="str">
            <v>#N/A</v>
          </cell>
          <cell r="BZ430"/>
          <cell r="CA430"/>
          <cell r="CB430"/>
          <cell r="CC430"/>
          <cell r="CD430"/>
          <cell r="CE430"/>
          <cell r="CF430"/>
          <cell r="CG430"/>
          <cell r="CH430"/>
          <cell r="CI430"/>
          <cell r="CJ430"/>
          <cell r="CK430"/>
          <cell r="CL430"/>
          <cell r="CM430"/>
          <cell r="CN430">
            <v>58724610</v>
          </cell>
          <cell r="CO430"/>
          <cell r="CP430"/>
        </row>
        <row r="431">
          <cell r="A431" t="str">
            <v>CV-DTPA-FONAM-2025-11</v>
          </cell>
          <cell r="B431" t="str">
            <v>1 FONAM</v>
          </cell>
          <cell r="C431" t="str">
            <v>CONVENIO DE ASOCIACION CON CONSEJO COMUNITARIO No 011 DE 2025 FONAM</v>
          </cell>
          <cell r="D431" t="str">
            <v>CONSEJO COMUNITARIO DE LA COMUNIDAD NEGRA DE LA CUENCA BAJA DEL RIO CALIMA</v>
          </cell>
          <cell r="E431">
            <v>45933</v>
          </cell>
          <cell r="F431" t="str">
            <v>PA04-3202008-10-139 Aunar esfuerzos administrativos, técnicos y financieros para garantizar el desarrollo de las mesas de participación de los acuerdos de los consejos comunitarios del Pacífico presentes en el PNN Farallones de Cali, especialmente en los ecosistemas andinos y de páramo, en el marco de la conservación de la diversidad biológica de las Áreas Protegidas del SINAP Nacional.</v>
          </cell>
          <cell r="G431" t="str">
            <v>N-A</v>
          </cell>
          <cell r="H431" t="str">
            <v>2 CONTRATACIÓN DIRECTA</v>
          </cell>
          <cell r="I431" t="str">
            <v>20 OTROS</v>
          </cell>
          <cell r="J431" t="str">
            <v>N/A</v>
          </cell>
          <cell r="K431">
            <v>90101600</v>
          </cell>
          <cell r="L431">
            <v>28025</v>
          </cell>
          <cell r="M431">
            <v>63225</v>
          </cell>
          <cell r="N431">
            <v>45939</v>
          </cell>
          <cell r="O431" t="str">
            <v>N/A</v>
          </cell>
          <cell r="P431">
            <v>306826464</v>
          </cell>
          <cell r="Q431" t="str">
            <v>TRESCIENTOS SEIS MILLONES OCHOCIENTOS VEINTISÉIS MIL CUATROCIENTOS SESENTA Y CUATRO</v>
          </cell>
          <cell r="R431" t="str">
            <v>2 PERSONA JURIDICA</v>
          </cell>
          <cell r="S431" t="str">
            <v>1 NIT</v>
          </cell>
          <cell r="T431"/>
          <cell r="U431"/>
          <cell r="V431">
            <v>835000708</v>
          </cell>
          <cell r="W431" t="str">
            <v>6 DV 5</v>
          </cell>
          <cell r="X431" t="str">
            <v>N-A</v>
          </cell>
          <cell r="Y431" t="str">
            <v>Valle del Cauca</v>
          </cell>
          <cell r="Z431" t="str">
            <v>Buenaventura</v>
          </cell>
          <cell r="AA431" t="str">
            <v>N/A</v>
          </cell>
          <cell r="AB431" t="str">
            <v>N/A</v>
          </cell>
          <cell r="AC431" t="str">
            <v>N/A</v>
          </cell>
          <cell r="AD431" t="str">
            <v>N/A</v>
          </cell>
          <cell r="AE431" t="str">
            <v>SI</v>
          </cell>
          <cell r="AF431" t="str">
            <v>1 PÓLIZA</v>
          </cell>
          <cell r="AG431" t="str">
            <v>14 ASEGURADORA SOLIDARIA</v>
          </cell>
          <cell r="AH431" t="str">
            <v>5 RESPONSABILIDAD EXTRACONTRACTUAL</v>
          </cell>
          <cell r="AI431" t="str">
            <v>15/10/2025</v>
          </cell>
          <cell r="AJ431" t="str">
            <v>420 - 47 - 994000048325 / 420 - 74 - 994000012916</v>
          </cell>
          <cell r="AK431" t="str">
            <v>GLORIA TERESITA SERNA ALZATE</v>
          </cell>
          <cell r="AL431" t="str">
            <v>PNN FARALLONES DE CALI</v>
          </cell>
          <cell r="AM431" t="str">
            <v>2 SUPERVISOR</v>
          </cell>
          <cell r="AN431" t="str">
            <v>3 CÉDULA DE CIUDADANÍA</v>
          </cell>
          <cell r="AO431">
            <v>16738049</v>
          </cell>
          <cell r="AP431" t="str">
            <v>JAIME ALBERTO CELIS PERDOMO</v>
          </cell>
          <cell r="AQ431">
            <v>88</v>
          </cell>
          <cell r="AR431" t="str">
            <v>3 NO PACTADOS</v>
          </cell>
          <cell r="AS431" t="str">
            <v>4 NO SE HA ADICIONADO NI EN VALOR y EN TIEMPO</v>
          </cell>
          <cell r="AT431">
            <v>0</v>
          </cell>
          <cell r="AU431">
            <v>0</v>
          </cell>
          <cell r="AV431" t="str">
            <v>N/A</v>
          </cell>
          <cell r="AW431">
            <v>0</v>
          </cell>
          <cell r="AX431" t="str">
            <v>N/A</v>
          </cell>
          <cell r="AY431" t="str">
            <v>N/A</v>
          </cell>
          <cell r="AZ431" t="str">
            <v>16/10/2025</v>
          </cell>
          <cell r="BA431"/>
          <cell r="BB431">
            <v>46021</v>
          </cell>
          <cell r="BC431" t="str">
            <v>N/A</v>
          </cell>
          <cell r="BD431" t="str">
            <v>2. NO</v>
          </cell>
          <cell r="BE431" t="str">
            <v>N/A</v>
          </cell>
          <cell r="BF431">
            <v>0</v>
          </cell>
          <cell r="BG431" t="str">
            <v>2. NO</v>
          </cell>
          <cell r="BH431">
            <v>0</v>
          </cell>
          <cell r="BI431" t="str">
            <v>N/A</v>
          </cell>
          <cell r="BJ431">
            <v>0</v>
          </cell>
          <cell r="BK431" t="str">
            <v>N/A</v>
          </cell>
          <cell r="BL431" t="str">
            <v>2025753510100012E</v>
          </cell>
          <cell r="BM431">
            <v>306826464</v>
          </cell>
          <cell r="BN431" t="str">
            <v>WENDY ISABEL DAVID</v>
          </cell>
          <cell r="BO431" t="str">
            <v xml:space="preserve">https://community.secop.gov.co/Public/Tendering/ContractNoticePhases/View?PPI=CO1.PPI.42592857&amp;isFromPublicArea=True&amp;isModal=False </v>
          </cell>
          <cell r="BP431" t="str">
            <v>VIGENTE</v>
          </cell>
          <cell r="BQ431"/>
          <cell r="BR431" t="str">
            <v xml:space="preserve">https://community.secop.gov.co/Public/Tendering/ContractDetailView/Index?UniqueIdentifier=CO1.PCCNTR.8414001 </v>
          </cell>
          <cell r="BS431"/>
          <cell r="BT431"/>
          <cell r="BU431"/>
          <cell r="BV431"/>
          <cell r="BW431" t="str">
            <v>#N/A</v>
          </cell>
          <cell r="BX431" t="str">
            <v>#N/A</v>
          </cell>
          <cell r="BY431" t="str">
            <v>#N/A</v>
          </cell>
          <cell r="BZ431"/>
          <cell r="CA431"/>
          <cell r="CB431"/>
          <cell r="CC431"/>
          <cell r="CD431"/>
          <cell r="CE431"/>
          <cell r="CF431"/>
          <cell r="CG431"/>
          <cell r="CH431"/>
          <cell r="CI431"/>
          <cell r="CJ431"/>
          <cell r="CK431"/>
          <cell r="CL431"/>
          <cell r="CM431"/>
          <cell r="CN431">
            <v>306826464</v>
          </cell>
          <cell r="CO431"/>
          <cell r="CP431"/>
        </row>
        <row r="432">
          <cell r="A432" t="str">
            <v>CV-DTPA-FONAM-2025-12</v>
          </cell>
          <cell r="B432" t="str">
            <v>1 FONAM</v>
          </cell>
          <cell r="C432" t="str">
            <v>CONVENIO DE ASOCIACION CON CONSEJO COMUNITARIO No 012 DE 2025 FONAM</v>
          </cell>
          <cell r="D432" t="str">
            <v>CONSEJO COMUNITARIO BAJO MIRA Y FRONTERA</v>
          </cell>
          <cell r="E432">
            <v>45951</v>
          </cell>
          <cell r="F432" t="str">
            <v>PA01-3202008-9-021 PA01-3202060-19_1-022 PA01-3202008-10-023 Aunar esfuerzos administrativos, técnicos y financieros para fortalecer la instancia de administración y manejo del DNMI Cabo Manglares Bajo Mira y Frontera, en el marco de la conservación de la diversidad biológica de las áreas protegidas del SINAP.</v>
          </cell>
          <cell r="G432" t="str">
            <v>N-A</v>
          </cell>
          <cell r="H432" t="str">
            <v>2 CONTRATACIÓN DIRECTA</v>
          </cell>
          <cell r="I432" t="str">
            <v>20 OTROS</v>
          </cell>
          <cell r="J432" t="str">
            <v>INTERADMINISTRATIVO</v>
          </cell>
          <cell r="K432">
            <v>93141600</v>
          </cell>
          <cell r="L432">
            <v>29725</v>
          </cell>
          <cell r="M432">
            <v>65325</v>
          </cell>
          <cell r="N432">
            <v>45953</v>
          </cell>
          <cell r="O432" t="str">
            <v>N/A</v>
          </cell>
          <cell r="P432">
            <v>249840000</v>
          </cell>
          <cell r="Q432" t="str">
            <v>DOSCIENTOS CUARENTA Y NUEVE MILLONES OCHOCIENTOS CUARENTA MIL</v>
          </cell>
          <cell r="R432" t="str">
            <v>2 PERSONA JURIDICA</v>
          </cell>
          <cell r="S432" t="str">
            <v>1 NIT</v>
          </cell>
          <cell r="T432"/>
          <cell r="U432"/>
          <cell r="V432">
            <v>840000233</v>
          </cell>
          <cell r="W432" t="str">
            <v>8 DV 7</v>
          </cell>
          <cell r="X432" t="str">
            <v>N-A</v>
          </cell>
          <cell r="Y432" t="str">
            <v>Nariño</v>
          </cell>
          <cell r="Z432" t="str">
            <v>San Andrés de Tumaco</v>
          </cell>
          <cell r="AA432" t="str">
            <v>N/A</v>
          </cell>
          <cell r="AB432" t="str">
            <v>N/A</v>
          </cell>
          <cell r="AC432" t="str">
            <v>N/A</v>
          </cell>
          <cell r="AD432" t="str">
            <v>N/A</v>
          </cell>
          <cell r="AE432" t="str">
            <v>SI</v>
          </cell>
          <cell r="AF432" t="str">
            <v>1 PÓLIZA</v>
          </cell>
          <cell r="AG432" t="str">
            <v>14 ASEGURADORA SOLIDARIA</v>
          </cell>
          <cell r="AH432" t="str">
            <v>5 RESPONSABILIDAD EXTRACONTRACTUAL</v>
          </cell>
          <cell r="AI432">
            <v>45952</v>
          </cell>
          <cell r="AJ432" t="str">
            <v>775-47-994000002898 / 775 -74 - 994000000567</v>
          </cell>
          <cell r="AK432" t="str">
            <v>GLORIA TERESITA SERNA ALZATE</v>
          </cell>
          <cell r="AL432" t="str">
            <v>DNMI CABO MANGLARES</v>
          </cell>
          <cell r="AM432" t="str">
            <v>2 SUPERVISOR</v>
          </cell>
          <cell r="AN432" t="str">
            <v>3 CÉDULA DE CIUDADANÍA</v>
          </cell>
          <cell r="AO432">
            <v>1085903464</v>
          </cell>
          <cell r="AP432" t="str">
            <v>MARÍA FERNANDA VILLAREAL MONSALVE</v>
          </cell>
          <cell r="AQ432">
            <v>55</v>
          </cell>
          <cell r="AR432" t="str">
            <v>3 NO PACTADOS</v>
          </cell>
          <cell r="AS432" t="str">
            <v>4 NO SE HA ADICIONADO NI EN VALOR y EN TIEMPO</v>
          </cell>
          <cell r="AT432">
            <v>0</v>
          </cell>
          <cell r="AU432">
            <v>0</v>
          </cell>
          <cell r="AV432" t="str">
            <v>N/A</v>
          </cell>
          <cell r="AW432">
            <v>0</v>
          </cell>
          <cell r="AX432" t="str">
            <v>N/A</v>
          </cell>
          <cell r="AY432" t="str">
            <v>N/A</v>
          </cell>
          <cell r="AZ432">
            <v>45953</v>
          </cell>
          <cell r="BA432">
            <v>45953</v>
          </cell>
          <cell r="BB432">
            <v>46006</v>
          </cell>
          <cell r="BC432" t="str">
            <v>N/A</v>
          </cell>
          <cell r="BD432" t="str">
            <v>2. NO</v>
          </cell>
          <cell r="BE432" t="str">
            <v>N/A</v>
          </cell>
          <cell r="BF432">
            <v>0</v>
          </cell>
          <cell r="BG432" t="str">
            <v>2. NO</v>
          </cell>
          <cell r="BH432">
            <v>0</v>
          </cell>
          <cell r="BI432" t="str">
            <v>N/A</v>
          </cell>
          <cell r="BJ432">
            <v>0</v>
          </cell>
          <cell r="BK432" t="str">
            <v>N/A</v>
          </cell>
          <cell r="BL432" t="str">
            <v>2025753510100009E</v>
          </cell>
          <cell r="BM432">
            <v>249840000</v>
          </cell>
          <cell r="BN432" t="str">
            <v>STEPHANIE ANDREA RODRÍGUEZ VALENCIA</v>
          </cell>
          <cell r="BO432" t="str">
            <v xml:space="preserve">https://community.secop.gov.co/Public/Tendering/ContractNoticePhases/View?PPI=CO1.PPI.42974471&amp;isFromPublicArea=True&amp;isModal=False </v>
          </cell>
          <cell r="BP432" t="str">
            <v>VIGENTE</v>
          </cell>
          <cell r="BQ432"/>
          <cell r="BR432" t="str">
            <v xml:space="preserve">https://community.secop.gov.co/Public/Tendering/ContractDetailView/Index?UniqueIdentifier=CO1.PCCNTR.8473962 </v>
          </cell>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row>
        <row r="433">
          <cell r="A433" t="str">
            <v>CV-DTPA-FONAM-2025-13</v>
          </cell>
          <cell r="B433" t="str">
            <v>1 FONAM</v>
          </cell>
          <cell r="C433" t="str">
            <v xml:space="preserve">PROCESO CANCELADO </v>
          </cell>
          <cell r="D433"/>
          <cell r="E433"/>
          <cell r="F433" t="str">
            <v>PA10-3202008-10-030 Aunar esfuerzos administrativos, técnicos, operativos y financieros para la implementación del régimen especial de manejo “REM” en el marco de la conservación de la diversidad biológica de las áreas protegidas del SINAP nacional.</v>
          </cell>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t="str">
            <v>#N/A</v>
          </cell>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v>0</v>
          </cell>
          <cell r="BN433" t="str">
            <v>DIANA PATRICIA GUERRERO</v>
          </cell>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row>
        <row r="434">
          <cell r="A434" t="str">
            <v>CV-DTPA-FONAM-2025-14</v>
          </cell>
          <cell r="B434" t="str">
            <v>1 FONAM</v>
          </cell>
          <cell r="C434" t="str">
            <v>CONVENIO DE ASOCIACIÓN 013 2025 FONAM</v>
          </cell>
          <cell r="D434" t="str">
            <v>ASOCIACION DE CABILDOS INDIGENAS DEL MUNICIPIO DE NUQUI, JURUBIDA, CHORI</v>
          </cell>
          <cell r="E434">
            <v>45952</v>
          </cell>
          <cell r="F434" t="str">
            <v>PA10-3202008-10-030 Aunar esfuerzos administrativos, técnicos, operativos y financieros para la implementación del régimen especial de manejo “REM” en el marco de la conservación de la diversidad biológica de las áreas protegidas del SINAP nacional.</v>
          </cell>
          <cell r="G434" t="str">
            <v>N-A</v>
          </cell>
          <cell r="H434" t="str">
            <v>2 CONTRATACIÓN DIRECTA</v>
          </cell>
          <cell r="I434" t="str">
            <v>20 OTROS</v>
          </cell>
          <cell r="J434" t="str">
            <v>INTERADMINISTRATIVO</v>
          </cell>
          <cell r="K434">
            <v>80141607</v>
          </cell>
          <cell r="L434">
            <v>32325</v>
          </cell>
          <cell r="M434">
            <v>65425</v>
          </cell>
          <cell r="N434">
            <v>45953</v>
          </cell>
          <cell r="O434" t="str">
            <v>N/A</v>
          </cell>
          <cell r="P434">
            <v>58500000</v>
          </cell>
          <cell r="Q434" t="str">
            <v>CINCUENTA Y OCHO MILLONES QUINIENTOS MIL</v>
          </cell>
          <cell r="R434" t="str">
            <v>2 PERSONA JURIDICA</v>
          </cell>
          <cell r="S434" t="str">
            <v>1 NIT</v>
          </cell>
          <cell r="T434"/>
          <cell r="U434"/>
          <cell r="V434">
            <v>900166436</v>
          </cell>
          <cell r="W434" t="str">
            <v>6 DV 5</v>
          </cell>
          <cell r="X434" t="str">
            <v>N-A</v>
          </cell>
          <cell r="Y434" t="str">
            <v>Chocó</v>
          </cell>
          <cell r="Z434" t="str">
            <v>Nuqui</v>
          </cell>
          <cell r="AA434" t="str">
            <v>N/A</v>
          </cell>
          <cell r="AB434" t="str">
            <v>N/A</v>
          </cell>
          <cell r="AC434" t="str">
            <v>N/A</v>
          </cell>
          <cell r="AD434" t="str">
            <v>N/A</v>
          </cell>
          <cell r="AE434" t="str">
            <v>SI</v>
          </cell>
          <cell r="AF434" t="str">
            <v>1 PÓLIZA</v>
          </cell>
          <cell r="AG434" t="str">
            <v>12 SEGUROS DEL ESTADO</v>
          </cell>
          <cell r="AH434" t="str">
            <v>5 RESPONSABILIDAD EXTRACONTRACTUAL</v>
          </cell>
          <cell r="AI434">
            <v>45953</v>
          </cell>
          <cell r="AJ434" t="str">
            <v>45-40-101103761 / 45-44-101170436</v>
          </cell>
          <cell r="AK434" t="str">
            <v>GLORIA TERESITA SERNA ALZATE</v>
          </cell>
          <cell r="AL434" t="str">
            <v>PNN UTRÍA</v>
          </cell>
          <cell r="AM434" t="str">
            <v>2 SUPERVISOR</v>
          </cell>
          <cell r="AN434" t="str">
            <v>3 CÉDULA DE CIUDADANÍA</v>
          </cell>
          <cell r="AO434">
            <v>66848955</v>
          </cell>
          <cell r="AP434" t="str">
            <v>MARIA XIMENA ZORRILLA A.</v>
          </cell>
          <cell r="AQ434">
            <v>70</v>
          </cell>
          <cell r="AR434" t="str">
            <v>3 NO PACTADOS</v>
          </cell>
          <cell r="AS434" t="str">
            <v>4 NO SE HA ADICIONADO NI EN VALOR y EN TIEMPO</v>
          </cell>
          <cell r="AT434">
            <v>0</v>
          </cell>
          <cell r="AU434">
            <v>0</v>
          </cell>
          <cell r="AV434" t="str">
            <v>N/A</v>
          </cell>
          <cell r="AW434">
            <v>0</v>
          </cell>
          <cell r="AX434" t="str">
            <v>N/A</v>
          </cell>
          <cell r="AY434" t="str">
            <v>N/A</v>
          </cell>
          <cell r="AZ434">
            <v>45957</v>
          </cell>
          <cell r="BA434">
            <v>45957</v>
          </cell>
          <cell r="BB434">
            <v>46021</v>
          </cell>
          <cell r="BC434" t="str">
            <v>N/A</v>
          </cell>
          <cell r="BD434" t="str">
            <v>2. NO</v>
          </cell>
          <cell r="BE434" t="str">
            <v>N/A</v>
          </cell>
          <cell r="BF434">
            <v>0</v>
          </cell>
          <cell r="BG434" t="str">
            <v>2. NO</v>
          </cell>
          <cell r="BH434">
            <v>0</v>
          </cell>
          <cell r="BI434" t="str">
            <v>N/A</v>
          </cell>
          <cell r="BJ434">
            <v>0</v>
          </cell>
          <cell r="BK434" t="str">
            <v>N/A</v>
          </cell>
          <cell r="BL434" t="str">
            <v>2025753510100011E</v>
          </cell>
          <cell r="BM434">
            <v>58500000</v>
          </cell>
          <cell r="BN434" t="str">
            <v>DIANA PATRICIA GUERRERO</v>
          </cell>
          <cell r="BO434" t="str">
            <v xml:space="preserve">https://community.secop.gov.co/Public/Tendering/ContractNoticePhases/View?PPI=CO1.PPI.43025731&amp;isFromPublicArea=True&amp;isModal=False </v>
          </cell>
          <cell r="BP434" t="str">
            <v>VIGENTE</v>
          </cell>
          <cell r="BQ434"/>
          <cell r="BR434" t="str">
            <v xml:space="preserve">https://community.secop.gov.co/Public/Tendering/ContractDetailView/Index?UniqueIdentifier=CO1.PCCNTR.8481406 </v>
          </cell>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row>
        <row r="435">
          <cell r="A435" t="str">
            <v>CV-DTPA-FONAM-2025-15</v>
          </cell>
          <cell r="B435" t="str">
            <v>1 FONAM</v>
          </cell>
          <cell r="C435" t="str">
            <v>CONVENIO DE ASOCIACIÓN CON CONSEJO COMUNITARIO 014-2025 FONAM</v>
          </cell>
          <cell r="D435" t="str">
            <v xml:space="preserve">CONSEJO COMUNITARIO DE LA COMUNIDAD NEGRA DE LLANOBAJO </v>
          </cell>
          <cell r="E435">
            <v>45968</v>
          </cell>
          <cell r="F435" t="str">
            <v>PA04-3202008-10-158 Aunar esfuerzos técnicos, administrativos y financieros para realizar la etapa de aprestamiento del proceso consulta previa del plan de manejo del Parque Nacional Natural Farallones de Cali en la cuenca del Anchicayá con el Consejo Comunitario de la Comunidad Negra de Llano Bajo, en el marco de la conservación de la diversidad biológica de las áreas protegidas del SINAP nacional, especialmente en los ecosistemas andinos y de páramo.</v>
          </cell>
          <cell r="G435" t="str">
            <v>N-A</v>
          </cell>
          <cell r="H435" t="str">
            <v>2 CONTRATACIÓN DIRECTA</v>
          </cell>
          <cell r="I435" t="str">
            <v>20 OTROS</v>
          </cell>
          <cell r="J435" t="str">
            <v>N/A</v>
          </cell>
          <cell r="K435">
            <v>77101604</v>
          </cell>
          <cell r="L435">
            <v>36125</v>
          </cell>
          <cell r="M435">
            <v>71625</v>
          </cell>
          <cell r="N435">
            <v>45968</v>
          </cell>
          <cell r="O435" t="str">
            <v>N/A</v>
          </cell>
          <cell r="P435">
            <v>64031000</v>
          </cell>
          <cell r="Q435" t="str">
            <v>SESENTA Y CUATRO MILLONES TREINTA Y UN MIL</v>
          </cell>
          <cell r="R435" t="str">
            <v>2 PERSONA JURIDICA</v>
          </cell>
          <cell r="S435" t="str">
            <v>1 NIT</v>
          </cell>
          <cell r="T435"/>
          <cell r="U435"/>
          <cell r="V435">
            <v>835000515</v>
          </cell>
          <cell r="W435" t="str">
            <v>1 DV 0</v>
          </cell>
          <cell r="X435" t="str">
            <v>N-A</v>
          </cell>
          <cell r="Y435" t="str">
            <v>Valle del Cauca</v>
          </cell>
          <cell r="Z435" t="str">
            <v>Buenaventura</v>
          </cell>
          <cell r="AA435" t="str">
            <v>N/A</v>
          </cell>
          <cell r="AB435" t="str">
            <v>N/A</v>
          </cell>
          <cell r="AC435" t="str">
            <v>N/A</v>
          </cell>
          <cell r="AD435" t="str">
            <v>N/A</v>
          </cell>
          <cell r="AE435" t="str">
            <v>SI</v>
          </cell>
          <cell r="AF435" t="str">
            <v>1 PÓLIZA</v>
          </cell>
          <cell r="AG435" t="str">
            <v>12 SEGUROS DEL ESTADO</v>
          </cell>
          <cell r="AH435" t="str">
            <v>5 RESPONSABILIDAD EXTRACONTRACTUAL</v>
          </cell>
          <cell r="AI435">
            <v>45968</v>
          </cell>
          <cell r="AJ435" t="str">
            <v xml:space="preserve">45-44-101170865
 / 45-40-101104141
</v>
          </cell>
          <cell r="AK435" t="str">
            <v>GLORIA TERESITA SERNA ALZATE</v>
          </cell>
          <cell r="AL435" t="str">
            <v>PNN FARALLONES DE CALI</v>
          </cell>
          <cell r="AM435" t="str">
            <v>2 SUPERVISOR</v>
          </cell>
          <cell r="AN435" t="str">
            <v>3 CÉDULA DE CIUDADANÍA</v>
          </cell>
          <cell r="AO435">
            <v>16738049</v>
          </cell>
          <cell r="AP435" t="str">
            <v>JAIME ALBERTO CELIS PERDOMO</v>
          </cell>
          <cell r="AQ435">
            <v>53</v>
          </cell>
          <cell r="AR435" t="str">
            <v>3 NO PACTADOS</v>
          </cell>
          <cell r="AS435" t="str">
            <v>4 NO SE HA ADICIONADO NI EN VALOR y EN TIEMPO</v>
          </cell>
          <cell r="AT435">
            <v>0</v>
          </cell>
          <cell r="AU435">
            <v>0</v>
          </cell>
          <cell r="AV435" t="str">
            <v>N/A</v>
          </cell>
          <cell r="AW435">
            <v>0</v>
          </cell>
          <cell r="AX435" t="str">
            <v>N/A</v>
          </cell>
          <cell r="AY435" t="str">
            <v>N/A</v>
          </cell>
          <cell r="AZ435">
            <v>45968</v>
          </cell>
          <cell r="BA435">
            <v>45968</v>
          </cell>
          <cell r="BB435">
            <v>46011</v>
          </cell>
          <cell r="BC435" t="str">
            <v>N/A</v>
          </cell>
          <cell r="BD435" t="str">
            <v>2. NO</v>
          </cell>
          <cell r="BE435" t="str">
            <v>N/A</v>
          </cell>
          <cell r="BF435">
            <v>0</v>
          </cell>
          <cell r="BG435" t="str">
            <v>2. NO</v>
          </cell>
          <cell r="BH435">
            <v>0</v>
          </cell>
          <cell r="BI435" t="str">
            <v>N/A</v>
          </cell>
          <cell r="BJ435">
            <v>0</v>
          </cell>
          <cell r="BK435" t="str">
            <v>N/A</v>
          </cell>
          <cell r="BL435" t="str">
            <v>2025753510100013E</v>
          </cell>
          <cell r="BM435">
            <v>64031000</v>
          </cell>
          <cell r="BN435" t="str">
            <v>DIANA PATRICIA GUERRERO</v>
          </cell>
          <cell r="BO435" t="str">
            <v xml:space="preserve">https://community.secop.gov.co/Public/Tendering/ContractNoticePhases/View?PPI=CO1.PPI.43400842&amp;isFromPublicArea=True&amp;isModal=False </v>
          </cell>
          <cell r="BP435" t="str">
            <v>VIGENTE</v>
          </cell>
          <cell r="BQ435"/>
          <cell r="BR435" t="str">
            <v xml:space="preserve">https://community.secop.gov.co/Public/Tendering/ContractDetailView/Index?UniqueIdentifier=CO1.PCCNTR.8557984 </v>
          </cell>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row>
        <row r="436">
          <cell r="A436" t="str">
            <v>CV-DTPA-NACIÓN-2025-16</v>
          </cell>
          <cell r="B436" t="str">
            <v>2 NACION</v>
          </cell>
          <cell r="C436" t="str">
            <v>CONVENIO DE ASOCIACIÓN CON CONSEJO COMUNITARIO 015-2025 NACION</v>
          </cell>
          <cell r="D436" t="str">
            <v xml:space="preserve">CONSEJO COMUNITARIO GENERAL LOS RISCALES DE NUQUI
</v>
          </cell>
          <cell r="E436">
            <v>45968</v>
          </cell>
          <cell r="F436" t="str">
            <v>PA10-3202052-8-031 Aunar esfuerzos administrativos, técnicos y financieros para avanzar en la implementación de la consulta previa del plan de manejo del PNN Utria con el consejo comunitarios Generales los Riscales y el Consejo comunitario General los Delfines, en el marco de la conservación de la diversidad biológica de las áreas protegidas del SINAP Nacional.</v>
          </cell>
          <cell r="G436" t="str">
            <v>N-A</v>
          </cell>
          <cell r="H436" t="str">
            <v>2 CONTRATACIÓN DIRECTA</v>
          </cell>
          <cell r="I436" t="str">
            <v>20 OTROS</v>
          </cell>
          <cell r="J436" t="str">
            <v>N/A</v>
          </cell>
          <cell r="K436">
            <v>90000000</v>
          </cell>
          <cell r="L436">
            <v>22325</v>
          </cell>
          <cell r="M436">
            <v>45525</v>
          </cell>
          <cell r="N436">
            <v>45968</v>
          </cell>
          <cell r="O436" t="str">
            <v>N/A</v>
          </cell>
          <cell r="P436">
            <v>64000000</v>
          </cell>
          <cell r="Q436" t="str">
            <v>SESENTA Y CUATRO MILLONES</v>
          </cell>
          <cell r="R436" t="str">
            <v>2 PERSONA JURIDICA</v>
          </cell>
          <cell r="S436" t="str">
            <v>1 NIT</v>
          </cell>
          <cell r="T436"/>
          <cell r="U436"/>
          <cell r="V436">
            <v>818001819</v>
          </cell>
          <cell r="W436" t="str">
            <v>8 DV 7</v>
          </cell>
          <cell r="X436" t="str">
            <v>N-A</v>
          </cell>
          <cell r="Y436" t="str">
            <v>Chocó</v>
          </cell>
          <cell r="Z436" t="str">
            <v>Nuqui</v>
          </cell>
          <cell r="AA436" t="str">
            <v>N/A</v>
          </cell>
          <cell r="AB436" t="str">
            <v>N/A</v>
          </cell>
          <cell r="AC436" t="str">
            <v>N/A</v>
          </cell>
          <cell r="AD436" t="str">
            <v>N/A</v>
          </cell>
          <cell r="AE436" t="str">
            <v>SI</v>
          </cell>
          <cell r="AF436" t="str">
            <v>1 PÓLIZA</v>
          </cell>
          <cell r="AG436" t="str">
            <v>12 SEGUROS DEL ESTADO</v>
          </cell>
          <cell r="AH436" t="str">
            <v>5 RESPONSABILIDAD EXTRACONTRACTUAL</v>
          </cell>
          <cell r="AI436">
            <v>45971</v>
          </cell>
          <cell r="AJ436" t="str">
            <v>45-44-101170911
 / 45-40-101104174</v>
          </cell>
          <cell r="AK436" t="str">
            <v>GLORIA TERESITA SERNA ALZATE</v>
          </cell>
          <cell r="AL436" t="str">
            <v>PNN UTRÍA</v>
          </cell>
          <cell r="AM436" t="str">
            <v>2 SUPERVISOR</v>
          </cell>
          <cell r="AN436" t="str">
            <v>3 CÉDULA DE CIUDADANÍA</v>
          </cell>
          <cell r="AO436">
            <v>66848955</v>
          </cell>
          <cell r="AP436" t="str">
            <v>MARIA XIMENA ZORRILLA A.</v>
          </cell>
          <cell r="AQ436">
            <v>53</v>
          </cell>
          <cell r="AR436" t="str">
            <v>3 NO PACTADOS</v>
          </cell>
          <cell r="AS436" t="str">
            <v>4 NO SE HA ADICIONADO NI EN VALOR y EN TIEMPO</v>
          </cell>
          <cell r="AT436">
            <v>0</v>
          </cell>
          <cell r="AU436">
            <v>0</v>
          </cell>
          <cell r="AV436" t="str">
            <v>N/A</v>
          </cell>
          <cell r="AW436">
            <v>0</v>
          </cell>
          <cell r="AX436" t="str">
            <v>N/A</v>
          </cell>
          <cell r="AY436" t="str">
            <v>N/A</v>
          </cell>
          <cell r="AZ436">
            <v>45972</v>
          </cell>
          <cell r="BA436">
            <v>45972</v>
          </cell>
          <cell r="BB436">
            <v>46021</v>
          </cell>
          <cell r="BC436" t="str">
            <v>N/A</v>
          </cell>
          <cell r="BD436" t="str">
            <v>2. NO</v>
          </cell>
          <cell r="BE436" t="str">
            <v>N/A</v>
          </cell>
          <cell r="BF436">
            <v>0</v>
          </cell>
          <cell r="BG436" t="str">
            <v>2. NO</v>
          </cell>
          <cell r="BH436">
            <v>0</v>
          </cell>
          <cell r="BI436" t="str">
            <v>N/A</v>
          </cell>
          <cell r="BJ436">
            <v>0</v>
          </cell>
          <cell r="BK436" t="str">
            <v>N/A</v>
          </cell>
          <cell r="BL436" t="str">
            <v>2025753510100014E</v>
          </cell>
          <cell r="BM436">
            <v>64000000</v>
          </cell>
          <cell r="BN436" t="str">
            <v>DIANA PATRICIA GUERRERO</v>
          </cell>
          <cell r="BO436" t="str">
            <v xml:space="preserve">https://community.secop.gov.co/Public/Tendering/ContractNoticePhases/View?PPI=CO1.PPI.43430563&amp;isFromPublicArea=True&amp;isModal=False </v>
          </cell>
          <cell r="BP436" t="str">
            <v>VIGENTE</v>
          </cell>
          <cell r="BQ436"/>
          <cell r="BR436" t="str">
            <v xml:space="preserve">https://community.secop.gov.co/Public/Tendering/ContractDetailView/Index?UniqueIdentifier=CO1.PCCNTR.8563507 </v>
          </cell>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row>
        <row r="437">
          <cell r="A437" t="str">
            <v>CV-DTPA-FONAM-2025-17</v>
          </cell>
          <cell r="B437" t="str">
            <v>1 FONAM</v>
          </cell>
          <cell r="C437" t="str">
            <v>CONVENIO DE ASOCIACIÓN 092 CON ESAL 016-2025 FONAM</v>
          </cell>
          <cell r="D437" t="str">
            <v>FUNDACION INNSPIRAMOS</v>
          </cell>
          <cell r="E437">
            <v>45995</v>
          </cell>
          <cell r="F437" t="str">
            <v>PA04-3202060-19_1-149 Aunar esfuerzos técnicos, financieros, acciones administrativas y operativas para la implementación de de mantenimiento en las áreas en proceso de restauración ecológica iniciados por el Parque Nacional Natural Farallones de Cali durante las vigencias 2023 y 2024, especialmente en los ecosistemas andinos y de páramo, en el marco de la conservación de la diversidad biológica de las Áreas Protegidas del SINAP Nacional</v>
          </cell>
          <cell r="G437" t="str">
            <v>N-A</v>
          </cell>
          <cell r="H437" t="str">
            <v>2 CONTRATACIÓN DIRECTA</v>
          </cell>
          <cell r="I437" t="str">
            <v>20 OTROS</v>
          </cell>
          <cell r="J437" t="str">
            <v>N/A</v>
          </cell>
          <cell r="K437"/>
          <cell r="L437"/>
          <cell r="M437"/>
          <cell r="N437"/>
          <cell r="O437"/>
          <cell r="P437">
            <v>196984957</v>
          </cell>
          <cell r="Q437"/>
          <cell r="R437" t="str">
            <v>2 PERSONA JURIDICA</v>
          </cell>
          <cell r="S437" t="str">
            <v>1 NIT</v>
          </cell>
          <cell r="T437"/>
          <cell r="U437"/>
          <cell r="V437">
            <v>900107609</v>
          </cell>
          <cell r="W437" t="str">
            <v>1 DV 0</v>
          </cell>
          <cell r="X437" t="str">
            <v>N-A</v>
          </cell>
          <cell r="Y437" t="str">
            <v>Valle del Cauca</v>
          </cell>
          <cell r="Z437" t="str">
            <v>Tuluá</v>
          </cell>
          <cell r="AA437" t="str">
            <v>N/A</v>
          </cell>
          <cell r="AB437" t="str">
            <v>N/A</v>
          </cell>
          <cell r="AC437" t="str">
            <v>N/A</v>
          </cell>
          <cell r="AD437" t="str">
            <v>N/A</v>
          </cell>
          <cell r="AE437"/>
          <cell r="AF437"/>
          <cell r="AG437"/>
          <cell r="AH437"/>
          <cell r="AI437"/>
          <cell r="AJ437"/>
          <cell r="AK437" t="str">
            <v>GLORIA TERESITA SERNA ALZATE</v>
          </cell>
          <cell r="AL437" t="str">
            <v>PNN FARALLONES DE CALI</v>
          </cell>
          <cell r="AM437" t="str">
            <v>2 SUPERVISOR</v>
          </cell>
          <cell r="AN437" t="str">
            <v>3 CÉDULA DE CIUDADANÍA</v>
          </cell>
          <cell r="AO437">
            <v>16738049</v>
          </cell>
          <cell r="AP437" t="str">
            <v>JAIME ALBERTO CELIS PERDOMO</v>
          </cell>
          <cell r="AQ437">
            <v>26</v>
          </cell>
          <cell r="AR437" t="str">
            <v>3 NO PACTADOS</v>
          </cell>
          <cell r="AS437" t="str">
            <v>4 NO SE HA ADICIONADO NI EN VALOR y EN TIEMPO</v>
          </cell>
          <cell r="AT437">
            <v>0</v>
          </cell>
          <cell r="AU437">
            <v>0</v>
          </cell>
          <cell r="AV437" t="str">
            <v>N/A</v>
          </cell>
          <cell r="AW437">
            <v>0</v>
          </cell>
          <cell r="AX437" t="str">
            <v>N/A</v>
          </cell>
          <cell r="AY437" t="str">
            <v>N/A</v>
          </cell>
          <cell r="AZ437"/>
          <cell r="BA437"/>
          <cell r="BB437">
            <v>46021</v>
          </cell>
          <cell r="BC437" t="str">
            <v>N/A</v>
          </cell>
          <cell r="BD437" t="str">
            <v>2. NO</v>
          </cell>
          <cell r="BE437" t="str">
            <v>N/A</v>
          </cell>
          <cell r="BF437">
            <v>0</v>
          </cell>
          <cell r="BG437" t="str">
            <v>2. NO</v>
          </cell>
          <cell r="BH437">
            <v>0</v>
          </cell>
          <cell r="BI437" t="str">
            <v>N/A</v>
          </cell>
          <cell r="BJ437">
            <v>0</v>
          </cell>
          <cell r="BK437" t="str">
            <v>N/A</v>
          </cell>
          <cell r="BL437"/>
          <cell r="BM437">
            <v>196984957</v>
          </cell>
          <cell r="BN437" t="str">
            <v>ALEX YANIRA PISMAG PORTILLA</v>
          </cell>
          <cell r="BO437"/>
          <cell r="BP437" t="str">
            <v>VIGENTE</v>
          </cell>
          <cell r="BQ437"/>
          <cell r="BR437" t="str">
            <v xml:space="preserve">https://community.secop.gov.co/Public/Tendering/ContractDetailView/Index?UniqueIdentifier=CO1.PCCNTR.8677064 </v>
          </cell>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row>
        <row r="438">
          <cell r="A438" t="str">
            <v>SELECCIÓN ABREVIADA SUBASTA INVERSA</v>
          </cell>
          <cell r="D438"/>
          <cell r="E438"/>
          <cell r="F438"/>
          <cell r="G438"/>
          <cell r="H438"/>
          <cell r="I438"/>
          <cell r="J438" t="str">
            <v>N/A</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t="str">
            <v>#N/A</v>
          </cell>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v>0</v>
          </cell>
          <cell r="BN438"/>
          <cell r="BO438"/>
          <cell r="BP438"/>
          <cell r="BQ438"/>
          <cell r="BR438"/>
          <cell r="BS438"/>
          <cell r="BT438"/>
          <cell r="BU438"/>
          <cell r="BV438"/>
          <cell r="BW438" t="str">
            <v>#N/A</v>
          </cell>
          <cell r="BX438" t="str">
            <v>#N/A</v>
          </cell>
          <cell r="BY438" t="str">
            <v>#N/A</v>
          </cell>
          <cell r="BZ438"/>
          <cell r="CA438"/>
          <cell r="CB438"/>
          <cell r="CC438"/>
          <cell r="CD438"/>
          <cell r="CE438"/>
          <cell r="CF438"/>
          <cell r="CG438"/>
          <cell r="CH438"/>
          <cell r="CI438"/>
          <cell r="CJ438"/>
          <cell r="CK438"/>
          <cell r="CL438"/>
          <cell r="CM438"/>
          <cell r="CN438">
            <v>0</v>
          </cell>
          <cell r="CO438"/>
          <cell r="CP438"/>
        </row>
        <row r="439">
          <cell r="A439" t="str">
            <v>DTPA-SASI-1-2025</v>
          </cell>
          <cell r="B439" t="str">
            <v>1 FONAM</v>
          </cell>
          <cell r="C439" t="str">
            <v>PROCESO DECLARADO DESIERTO - RESOLUCIÓN 014</v>
          </cell>
          <cell r="D439" t="str">
            <v>WENDY-SUBASTA-INSUMOS</v>
          </cell>
          <cell r="E439"/>
          <cell r="F439"/>
          <cell r="G439"/>
          <cell r="H439"/>
          <cell r="I439"/>
          <cell r="J439" t="str">
            <v>N/A</v>
          </cell>
          <cell r="K439"/>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t="str">
            <v>#N/A</v>
          </cell>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v>0</v>
          </cell>
          <cell r="BN439"/>
          <cell r="BO439"/>
          <cell r="BP439"/>
          <cell r="BQ439"/>
          <cell r="BR439"/>
          <cell r="BS439"/>
          <cell r="BT439"/>
          <cell r="BU439"/>
          <cell r="BV439"/>
          <cell r="BW439" t="str">
            <v>#N/A</v>
          </cell>
          <cell r="BX439" t="str">
            <v>#N/A</v>
          </cell>
          <cell r="BY439" t="str">
            <v>#N/A</v>
          </cell>
          <cell r="BZ439"/>
          <cell r="CA439"/>
          <cell r="CB439"/>
          <cell r="CC439"/>
          <cell r="CD439"/>
          <cell r="CE439"/>
          <cell r="CF439"/>
          <cell r="CG439"/>
          <cell r="CH439"/>
          <cell r="CI439"/>
          <cell r="CJ439"/>
          <cell r="CK439"/>
          <cell r="CL439"/>
          <cell r="CM439"/>
          <cell r="CN439">
            <v>0</v>
          </cell>
          <cell r="CO439"/>
          <cell r="CP439"/>
        </row>
        <row r="440">
          <cell r="A440" t="str">
            <v>DTPA-SASI-2-2025</v>
          </cell>
          <cell r="B440" t="str">
            <v>1 FONAM</v>
          </cell>
          <cell r="C440" t="str">
            <v>CONTRATO FONAM 005 DE 2025</v>
          </cell>
          <cell r="D440" t="str">
            <v>COMERCIALIZADORA LA GEMA S.A.S</v>
          </cell>
          <cell r="E440">
            <v>45925</v>
          </cell>
          <cell r="F440" t="str">
            <v>PA04-3202032-1-104, PA04-3202008-9-132, PA04-3202032-1-108, PA04-3202008-9-163, PA04-3202010-25-164 Adquisición de elementos requeridos para la ejecución de acciones a desarrollarse en las diferentes las líneas estratégicas implementadas por el PNN Farallones de Cali, especialmente en los ecosistemas andinos y de páramo, en el marco de la conservación de la diversidad biológica de las Áreas Protegidas del SINAP Nacional.</v>
          </cell>
          <cell r="G440" t="str">
            <v>N-A</v>
          </cell>
          <cell r="H440" t="str">
            <v>4 SELECCIÓN ABREVIADA</v>
          </cell>
          <cell r="I440" t="str">
            <v>3 COMPRAVENTA y/o SUMINISTRO</v>
          </cell>
          <cell r="J440" t="str">
            <v>COMPRAVENTA</v>
          </cell>
          <cell r="K440">
            <v>49121503</v>
          </cell>
          <cell r="L440">
            <v>31425</v>
          </cell>
          <cell r="M440">
            <v>58125</v>
          </cell>
          <cell r="N440">
            <v>45926</v>
          </cell>
          <cell r="O440" t="str">
            <v>N/A</v>
          </cell>
          <cell r="P440">
            <v>62424481.740000002</v>
          </cell>
          <cell r="Q440" t="str">
            <v>SESENTA Y DOS MILLONES CUATROCIENTOS VEINTICUATRO MIL CUATROCIENTOS OCHENTA Y UN CON SETENTA Y CUATRO (CENTAVOS</v>
          </cell>
          <cell r="R440" t="str">
            <v>2 PERSONA JURIDICA</v>
          </cell>
          <cell r="S440" t="str">
            <v>1 NIT</v>
          </cell>
          <cell r="T440" t="str">
            <v>N/A</v>
          </cell>
          <cell r="U440" t="str">
            <v>N/A</v>
          </cell>
          <cell r="V440">
            <v>900405496</v>
          </cell>
          <cell r="W440" t="str">
            <v>4 DV 3</v>
          </cell>
          <cell r="X440" t="str">
            <v>N-A</v>
          </cell>
          <cell r="Y440" t="str">
            <v>Cundinamarca</v>
          </cell>
          <cell r="Z440" t="str">
            <v xml:space="preserve">Bogotá </v>
          </cell>
          <cell r="AA440" t="str">
            <v>N/A</v>
          </cell>
          <cell r="AB440" t="str">
            <v>N/A</v>
          </cell>
          <cell r="AC440" t="str">
            <v>N/A</v>
          </cell>
          <cell r="AD440" t="str">
            <v>N/A</v>
          </cell>
          <cell r="AE440" t="str">
            <v>SI</v>
          </cell>
          <cell r="AF440" t="str">
            <v>1 PÓLIZA</v>
          </cell>
          <cell r="AG440" t="str">
            <v>14 ASEGURADORA SOLIDARIA</v>
          </cell>
          <cell r="AH440" t="str">
            <v>45 CUMPLIM+ CALIDAD DL SERVICIO</v>
          </cell>
          <cell r="AI440">
            <v>45925</v>
          </cell>
          <cell r="AJ440" t="str">
            <v>310 - 47 - 994000018285</v>
          </cell>
          <cell r="AK440" t="str">
            <v>GLORIA TERESITA SERNA ALZATE</v>
          </cell>
          <cell r="AL440" t="str">
            <v>PNN FARALLONES DE CALI</v>
          </cell>
          <cell r="AM440" t="str">
            <v>2 SUPERVISOR</v>
          </cell>
          <cell r="AN440" t="str">
            <v>3 CÉDULA DE CIUDADANÍA</v>
          </cell>
          <cell r="AO440">
            <v>16738049</v>
          </cell>
          <cell r="AP440" t="str">
            <v>JAIME ALBERTO CELIS PERDOMO</v>
          </cell>
          <cell r="AQ440">
            <v>30</v>
          </cell>
          <cell r="AR440" t="str">
            <v>3 NO PACTADOS</v>
          </cell>
          <cell r="AS440" t="str">
            <v>4 NO SE HA ADICIONADO NI EN VALOR y EN TIEMPO</v>
          </cell>
          <cell r="AT440">
            <v>0</v>
          </cell>
          <cell r="AU440">
            <v>0</v>
          </cell>
          <cell r="AV440" t="str">
            <v>N/A</v>
          </cell>
          <cell r="AW440">
            <v>0</v>
          </cell>
          <cell r="AX440" t="str">
            <v>N/A</v>
          </cell>
          <cell r="AY440" t="str">
            <v>N/A</v>
          </cell>
          <cell r="AZ440">
            <v>45929</v>
          </cell>
          <cell r="BA440"/>
          <cell r="BB440">
            <v>45955</v>
          </cell>
          <cell r="BC440" t="str">
            <v>N/A</v>
          </cell>
          <cell r="BD440" t="str">
            <v>2. NO</v>
          </cell>
          <cell r="BE440" t="str">
            <v>N/A</v>
          </cell>
          <cell r="BF440">
            <v>0</v>
          </cell>
          <cell r="BG440" t="str">
            <v>2. NO</v>
          </cell>
          <cell r="BH440">
            <v>0</v>
          </cell>
          <cell r="BI440" t="str">
            <v>N/A</v>
          </cell>
          <cell r="BJ440">
            <v>0</v>
          </cell>
          <cell r="BK440" t="str">
            <v>N/A</v>
          </cell>
          <cell r="BL440" t="str">
            <v>2025753501400019E</v>
          </cell>
          <cell r="BM440">
            <v>62424481.740000002</v>
          </cell>
          <cell r="BN440" t="str">
            <v>WENDY ISABEL DAVID</v>
          </cell>
          <cell r="BO440" t="str">
            <v xml:space="preserve">https://community.secop.gov.co/Public/Tendering/ContractNoticePhases/View?PPI=CO1.PPI.41419120&amp;isFromPublicArea=True&amp;isModal=False </v>
          </cell>
          <cell r="BP440" t="str">
            <v>VIGENTE</v>
          </cell>
          <cell r="BQ440"/>
          <cell r="BR440" t="str">
            <v>https://community.secop.gov.co/Public/Tendering/ContractDetailView/Index?UniqueIdentifier=CO1.PCCNTR.8365814</v>
          </cell>
          <cell r="BS440"/>
          <cell r="BT440"/>
          <cell r="BU440"/>
          <cell r="BV440"/>
          <cell r="BW440" t="str">
            <v>#N/A</v>
          </cell>
          <cell r="BX440" t="str">
            <v>#N/A</v>
          </cell>
          <cell r="BY440" t="str">
            <v>#N/A</v>
          </cell>
          <cell r="BZ440"/>
          <cell r="CA440"/>
          <cell r="CB440"/>
          <cell r="CC440"/>
          <cell r="CD440"/>
          <cell r="CE440"/>
          <cell r="CF440"/>
          <cell r="CG440"/>
          <cell r="CH440"/>
          <cell r="CI440"/>
          <cell r="CJ440"/>
          <cell r="CK440"/>
          <cell r="CL440"/>
          <cell r="CM440"/>
          <cell r="CN440">
            <v>62424481.740000002</v>
          </cell>
          <cell r="CO440"/>
          <cell r="CP440"/>
        </row>
        <row r="441">
          <cell r="A441" t="str">
            <v>DTPA-SASI-3-2025</v>
          </cell>
          <cell r="B441" t="str">
            <v>1 FONAM</v>
          </cell>
          <cell r="C441" t="str">
            <v>CONTRATO FONAM 004 DE 2025</v>
          </cell>
          <cell r="D441" t="str">
            <v xml:space="preserve">FERRO AGRO DEL PACIFICO S.A.S
</v>
          </cell>
          <cell r="E441">
            <v>45925</v>
          </cell>
          <cell r="F441" t="str">
            <v>PA04-3202008-9-134, PA04-3202060-18_1_150, PA04-3202060_19_1-148 Suministro de insumos requeridos para la ejecución de acciones a desarrollarse en las diferentes las líneas estratégicas implementadas por el PNN Farallones de Cali, especialmente en los ecosistemas andinos y de páramo, en el marco de la conservación de la diversidad biológica de las Áreas Protegidas del SINAP Nacional.</v>
          </cell>
          <cell r="G441" t="str">
            <v>N-A</v>
          </cell>
          <cell r="H441" t="str">
            <v>4 SELECCIÓN ABREVIADA</v>
          </cell>
          <cell r="I441" t="str">
            <v>3 COMPRAVENTA y/o SUMINISTRO</v>
          </cell>
          <cell r="J441" t="str">
            <v>SUMINISTRO</v>
          </cell>
          <cell r="K441">
            <v>12161500</v>
          </cell>
          <cell r="L441">
            <v>31325</v>
          </cell>
          <cell r="M441">
            <v>58525</v>
          </cell>
          <cell r="N441">
            <v>45926</v>
          </cell>
          <cell r="O441" t="str">
            <v>N/A</v>
          </cell>
          <cell r="P441">
            <v>119797726</v>
          </cell>
          <cell r="Q441" t="str">
            <v>CIENTO DIECINUEVE MILLONES SETECIENTOS NOVENTA Y SIETE MIL SETECIENTOS VEINTISÉIS</v>
          </cell>
          <cell r="R441" t="str">
            <v>2 PERSONA JURIDICA</v>
          </cell>
          <cell r="S441" t="str">
            <v>1 NIT</v>
          </cell>
          <cell r="T441" t="str">
            <v>N/A</v>
          </cell>
          <cell r="U441" t="str">
            <v>N/A</v>
          </cell>
          <cell r="V441">
            <v>900629234</v>
          </cell>
          <cell r="W441" t="str">
            <v>3 DV 2</v>
          </cell>
          <cell r="X441" t="str">
            <v>N-A</v>
          </cell>
          <cell r="Y441" t="str">
            <v>Valle del Cauca</v>
          </cell>
          <cell r="Z441" t="str">
            <v>Yumbo</v>
          </cell>
          <cell r="AA441" t="str">
            <v>N/A</v>
          </cell>
          <cell r="AB441" t="str">
            <v>N/A</v>
          </cell>
          <cell r="AC441" t="str">
            <v>N/A</v>
          </cell>
          <cell r="AD441" t="str">
            <v>N/A</v>
          </cell>
          <cell r="AE441" t="str">
            <v>SI</v>
          </cell>
          <cell r="AF441" t="str">
            <v>1 PÓLIZA</v>
          </cell>
          <cell r="AG441" t="str">
            <v>12 SEGUROS DEL ESTADO</v>
          </cell>
          <cell r="AH441" t="str">
            <v>45 CUMPLIM+ CALIDAD DL SERVICIO</v>
          </cell>
          <cell r="AI441">
            <v>45925</v>
          </cell>
          <cell r="AJ441" t="str">
            <v>45-46-101033125</v>
          </cell>
          <cell r="AK441" t="str">
            <v>GLORIA TERESITA SERNA ALZATE</v>
          </cell>
          <cell r="AL441" t="str">
            <v>PNN FARALLONES DE CALI</v>
          </cell>
          <cell r="AM441" t="str">
            <v>2 SUPERVISOR</v>
          </cell>
          <cell r="AN441" t="str">
            <v>3 CÉDULA DE CIUDADANÍA</v>
          </cell>
          <cell r="AO441">
            <v>16738049</v>
          </cell>
          <cell r="AP441" t="str">
            <v>JAIME ALBERTO CELIS PERDOMO</v>
          </cell>
          <cell r="AQ441">
            <v>97</v>
          </cell>
          <cell r="AR441" t="str">
            <v>3 NO PACTADOS</v>
          </cell>
          <cell r="AS441" t="str">
            <v>4 NO SE HA ADICIONADO NI EN VALOR y EN TIEMPO</v>
          </cell>
          <cell r="AT441">
            <v>0</v>
          </cell>
          <cell r="AU441">
            <v>0</v>
          </cell>
          <cell r="AV441" t="str">
            <v>N/A</v>
          </cell>
          <cell r="AW441">
            <v>0</v>
          </cell>
          <cell r="AX441" t="str">
            <v>N/A</v>
          </cell>
          <cell r="AY441" t="str">
            <v>N/A</v>
          </cell>
          <cell r="AZ441">
            <v>45929</v>
          </cell>
          <cell r="BA441"/>
          <cell r="BB441">
            <v>46021</v>
          </cell>
          <cell r="BC441" t="str">
            <v>N/A</v>
          </cell>
          <cell r="BD441" t="str">
            <v>2. NO</v>
          </cell>
          <cell r="BE441" t="str">
            <v>N/A</v>
          </cell>
          <cell r="BF441">
            <v>0</v>
          </cell>
          <cell r="BG441" t="str">
            <v>2. NO</v>
          </cell>
          <cell r="BH441">
            <v>0</v>
          </cell>
          <cell r="BI441" t="str">
            <v>N/A</v>
          </cell>
          <cell r="BJ441">
            <v>0</v>
          </cell>
          <cell r="BK441" t="str">
            <v>N/A</v>
          </cell>
          <cell r="BL441" t="str">
            <v>2025753502000017E</v>
          </cell>
          <cell r="BM441">
            <v>119797726</v>
          </cell>
          <cell r="BN441" t="str">
            <v>WENDY ISABEL DAVID</v>
          </cell>
          <cell r="BO441" t="str">
            <v xml:space="preserve">https://community.secop.gov.co/Public/Tendering/ContractNoticePhases/View?PPI=CO1.PPI.41781779&amp;isFromPublicArea=True&amp;isModal=False </v>
          </cell>
          <cell r="BP441" t="str">
            <v>VIGENTE</v>
          </cell>
          <cell r="BQ441"/>
          <cell r="BR441" t="str">
            <v>https://community.secop.gov.co/Public/Tendering/ContractDetailView/Index?UniqueIdentifier=CO1.PCCNTR.8355246</v>
          </cell>
          <cell r="BS441"/>
          <cell r="BT441"/>
          <cell r="BU441"/>
          <cell r="BV441"/>
          <cell r="BW441" t="str">
            <v>#N/A</v>
          </cell>
          <cell r="BX441" t="str">
            <v>#N/A</v>
          </cell>
          <cell r="BY441" t="str">
            <v>#N/A</v>
          </cell>
          <cell r="BZ441"/>
          <cell r="CA441"/>
          <cell r="CB441"/>
          <cell r="CC441"/>
          <cell r="CD441"/>
          <cell r="CE441"/>
          <cell r="CF441"/>
          <cell r="CG441"/>
          <cell r="CH441"/>
          <cell r="CI441"/>
          <cell r="CJ441"/>
          <cell r="CK441"/>
          <cell r="CL441"/>
          <cell r="CM441"/>
          <cell r="CN441">
            <v>119797726</v>
          </cell>
          <cell r="CO441"/>
          <cell r="CP441"/>
        </row>
        <row r="442">
          <cell r="A442" t="str">
            <v>DTPA-SASI-4-2025</v>
          </cell>
          <cell r="B442" t="str">
            <v>1 FONAM</v>
          </cell>
          <cell r="D442" t="str">
            <v>WENDY-ELEMENTOS-COMPUTO-FARALLONES</v>
          </cell>
          <cell r="E442"/>
          <cell r="F442" t="str">
            <v>Adquirir equipos y elementos de cómputo y tecnológicos para fortalecer las acciones operativas y administrativas del PNN Farallones de Cali, especialmente las desarrolladas en los ecosistemas de páramo, bosques y zonas de influencia, en el marco de la conservación de la diversidad biológica de las Áreas Protegidas del SINAP Nacional</v>
          </cell>
          <cell r="G442"/>
          <cell r="H442"/>
          <cell r="I442"/>
          <cell r="J442" t="str">
            <v>N/A</v>
          </cell>
          <cell r="K442"/>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t="str">
            <v>#N/A</v>
          </cell>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v>0</v>
          </cell>
          <cell r="BN442"/>
          <cell r="BO442"/>
          <cell r="BP442"/>
          <cell r="BQ442"/>
          <cell r="BR442"/>
          <cell r="BS442"/>
          <cell r="BT442"/>
          <cell r="BU442"/>
          <cell r="BV442"/>
          <cell r="BW442" t="str">
            <v>#N/A</v>
          </cell>
          <cell r="BX442" t="str">
            <v>#N/A</v>
          </cell>
          <cell r="BY442" t="str">
            <v>#N/A</v>
          </cell>
          <cell r="BZ442"/>
          <cell r="CA442"/>
          <cell r="CB442"/>
          <cell r="CC442"/>
          <cell r="CD442"/>
          <cell r="CE442"/>
          <cell r="CF442"/>
          <cell r="CG442"/>
          <cell r="CH442"/>
          <cell r="CI442"/>
          <cell r="CJ442"/>
          <cell r="CK442"/>
          <cell r="CL442"/>
          <cell r="CM442"/>
          <cell r="CN442">
            <v>0</v>
          </cell>
          <cell r="CO442"/>
          <cell r="CP442"/>
        </row>
        <row r="443">
          <cell r="A443" t="str">
            <v>DTPA-SASI-5-2025</v>
          </cell>
          <cell r="B443" t="str">
            <v>1 FONAM</v>
          </cell>
          <cell r="C443"/>
          <cell r="D443" t="str">
            <v>STEPHANIE-FARALLONES-SANQUIANGA-URAMBA</v>
          </cell>
          <cell r="E443"/>
          <cell r="F443" t="str">
            <v>PA09-3202008-10-005, PA08-3202052-8-045, PA04-3202008-15-176,  Adquirir motores fuera de borda y /o accesorios de navegación para las embarcaciones adscritas a la Dirección Territorial Pacifico y sus áreas protegidas, que permitan implementar las acciones, enmarcadas en la conservación de la diversidad biológica, así como en los ecosistemas andinos y de páramo.</v>
          </cell>
          <cell r="G443"/>
          <cell r="H443"/>
          <cell r="I443"/>
          <cell r="J443" t="str">
            <v>N/A</v>
          </cell>
          <cell r="K443"/>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t="str">
            <v>#N/A</v>
          </cell>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v>0</v>
          </cell>
          <cell r="BN443"/>
          <cell r="BO443"/>
          <cell r="BP443"/>
          <cell r="BQ443"/>
          <cell r="BR443"/>
          <cell r="BS443"/>
          <cell r="BT443"/>
          <cell r="BU443"/>
          <cell r="BV443"/>
          <cell r="BW443" t="str">
            <v>#N/A</v>
          </cell>
          <cell r="BX443" t="str">
            <v>#N/A</v>
          </cell>
          <cell r="BY443" t="str">
            <v>#N/A</v>
          </cell>
          <cell r="BZ443"/>
          <cell r="CA443"/>
          <cell r="CB443"/>
          <cell r="CC443"/>
          <cell r="CD443"/>
          <cell r="CE443"/>
          <cell r="CF443"/>
          <cell r="CG443"/>
          <cell r="CH443"/>
          <cell r="CI443"/>
          <cell r="CJ443"/>
          <cell r="CK443"/>
          <cell r="CL443"/>
          <cell r="CM443"/>
          <cell r="CN443">
            <v>0</v>
          </cell>
          <cell r="CO443"/>
          <cell r="CP443"/>
        </row>
        <row r="444">
          <cell r="A444" t="str">
            <v>DTPA-SASI-6-2025</v>
          </cell>
          <cell r="B444" t="str">
            <v>1 FONAM</v>
          </cell>
          <cell r="C444"/>
          <cell r="D444" t="str">
            <v>WENDY-ADQUISICION DE MOTOS-FARALLONES</v>
          </cell>
          <cell r="E444"/>
          <cell r="F444" t="str">
            <v>PA04-3202032-1-181 - PA04-3202032-1-180 Adquisición de motocicletas para apoyar la implementación de las diferentes líneas estratégicas del PNN Farallones de Cali, en el marco de Conservación de la diversidad biológica de las áreas protegidas del SINAP Nacional.</v>
          </cell>
          <cell r="G444"/>
          <cell r="H444"/>
          <cell r="I444"/>
          <cell r="J444" t="str">
            <v>N/A</v>
          </cell>
          <cell r="K444"/>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t="str">
            <v>#N/A</v>
          </cell>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v>0</v>
          </cell>
          <cell r="BN444"/>
          <cell r="BO444"/>
          <cell r="BP444"/>
          <cell r="BQ444"/>
          <cell r="BR444"/>
          <cell r="BS444"/>
          <cell r="BT444"/>
          <cell r="BU444"/>
          <cell r="BV444"/>
          <cell r="BW444" t="str">
            <v>#N/A</v>
          </cell>
          <cell r="BX444" t="str">
            <v>#N/A</v>
          </cell>
          <cell r="BY444" t="str">
            <v>#N/A</v>
          </cell>
          <cell r="BZ444"/>
          <cell r="CA444"/>
          <cell r="CB444"/>
          <cell r="CC444"/>
          <cell r="CD444"/>
          <cell r="CE444"/>
          <cell r="CF444"/>
          <cell r="CG444"/>
          <cell r="CH444"/>
          <cell r="CI444"/>
          <cell r="CJ444"/>
          <cell r="CK444"/>
          <cell r="CL444"/>
          <cell r="CM444"/>
          <cell r="CN444">
            <v>0</v>
          </cell>
          <cell r="CO444"/>
          <cell r="CP444"/>
        </row>
        <row r="445">
          <cell r="A445" t="str">
            <v>DTPA-SASI-7-2025</v>
          </cell>
          <cell r="B445"/>
          <cell r="C445"/>
          <cell r="D445"/>
          <cell r="E445"/>
          <cell r="F445"/>
          <cell r="G445"/>
          <cell r="H445"/>
          <cell r="I445"/>
          <cell r="J445" t="str">
            <v>N/A</v>
          </cell>
          <cell r="K445"/>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t="str">
            <v>#N/A</v>
          </cell>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v>0</v>
          </cell>
          <cell r="BN445"/>
          <cell r="BO445"/>
          <cell r="BP445"/>
          <cell r="BQ445"/>
          <cell r="BR445"/>
          <cell r="BS445"/>
          <cell r="BT445"/>
          <cell r="BU445"/>
          <cell r="BV445"/>
          <cell r="BW445" t="str">
            <v>#N/A</v>
          </cell>
          <cell r="BX445" t="str">
            <v>#N/A</v>
          </cell>
          <cell r="BY445" t="str">
            <v>#N/A</v>
          </cell>
          <cell r="BZ445"/>
          <cell r="CA445"/>
          <cell r="CB445"/>
          <cell r="CC445"/>
          <cell r="CD445"/>
          <cell r="CE445"/>
          <cell r="CF445"/>
          <cell r="CG445"/>
          <cell r="CH445"/>
          <cell r="CI445"/>
          <cell r="CJ445"/>
          <cell r="CK445"/>
          <cell r="CL445"/>
          <cell r="CM445"/>
          <cell r="CN445">
            <v>0</v>
          </cell>
          <cell r="CO445"/>
          <cell r="CP445"/>
        </row>
        <row r="446">
          <cell r="A446"/>
          <cell r="B446"/>
          <cell r="C446"/>
          <cell r="D446"/>
          <cell r="E446"/>
          <cell r="F446"/>
          <cell r="G446"/>
          <cell r="H446"/>
          <cell r="I446"/>
          <cell r="J446" t="str">
            <v>N/A</v>
          </cell>
          <cell r="K446"/>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t="str">
            <v>#N/A</v>
          </cell>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v>0</v>
          </cell>
          <cell r="BN446"/>
          <cell r="BO446"/>
          <cell r="BP446"/>
          <cell r="BQ446"/>
          <cell r="BR446"/>
          <cell r="BS446"/>
          <cell r="BT446"/>
          <cell r="BU446"/>
          <cell r="BV446"/>
          <cell r="BW446" t="str">
            <v>#N/A</v>
          </cell>
          <cell r="BX446" t="str">
            <v>#N/A</v>
          </cell>
          <cell r="BY446" t="str">
            <v>#N/A</v>
          </cell>
          <cell r="BZ446"/>
          <cell r="CA446"/>
          <cell r="CB446"/>
          <cell r="CC446"/>
          <cell r="CD446"/>
          <cell r="CE446"/>
          <cell r="CF446"/>
          <cell r="CG446"/>
          <cell r="CH446"/>
          <cell r="CI446"/>
          <cell r="CJ446"/>
          <cell r="CK446"/>
          <cell r="CL446"/>
          <cell r="CM446"/>
          <cell r="CN446">
            <v>0</v>
          </cell>
          <cell r="CO446"/>
          <cell r="CP446"/>
        </row>
        <row r="447">
          <cell r="A447"/>
          <cell r="B447"/>
          <cell r="C447"/>
          <cell r="D447"/>
          <cell r="E447"/>
          <cell r="F447"/>
          <cell r="G447"/>
          <cell r="H447"/>
          <cell r="I447"/>
          <cell r="J447" t="str">
            <v>N/A</v>
          </cell>
          <cell r="K447"/>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t="str">
            <v>#N/A</v>
          </cell>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v>0</v>
          </cell>
          <cell r="BN447"/>
          <cell r="BO447"/>
          <cell r="BP447"/>
          <cell r="BQ447"/>
          <cell r="BR447"/>
          <cell r="BS447"/>
          <cell r="BT447"/>
          <cell r="BU447"/>
          <cell r="BV447"/>
          <cell r="BW447" t="str">
            <v>#N/A</v>
          </cell>
          <cell r="BX447" t="str">
            <v>#N/A</v>
          </cell>
          <cell r="BY447" t="str">
            <v>#N/A</v>
          </cell>
          <cell r="BZ447"/>
          <cell r="CA447"/>
          <cell r="CB447"/>
          <cell r="CC447"/>
          <cell r="CD447"/>
          <cell r="CE447"/>
          <cell r="CF447"/>
          <cell r="CG447"/>
          <cell r="CH447"/>
          <cell r="CI447"/>
          <cell r="CJ447"/>
          <cell r="CK447"/>
          <cell r="CL447"/>
          <cell r="CM447"/>
          <cell r="CN447">
            <v>0</v>
          </cell>
          <cell r="CO447"/>
          <cell r="CP447"/>
        </row>
        <row r="448">
          <cell r="A448"/>
          <cell r="B448"/>
          <cell r="C448"/>
          <cell r="D448"/>
          <cell r="E448"/>
          <cell r="F448"/>
          <cell r="G448"/>
          <cell r="H448"/>
          <cell r="I448"/>
          <cell r="J448" t="str">
            <v>N/A</v>
          </cell>
          <cell r="K448"/>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t="str">
            <v>#N/A</v>
          </cell>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v>0</v>
          </cell>
          <cell r="BN448"/>
          <cell r="BO448"/>
          <cell r="BP448"/>
          <cell r="BQ448"/>
          <cell r="BR448"/>
          <cell r="BS448"/>
          <cell r="BT448"/>
          <cell r="BU448"/>
          <cell r="BV448"/>
          <cell r="BW448" t="str">
            <v>#N/A</v>
          </cell>
          <cell r="BX448" t="str">
            <v>#N/A</v>
          </cell>
          <cell r="BY448" t="str">
            <v>#N/A</v>
          </cell>
          <cell r="BZ448"/>
          <cell r="CA448"/>
          <cell r="CB448"/>
          <cell r="CC448"/>
          <cell r="CD448"/>
          <cell r="CE448"/>
          <cell r="CF448"/>
          <cell r="CG448"/>
          <cell r="CH448"/>
          <cell r="CI448"/>
          <cell r="CJ448"/>
          <cell r="CK448"/>
          <cell r="CL448"/>
          <cell r="CM448"/>
          <cell r="CN448">
            <v>0</v>
          </cell>
          <cell r="CO448"/>
          <cell r="CP448"/>
        </row>
        <row r="449">
          <cell r="A449"/>
          <cell r="B449"/>
          <cell r="C449"/>
          <cell r="D449"/>
          <cell r="E449"/>
          <cell r="F449"/>
          <cell r="G449"/>
          <cell r="H449"/>
          <cell r="I449"/>
          <cell r="J449" t="str">
            <v>N/A</v>
          </cell>
          <cell r="K449"/>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t="str">
            <v>#N/A</v>
          </cell>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v>0</v>
          </cell>
          <cell r="BN449"/>
          <cell r="BO449"/>
          <cell r="BP449"/>
          <cell r="BQ449"/>
          <cell r="BR449"/>
          <cell r="BS449"/>
          <cell r="BT449"/>
          <cell r="BU449"/>
          <cell r="BV449"/>
          <cell r="BW449" t="str">
            <v>#N/A</v>
          </cell>
          <cell r="BX449" t="str">
            <v>#N/A</v>
          </cell>
          <cell r="BY449" t="str">
            <v>#N/A</v>
          </cell>
          <cell r="BZ449"/>
          <cell r="CA449"/>
          <cell r="CB449"/>
          <cell r="CC449"/>
          <cell r="CD449"/>
          <cell r="CE449"/>
          <cell r="CF449"/>
          <cell r="CG449"/>
          <cell r="CH449"/>
          <cell r="CI449"/>
          <cell r="CJ449"/>
          <cell r="CK449"/>
          <cell r="CL449"/>
          <cell r="CM449"/>
          <cell r="CN449">
            <v>0</v>
          </cell>
          <cell r="CO449"/>
          <cell r="CP449"/>
        </row>
        <row r="450">
          <cell r="A450"/>
          <cell r="B450"/>
          <cell r="C450"/>
          <cell r="D450"/>
          <cell r="E450"/>
          <cell r="F450"/>
          <cell r="G450"/>
          <cell r="H450"/>
          <cell r="I450"/>
          <cell r="J450" t="str">
            <v>N/A</v>
          </cell>
          <cell r="K450"/>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t="str">
            <v>#N/A</v>
          </cell>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v>0</v>
          </cell>
          <cell r="BN450"/>
          <cell r="BO450"/>
          <cell r="BP450"/>
          <cell r="BQ450"/>
          <cell r="BR450"/>
          <cell r="BS450"/>
          <cell r="BT450"/>
          <cell r="BU450"/>
          <cell r="BV450"/>
          <cell r="BW450" t="str">
            <v>#N/A</v>
          </cell>
          <cell r="BX450" t="str">
            <v>#N/A</v>
          </cell>
          <cell r="BY450" t="str">
            <v>#N/A</v>
          </cell>
          <cell r="BZ450"/>
          <cell r="CA450"/>
          <cell r="CB450"/>
          <cell r="CC450"/>
          <cell r="CD450"/>
          <cell r="CE450"/>
          <cell r="CF450"/>
          <cell r="CG450"/>
          <cell r="CH450"/>
          <cell r="CI450"/>
          <cell r="CJ450"/>
          <cell r="CK450"/>
          <cell r="CL450"/>
          <cell r="CM450"/>
          <cell r="CN450">
            <v>0</v>
          </cell>
          <cell r="CO450"/>
          <cell r="CP450"/>
        </row>
        <row r="451">
          <cell r="A451" t="str">
            <v>CONCURSOS DE MERITOS</v>
          </cell>
          <cell r="D451"/>
          <cell r="E451"/>
          <cell r="F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t="str">
            <v>#N/A</v>
          </cell>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t="str">
            <v>#N/A</v>
          </cell>
          <cell r="BX451" t="str">
            <v>#N/A</v>
          </cell>
          <cell r="BY451" t="str">
            <v>#N/A</v>
          </cell>
          <cell r="BZ451"/>
          <cell r="CA451"/>
          <cell r="CB451"/>
          <cell r="CC451"/>
          <cell r="CD451"/>
          <cell r="CE451"/>
          <cell r="CF451"/>
          <cell r="CG451"/>
          <cell r="CH451"/>
          <cell r="CI451"/>
          <cell r="CJ451"/>
          <cell r="CK451"/>
          <cell r="CL451"/>
          <cell r="CM451"/>
          <cell r="CN451"/>
          <cell r="CO451"/>
          <cell r="CP451"/>
        </row>
        <row r="452">
          <cell r="A452" t="str">
            <v>CM-DTPA-001-2025</v>
          </cell>
          <cell r="B452"/>
          <cell r="C452" t="str">
            <v>PROCESO DECLARADO DESIERTO - RESOLUCIÓN 013</v>
          </cell>
          <cell r="D452" t="str">
            <v>YANIRA</v>
          </cell>
          <cell r="E452"/>
          <cell r="F452" t="str">
            <v>“PA04-3202008-9-124/PA04-3202008-9-125. Realizar la caracterización de los componentes flora, aves, mamíferos y calidad de agua, en el Páramo de la subcuenca pance, del Parque Nacional Natural Farallones de Cali, especialmente en relación en los ecosistemas andinos y de páramo, en el marco de la conservación de la diversidad biológica de las Áreas Protegidas del sinap Nacional”.</v>
          </cell>
          <cell r="G452"/>
          <cell r="H452"/>
          <cell r="I452"/>
          <cell r="J452" t="str">
            <v>N/A</v>
          </cell>
          <cell r="K452"/>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t="str">
            <v>#N/A</v>
          </cell>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v>0</v>
          </cell>
          <cell r="BN452"/>
          <cell r="BO452"/>
          <cell r="BP452"/>
          <cell r="BQ452"/>
          <cell r="BR452"/>
          <cell r="BS452"/>
          <cell r="BT452"/>
          <cell r="BU452"/>
          <cell r="BV452"/>
          <cell r="BW452" t="str">
            <v>#N/A</v>
          </cell>
          <cell r="BX452" t="str">
            <v>#N/A</v>
          </cell>
          <cell r="BY452" t="str">
            <v>#N/A</v>
          </cell>
          <cell r="BZ452"/>
          <cell r="CA452"/>
          <cell r="CB452"/>
          <cell r="CC452"/>
          <cell r="CD452"/>
          <cell r="CE452"/>
          <cell r="CF452"/>
          <cell r="CG452"/>
          <cell r="CH452"/>
          <cell r="CI452"/>
          <cell r="CJ452"/>
          <cell r="CK452"/>
          <cell r="CL452"/>
          <cell r="CM452"/>
          <cell r="CN452">
            <v>0</v>
          </cell>
          <cell r="CO452"/>
          <cell r="CP452"/>
        </row>
        <row r="453">
          <cell r="A453" t="str">
            <v>CM-DTPA-002-2025</v>
          </cell>
          <cell r="B453"/>
          <cell r="C453" t="str">
            <v>PROCESO DECLARADO DESIERTO - RESOLUCIÓN 020</v>
          </cell>
          <cell r="D453" t="str">
            <v>YANIRA</v>
          </cell>
          <cell r="E453"/>
          <cell r="F453"/>
          <cell r="G453"/>
          <cell r="H453"/>
          <cell r="I453"/>
          <cell r="J453" t="str">
            <v>N/A</v>
          </cell>
          <cell r="K453"/>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t="str">
            <v>#N/A</v>
          </cell>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v>0</v>
          </cell>
          <cell r="BN453"/>
          <cell r="BO453"/>
          <cell r="BP453"/>
          <cell r="BQ453"/>
          <cell r="BR453"/>
          <cell r="BS453"/>
          <cell r="BT453"/>
          <cell r="BU453"/>
          <cell r="BV453"/>
          <cell r="BW453" t="str">
            <v>#N/A</v>
          </cell>
          <cell r="BX453" t="str">
            <v>#N/A</v>
          </cell>
          <cell r="BY453" t="str">
            <v>#N/A</v>
          </cell>
          <cell r="BZ453"/>
          <cell r="CA453"/>
          <cell r="CB453"/>
          <cell r="CC453"/>
          <cell r="CD453"/>
          <cell r="CE453"/>
          <cell r="CF453"/>
          <cell r="CG453"/>
          <cell r="CH453"/>
          <cell r="CI453"/>
          <cell r="CJ453"/>
          <cell r="CK453"/>
          <cell r="CL453"/>
          <cell r="CM453"/>
          <cell r="CN453">
            <v>0</v>
          </cell>
          <cell r="CO453"/>
          <cell r="CP453"/>
        </row>
        <row r="454">
          <cell r="A454" t="str">
            <v>CM-DTPA-003-2025</v>
          </cell>
          <cell r="B454" t="str">
            <v>1 FONAM</v>
          </cell>
          <cell r="C454" t="str">
            <v>CONTRATO DE CONSULTORIA FONAM 001 DE 2025</v>
          </cell>
          <cell r="D454" t="str">
            <v>FUNDACION PROFESIONAL PARA EL MANEJO INTEGRAL DEL AGUA</v>
          </cell>
          <cell r="E454">
            <v>45958</v>
          </cell>
          <cell r="F454" t="str">
            <v>PA04-3202008-9-127 Realizar estudio de biomagnificación de mercurio en una red trófica en la subcuenca del río Felidia, en el Parque Nacional Natural Farallones de Cali, especialmente en relación en los ecosistemas andinos y de páramo, en el marco de la conservación de la diversidad biológica de las Áreas Protegidas del SINAP Nacional.</v>
          </cell>
          <cell r="G454" t="str">
            <v>N-A</v>
          </cell>
          <cell r="H454" t="str">
            <v>1 CONCURSO DE MÉRITOS ABIERTO</v>
          </cell>
          <cell r="I454" t="str">
            <v>5 CONSULTORÍA</v>
          </cell>
          <cell r="J454" t="str">
            <v>N/A</v>
          </cell>
          <cell r="K454" t="str">
            <v>77101604/77101701</v>
          </cell>
          <cell r="L454">
            <v>27725</v>
          </cell>
          <cell r="M454">
            <v>68325</v>
          </cell>
          <cell r="N454">
            <v>45960</v>
          </cell>
          <cell r="O454" t="str">
            <v>N/A</v>
          </cell>
          <cell r="P454">
            <v>100000000</v>
          </cell>
          <cell r="Q454" t="str">
            <v>CIEN MILLONES</v>
          </cell>
          <cell r="R454" t="str">
            <v>2 PERSONA JURIDICA</v>
          </cell>
          <cell r="S454" t="str">
            <v>1 NIT</v>
          </cell>
          <cell r="T454" t="str">
            <v>N/A</v>
          </cell>
          <cell r="U454" t="str">
            <v>N/A</v>
          </cell>
          <cell r="V454">
            <v>805022727</v>
          </cell>
          <cell r="W454" t="str">
            <v>1 DV 0</v>
          </cell>
          <cell r="X454" t="str">
            <v>N-A</v>
          </cell>
          <cell r="Y454" t="str">
            <v>Valle del Cauca</v>
          </cell>
          <cell r="Z454" t="str">
            <v>Santiago de Cali</v>
          </cell>
          <cell r="AA454" t="str">
            <v>N/A</v>
          </cell>
          <cell r="AB454" t="str">
            <v>N/A</v>
          </cell>
          <cell r="AC454" t="str">
            <v>N/A</v>
          </cell>
          <cell r="AD454" t="str">
            <v>N/A</v>
          </cell>
          <cell r="AE454" t="str">
            <v>SI</v>
          </cell>
          <cell r="AF454" t="str">
            <v>1 PÓLIZA</v>
          </cell>
          <cell r="AG454" t="str">
            <v>18 LA EQUIDAD SEGUROS</v>
          </cell>
          <cell r="AH454" t="str">
            <v>5 RESPONSABILIDAD EXTRACONTRACTUAL</v>
          </cell>
          <cell r="AI454">
            <v>45966</v>
          </cell>
          <cell r="AJ454" t="str">
            <v>AB001399 / AB001400</v>
          </cell>
          <cell r="AK454" t="str">
            <v>GLORIA TERESITA SERNA ALZATE</v>
          </cell>
          <cell r="AL454" t="str">
            <v>PNN FARALLONES DE CALI</v>
          </cell>
          <cell r="AM454" t="str">
            <v>2 SUPERVISOR</v>
          </cell>
          <cell r="AN454" t="str">
            <v>3 CÉDULA DE CIUDADANÍA</v>
          </cell>
          <cell r="AO454">
            <v>16738049</v>
          </cell>
          <cell r="AP454" t="str">
            <v>JAIME ALBERTO CELIS PERDOMO</v>
          </cell>
          <cell r="AQ454">
            <v>64</v>
          </cell>
          <cell r="AR454" t="str">
            <v>3 NO PACTADOS</v>
          </cell>
          <cell r="AS454" t="str">
            <v>4 NO SE HA ADICIONADO NI EN VALOR y EN TIEMPO</v>
          </cell>
          <cell r="AT454">
            <v>0</v>
          </cell>
          <cell r="AU454">
            <v>0</v>
          </cell>
          <cell r="AV454" t="str">
            <v>N/A</v>
          </cell>
          <cell r="AW454">
            <v>0</v>
          </cell>
          <cell r="AX454" t="str">
            <v>N/A</v>
          </cell>
          <cell r="AY454" t="str">
            <v>N/A</v>
          </cell>
          <cell r="AZ454">
            <v>45968</v>
          </cell>
          <cell r="BA454">
            <v>45968</v>
          </cell>
          <cell r="BB454">
            <v>46021</v>
          </cell>
          <cell r="BC454" t="str">
            <v>N/A</v>
          </cell>
          <cell r="BD454" t="str">
            <v>2. NO</v>
          </cell>
          <cell r="BE454" t="str">
            <v>N/A</v>
          </cell>
          <cell r="BF454">
            <v>0</v>
          </cell>
          <cell r="BG454" t="str">
            <v>2. NO</v>
          </cell>
          <cell r="BH454">
            <v>0</v>
          </cell>
          <cell r="BI454" t="str">
            <v>N/A</v>
          </cell>
          <cell r="BJ454">
            <v>0</v>
          </cell>
          <cell r="BK454" t="str">
            <v>N/A</v>
          </cell>
          <cell r="BL454" t="str">
            <v>2025753520100001E</v>
          </cell>
          <cell r="BM454">
            <v>100000000</v>
          </cell>
          <cell r="BN454" t="str">
            <v>ALEX YANIRA PISMAG PORTILLA</v>
          </cell>
          <cell r="BO454" t="str">
            <v xml:space="preserve">https://community.secop.gov.co/Public/Tendering/ContractNoticePhases/View?PPI=CO1.PPI.42205000&amp;isFromPublicArea=True&amp;isModal=False </v>
          </cell>
          <cell r="BP454" t="str">
            <v>VIGENTE</v>
          </cell>
          <cell r="BQ454"/>
          <cell r="BR454" t="str">
            <v xml:space="preserve">https://community.secop.gov.co/Public/Tendering/ContractDetailView/Index?UniqueIdentifier=CO1.PCCNTR.8491828 </v>
          </cell>
          <cell r="BS454"/>
          <cell r="BT454"/>
          <cell r="BU454"/>
          <cell r="BV454"/>
          <cell r="BW454" t="str">
            <v>#N/A</v>
          </cell>
          <cell r="BX454" t="str">
            <v>#N/A</v>
          </cell>
          <cell r="BY454" t="str">
            <v>#N/A</v>
          </cell>
          <cell r="BZ454"/>
          <cell r="CA454"/>
          <cell r="CB454"/>
          <cell r="CC454"/>
          <cell r="CD454"/>
          <cell r="CE454"/>
          <cell r="CF454"/>
          <cell r="CG454"/>
          <cell r="CH454"/>
          <cell r="CI454"/>
          <cell r="CJ454"/>
          <cell r="CK454"/>
          <cell r="CL454"/>
          <cell r="CM454"/>
          <cell r="CN454">
            <v>100000000</v>
          </cell>
          <cell r="CO454"/>
          <cell r="CP454"/>
        </row>
        <row r="455">
          <cell r="A455" t="str">
            <v>CM-DTPA-004-2025</v>
          </cell>
          <cell r="B455" t="str">
            <v>1 FONAM</v>
          </cell>
          <cell r="C455" t="str">
            <v>CONTRATO DE CONSULTORIA FONAM 002 DE 2025</v>
          </cell>
          <cell r="D455" t="str">
            <v>FUNDACION PROFESIONAL PARA EL MANEJO INTEGRAL DEL AGUA</v>
          </cell>
          <cell r="E455">
            <v>45958</v>
          </cell>
          <cell r="F455" t="str">
            <v>PA04-3202008-9-124/PA04-3202008-9-125. Realizar la caracterización de los componentes flora, aves, mamíferos y calidad de agua, en el Páramo de la subcuenca pance, del Parque Nacional Natural Farallones de Cali, especialmente en relación en los ecosistemas andinos y de páramo, en el marco de la conservación de la diversidad biológica de las Áreas Protegidas del sinap Nacional</v>
          </cell>
          <cell r="G455" t="str">
            <v>N-A</v>
          </cell>
          <cell r="H455" t="str">
            <v>1 CONCURSO DE MÉRITOS ABIERTO</v>
          </cell>
          <cell r="I455" t="str">
            <v>5 CONSULTORÍA</v>
          </cell>
          <cell r="J455" t="str">
            <v>N/A</v>
          </cell>
          <cell r="K455" t="str">
            <v>77101604/77101701</v>
          </cell>
          <cell r="L455">
            <v>28325</v>
          </cell>
          <cell r="M455">
            <v>68425</v>
          </cell>
          <cell r="N455">
            <v>45960</v>
          </cell>
          <cell r="O455" t="str">
            <v>N/A</v>
          </cell>
          <cell r="P455">
            <v>90000000</v>
          </cell>
          <cell r="Q455" t="str">
            <v>NOVENTA MILLONES</v>
          </cell>
          <cell r="R455" t="str">
            <v>2 PERSONA JURIDICA</v>
          </cell>
          <cell r="S455" t="str">
            <v>1 NIT</v>
          </cell>
          <cell r="T455" t="str">
            <v>N/A</v>
          </cell>
          <cell r="U455" t="str">
            <v>N/A</v>
          </cell>
          <cell r="V455">
            <v>805022727</v>
          </cell>
          <cell r="W455" t="str">
            <v>1 DV 0</v>
          </cell>
          <cell r="X455" t="str">
            <v>N-A</v>
          </cell>
          <cell r="Y455" t="str">
            <v>Valle del Cauca</v>
          </cell>
          <cell r="Z455" t="str">
            <v>Santiago de Cali</v>
          </cell>
          <cell r="AA455" t="str">
            <v>N/A</v>
          </cell>
          <cell r="AB455" t="str">
            <v>N/A</v>
          </cell>
          <cell r="AC455" t="str">
            <v>N/A</v>
          </cell>
          <cell r="AD455" t="str">
            <v>N/A</v>
          </cell>
          <cell r="AE455" t="str">
            <v>SI</v>
          </cell>
          <cell r="AF455" t="str">
            <v>1 PÓLIZA</v>
          </cell>
          <cell r="AG455" t="str">
            <v>18 LA EQUIDAD SEGUROS</v>
          </cell>
          <cell r="AH455" t="str">
            <v>5 RESPONSABILIDAD EXTRACONTRACTUAL</v>
          </cell>
          <cell r="AI455">
            <v>45966</v>
          </cell>
          <cell r="AJ455" t="str">
            <v>AB001396 / AB001397</v>
          </cell>
          <cell r="AK455" t="str">
            <v>GLORIA TERESITA SERNA ALZATE</v>
          </cell>
          <cell r="AL455" t="str">
            <v>PNN FARALLONES DE CALI</v>
          </cell>
          <cell r="AM455" t="str">
            <v>2 SUPERVISOR</v>
          </cell>
          <cell r="AN455" t="str">
            <v>3 CÉDULA DE CIUDADANÍA</v>
          </cell>
          <cell r="AO455">
            <v>16738049</v>
          </cell>
          <cell r="AP455" t="str">
            <v>JAIME ALBERTO CELIS PERDOMO</v>
          </cell>
          <cell r="AQ455">
            <v>64</v>
          </cell>
          <cell r="AR455" t="str">
            <v>3 NO PACTADOS</v>
          </cell>
          <cell r="AS455" t="str">
            <v>4 NO SE HA ADICIONADO NI EN VALOR y EN TIEMPO</v>
          </cell>
          <cell r="AT455">
            <v>0</v>
          </cell>
          <cell r="AU455">
            <v>0</v>
          </cell>
          <cell r="AV455" t="str">
            <v>N/A</v>
          </cell>
          <cell r="AW455">
            <v>0</v>
          </cell>
          <cell r="AX455" t="str">
            <v>N/A</v>
          </cell>
          <cell r="AY455" t="str">
            <v>N/A</v>
          </cell>
          <cell r="AZ455">
            <v>45968</v>
          </cell>
          <cell r="BA455">
            <v>45968</v>
          </cell>
          <cell r="BB455">
            <v>46021</v>
          </cell>
          <cell r="BC455" t="str">
            <v>N/A</v>
          </cell>
          <cell r="BD455" t="str">
            <v>2. NO</v>
          </cell>
          <cell r="BE455" t="str">
            <v>N/A</v>
          </cell>
          <cell r="BF455">
            <v>0</v>
          </cell>
          <cell r="BG455" t="str">
            <v>2. NO</v>
          </cell>
          <cell r="BH455">
            <v>0</v>
          </cell>
          <cell r="BI455" t="str">
            <v>N/A</v>
          </cell>
          <cell r="BJ455">
            <v>0</v>
          </cell>
          <cell r="BK455" t="str">
            <v>N/A</v>
          </cell>
          <cell r="BL455" t="str">
            <v>2025753520100002E</v>
          </cell>
          <cell r="BM455">
            <v>90000000</v>
          </cell>
          <cell r="BN455" t="str">
            <v>ALEX YANIRA PISMAG PORTILLA</v>
          </cell>
          <cell r="BO455" t="str">
            <v xml:space="preserve">https://community.secop.gov.co/Public/Tendering/ContractNoticePhases/View?PPI=CO1.PPI.42465401&amp;isFromPublicArea=True&amp;isModal=False </v>
          </cell>
          <cell r="BP455" t="str">
            <v>VIGENTE</v>
          </cell>
          <cell r="BQ455"/>
          <cell r="BR455" t="str">
            <v xml:space="preserve">https://community.secop.gov.co/Public/Tendering/ContractDetailView/Index?UniqueIdentifier=CO1.PCCNTR.8491826 </v>
          </cell>
          <cell r="BS455"/>
          <cell r="BT455"/>
          <cell r="BU455"/>
          <cell r="BV455"/>
          <cell r="BW455" t="str">
            <v>#N/A</v>
          </cell>
          <cell r="BX455" t="str">
            <v>#N/A</v>
          </cell>
          <cell r="BY455" t="str">
            <v>#N/A</v>
          </cell>
          <cell r="BZ455"/>
          <cell r="CA455"/>
          <cell r="CB455"/>
          <cell r="CC455"/>
          <cell r="CD455"/>
          <cell r="CE455"/>
          <cell r="CF455"/>
          <cell r="CG455"/>
          <cell r="CH455"/>
          <cell r="CI455"/>
          <cell r="CJ455"/>
          <cell r="CK455"/>
          <cell r="CL455"/>
          <cell r="CM455"/>
          <cell r="CN455">
            <v>90000000</v>
          </cell>
          <cell r="CO455"/>
          <cell r="CP455"/>
        </row>
        <row r="456">
          <cell r="A456"/>
          <cell r="B456"/>
          <cell r="C456"/>
          <cell r="D456"/>
          <cell r="E456"/>
          <cell r="F456"/>
          <cell r="G456"/>
          <cell r="H456"/>
          <cell r="I456"/>
          <cell r="J456" t="str">
            <v>N/A</v>
          </cell>
          <cell r="K456"/>
          <cell r="L456"/>
          <cell r="M456"/>
          <cell r="N456"/>
          <cell r="O456"/>
          <cell r="P456"/>
          <cell r="Q456"/>
          <cell r="R456"/>
          <cell r="S456"/>
          <cell r="T456"/>
          <cell r="U456"/>
          <cell r="V456"/>
          <cell r="W456"/>
          <cell r="X456"/>
          <cell r="Y456"/>
          <cell r="Z456"/>
          <cell r="AA456"/>
          <cell r="AB456"/>
          <cell r="AC456"/>
          <cell r="AD456"/>
          <cell r="AE456"/>
          <cell r="AF456"/>
          <cell r="AG456"/>
          <cell r="AH456"/>
          <cell r="AI456"/>
          <cell r="AJ456"/>
          <cell r="AK456"/>
          <cell r="AL456"/>
          <cell r="AM456"/>
          <cell r="AN456"/>
          <cell r="AO456" t="str">
            <v>#N/A</v>
          </cell>
          <cell r="AP456"/>
          <cell r="AQ456"/>
          <cell r="AR456"/>
          <cell r="AS456"/>
          <cell r="AT456"/>
          <cell r="AU456"/>
          <cell r="AV456"/>
          <cell r="AW456"/>
          <cell r="AX456"/>
          <cell r="AY456"/>
          <cell r="AZ456"/>
          <cell r="BA456"/>
          <cell r="BB456"/>
          <cell r="BC456"/>
          <cell r="BD456"/>
          <cell r="BE456"/>
          <cell r="BF456"/>
          <cell r="BG456"/>
          <cell r="BH456"/>
          <cell r="BI456"/>
          <cell r="BJ456"/>
          <cell r="BK456"/>
          <cell r="BL456"/>
          <cell r="BM456">
            <v>0</v>
          </cell>
          <cell r="BN456"/>
          <cell r="BO456"/>
          <cell r="BP456"/>
          <cell r="BQ456"/>
          <cell r="BR456"/>
          <cell r="BS456"/>
          <cell r="BT456"/>
          <cell r="BU456"/>
          <cell r="BV456"/>
          <cell r="BW456" t="str">
            <v>#N/A</v>
          </cell>
          <cell r="BX456" t="str">
            <v>#N/A</v>
          </cell>
          <cell r="BY456" t="str">
            <v>#N/A</v>
          </cell>
          <cell r="BZ456"/>
          <cell r="CA456"/>
          <cell r="CB456"/>
          <cell r="CC456"/>
          <cell r="CD456"/>
          <cell r="CE456"/>
          <cell r="CF456"/>
          <cell r="CG456"/>
          <cell r="CH456"/>
          <cell r="CI456"/>
          <cell r="CJ456"/>
          <cell r="CK456"/>
          <cell r="CL456"/>
          <cell r="CM456"/>
          <cell r="CN456">
            <v>0</v>
          </cell>
          <cell r="CO456"/>
          <cell r="CP456"/>
        </row>
        <row r="457">
          <cell r="A457"/>
          <cell r="B457"/>
          <cell r="C457"/>
          <cell r="D457"/>
          <cell r="E457"/>
          <cell r="F457"/>
          <cell r="G457"/>
          <cell r="H457"/>
          <cell r="I457"/>
          <cell r="J457" t="str">
            <v>N/A</v>
          </cell>
          <cell r="K457"/>
          <cell r="L457"/>
          <cell r="M457"/>
          <cell r="N457"/>
          <cell r="O457"/>
          <cell r="P457"/>
          <cell r="Q457"/>
          <cell r="R457"/>
          <cell r="S457"/>
          <cell r="T457"/>
          <cell r="U457"/>
          <cell r="V457"/>
          <cell r="W457"/>
          <cell r="X457"/>
          <cell r="Y457"/>
          <cell r="Z457"/>
          <cell r="AA457"/>
          <cell r="AB457"/>
          <cell r="AC457"/>
          <cell r="AD457"/>
          <cell r="AE457"/>
          <cell r="AF457"/>
          <cell r="AG457"/>
          <cell r="AH457"/>
          <cell r="AI457"/>
          <cell r="AJ457"/>
          <cell r="AK457"/>
          <cell r="AL457"/>
          <cell r="AM457"/>
          <cell r="AN457"/>
          <cell r="AO457" t="str">
            <v>#N/A</v>
          </cell>
          <cell r="AP457"/>
          <cell r="AQ457"/>
          <cell r="AR457"/>
          <cell r="AS457"/>
          <cell r="AT457"/>
          <cell r="AU457"/>
          <cell r="AV457"/>
          <cell r="AW457"/>
          <cell r="AX457"/>
          <cell r="AY457"/>
          <cell r="AZ457"/>
          <cell r="BA457"/>
          <cell r="BB457"/>
          <cell r="BC457"/>
          <cell r="BD457"/>
          <cell r="BE457"/>
          <cell r="BF457"/>
          <cell r="BG457"/>
          <cell r="BH457"/>
          <cell r="BI457"/>
          <cell r="BJ457"/>
          <cell r="BK457"/>
          <cell r="BL457"/>
          <cell r="BM457">
            <v>0</v>
          </cell>
          <cell r="BN457"/>
          <cell r="BO457"/>
          <cell r="BP457"/>
          <cell r="BQ457"/>
          <cell r="BR457"/>
          <cell r="BS457"/>
          <cell r="BT457"/>
          <cell r="BU457"/>
          <cell r="BV457"/>
          <cell r="BW457" t="str">
            <v>#N/A</v>
          </cell>
          <cell r="BX457" t="str">
            <v>#N/A</v>
          </cell>
          <cell r="BY457" t="str">
            <v>#N/A</v>
          </cell>
          <cell r="BZ457"/>
          <cell r="CA457"/>
          <cell r="CB457"/>
          <cell r="CC457"/>
          <cell r="CD457"/>
          <cell r="CE457"/>
          <cell r="CF457"/>
          <cell r="CG457"/>
          <cell r="CH457"/>
          <cell r="CI457"/>
          <cell r="CJ457"/>
          <cell r="CK457"/>
          <cell r="CL457"/>
          <cell r="CM457"/>
          <cell r="CN457">
            <v>0</v>
          </cell>
          <cell r="CO457"/>
          <cell r="CP457"/>
        </row>
        <row r="458">
          <cell r="A458"/>
          <cell r="B458"/>
          <cell r="C458"/>
          <cell r="D458"/>
          <cell r="E458"/>
          <cell r="F458"/>
          <cell r="G458"/>
          <cell r="H458"/>
          <cell r="I458"/>
          <cell r="J458" t="str">
            <v>N/A</v>
          </cell>
          <cell r="K458"/>
          <cell r="L458"/>
          <cell r="M458"/>
          <cell r="N458"/>
          <cell r="O458"/>
          <cell r="P458"/>
          <cell r="Q458"/>
          <cell r="R458"/>
          <cell r="S458"/>
          <cell r="T458"/>
          <cell r="U458"/>
          <cell r="V458"/>
          <cell r="W458"/>
          <cell r="X458"/>
          <cell r="Y458"/>
          <cell r="Z458"/>
          <cell r="AA458"/>
          <cell r="AB458"/>
          <cell r="AC458"/>
          <cell r="AD458"/>
          <cell r="AE458"/>
          <cell r="AF458"/>
          <cell r="AG458"/>
          <cell r="AH458"/>
          <cell r="AI458"/>
          <cell r="AJ458"/>
          <cell r="AK458"/>
          <cell r="AL458"/>
          <cell r="AM458"/>
          <cell r="AN458"/>
          <cell r="AO458" t="str">
            <v>#N/A</v>
          </cell>
          <cell r="AP458"/>
          <cell r="AQ458"/>
          <cell r="AR458"/>
          <cell r="AS458"/>
          <cell r="AT458"/>
          <cell r="AU458"/>
          <cell r="AV458"/>
          <cell r="AW458"/>
          <cell r="AX458"/>
          <cell r="AY458"/>
          <cell r="AZ458"/>
          <cell r="BA458"/>
          <cell r="BB458"/>
          <cell r="BC458"/>
          <cell r="BD458"/>
          <cell r="BE458"/>
          <cell r="BF458"/>
          <cell r="BG458"/>
          <cell r="BH458"/>
          <cell r="BI458"/>
          <cell r="BJ458"/>
          <cell r="BK458"/>
          <cell r="BL458"/>
          <cell r="BM458">
            <v>0</v>
          </cell>
          <cell r="BN458"/>
          <cell r="BO458"/>
          <cell r="BP458"/>
          <cell r="BQ458"/>
          <cell r="BR458"/>
          <cell r="BS458"/>
          <cell r="BT458"/>
          <cell r="BU458"/>
          <cell r="BV458"/>
          <cell r="BW458" t="str">
            <v>#N/A</v>
          </cell>
          <cell r="BX458" t="str">
            <v>#N/A</v>
          </cell>
          <cell r="BY458" t="str">
            <v>#N/A</v>
          </cell>
          <cell r="BZ458"/>
          <cell r="CA458"/>
          <cell r="CB458"/>
          <cell r="CC458"/>
          <cell r="CD458"/>
          <cell r="CE458"/>
          <cell r="CF458"/>
          <cell r="CG458"/>
          <cell r="CH458"/>
          <cell r="CI458"/>
          <cell r="CJ458"/>
          <cell r="CK458"/>
          <cell r="CL458"/>
          <cell r="CM458"/>
          <cell r="CN458">
            <v>0</v>
          </cell>
          <cell r="CO458"/>
          <cell r="CP458"/>
        </row>
        <row r="459">
          <cell r="A459"/>
          <cell r="B459"/>
          <cell r="C459"/>
          <cell r="D459"/>
          <cell r="E459"/>
          <cell r="F459"/>
          <cell r="G459"/>
          <cell r="H459"/>
          <cell r="I459"/>
          <cell r="J459" t="str">
            <v>N/A</v>
          </cell>
          <cell r="K459"/>
          <cell r="L459"/>
          <cell r="M459"/>
          <cell r="N459"/>
          <cell r="O459"/>
          <cell r="P459"/>
          <cell r="Q459"/>
          <cell r="R459"/>
          <cell r="S459"/>
          <cell r="T459"/>
          <cell r="U459"/>
          <cell r="V459"/>
          <cell r="W459"/>
          <cell r="X459"/>
          <cell r="Y459"/>
          <cell r="Z459"/>
          <cell r="AA459"/>
          <cell r="AB459"/>
          <cell r="AC459"/>
          <cell r="AD459"/>
          <cell r="AE459"/>
          <cell r="AF459"/>
          <cell r="AG459"/>
          <cell r="AH459"/>
          <cell r="AI459"/>
          <cell r="AJ459"/>
          <cell r="AK459"/>
          <cell r="AL459"/>
          <cell r="AM459"/>
          <cell r="AN459"/>
          <cell r="AO459" t="str">
            <v>#N/A</v>
          </cell>
          <cell r="AP459"/>
          <cell r="AQ459"/>
          <cell r="AR459"/>
          <cell r="AS459"/>
          <cell r="AT459"/>
          <cell r="AU459"/>
          <cell r="AV459"/>
          <cell r="AW459"/>
          <cell r="AX459"/>
          <cell r="AY459"/>
          <cell r="AZ459"/>
          <cell r="BA459"/>
          <cell r="BB459"/>
          <cell r="BC459"/>
          <cell r="BD459"/>
          <cell r="BE459"/>
          <cell r="BF459"/>
          <cell r="BG459"/>
          <cell r="BH459"/>
          <cell r="BI459"/>
          <cell r="BJ459"/>
          <cell r="BK459"/>
          <cell r="BL459"/>
          <cell r="BM459">
            <v>0</v>
          </cell>
          <cell r="BN459"/>
          <cell r="BO459"/>
          <cell r="BP459"/>
          <cell r="BQ459"/>
          <cell r="BR459"/>
          <cell r="BS459"/>
          <cell r="BT459"/>
          <cell r="BU459"/>
          <cell r="BV459"/>
          <cell r="BW459" t="str">
            <v>#N/A</v>
          </cell>
          <cell r="BX459" t="str">
            <v>#N/A</v>
          </cell>
          <cell r="BY459" t="str">
            <v>#N/A</v>
          </cell>
          <cell r="BZ459"/>
          <cell r="CA459"/>
          <cell r="CB459"/>
          <cell r="CC459"/>
          <cell r="CD459"/>
          <cell r="CE459"/>
          <cell r="CF459"/>
          <cell r="CG459"/>
          <cell r="CH459"/>
          <cell r="CI459"/>
          <cell r="CJ459"/>
          <cell r="CK459"/>
          <cell r="CL459"/>
          <cell r="CM459"/>
          <cell r="CN459">
            <v>0</v>
          </cell>
          <cell r="CO459"/>
          <cell r="CP459"/>
        </row>
        <row r="460">
          <cell r="A460"/>
          <cell r="B460"/>
          <cell r="C460"/>
          <cell r="D460"/>
          <cell r="E460"/>
          <cell r="F460"/>
          <cell r="G460"/>
          <cell r="H460"/>
          <cell r="I460"/>
          <cell r="J460" t="str">
            <v>N/A</v>
          </cell>
          <cell r="K460"/>
          <cell r="L460"/>
          <cell r="M460"/>
          <cell r="N460"/>
          <cell r="O460"/>
          <cell r="P460"/>
          <cell r="Q460"/>
          <cell r="R460"/>
          <cell r="S460"/>
          <cell r="T460"/>
          <cell r="U460"/>
          <cell r="V460"/>
          <cell r="W460"/>
          <cell r="X460"/>
          <cell r="Y460"/>
          <cell r="Z460"/>
          <cell r="AA460"/>
          <cell r="AB460"/>
          <cell r="AC460"/>
          <cell r="AD460"/>
          <cell r="AE460"/>
          <cell r="AF460"/>
          <cell r="AG460"/>
          <cell r="AH460"/>
          <cell r="AI460"/>
          <cell r="AJ460"/>
          <cell r="AK460"/>
          <cell r="AL460"/>
          <cell r="AM460"/>
          <cell r="AN460"/>
          <cell r="AO460" t="str">
            <v>#N/A</v>
          </cell>
          <cell r="AP460"/>
          <cell r="AQ460"/>
          <cell r="AR460"/>
          <cell r="AS460"/>
          <cell r="AT460"/>
          <cell r="AU460"/>
          <cell r="AV460"/>
          <cell r="AW460"/>
          <cell r="AX460"/>
          <cell r="AY460"/>
          <cell r="AZ460"/>
          <cell r="BA460"/>
          <cell r="BB460"/>
          <cell r="BC460"/>
          <cell r="BD460"/>
          <cell r="BE460"/>
          <cell r="BF460"/>
          <cell r="BG460"/>
          <cell r="BH460"/>
          <cell r="BI460"/>
          <cell r="BJ460"/>
          <cell r="BK460"/>
          <cell r="BL460"/>
          <cell r="BM460">
            <v>0</v>
          </cell>
          <cell r="BN460"/>
          <cell r="BO460"/>
          <cell r="BP460"/>
          <cell r="BQ460"/>
          <cell r="BR460"/>
          <cell r="BS460"/>
          <cell r="BT460"/>
          <cell r="BU460"/>
          <cell r="BV460"/>
          <cell r="BW460" t="str">
            <v>#N/A</v>
          </cell>
          <cell r="BX460" t="str">
            <v>#N/A</v>
          </cell>
          <cell r="BY460" t="str">
            <v>#N/A</v>
          </cell>
          <cell r="BZ460"/>
          <cell r="CA460"/>
          <cell r="CB460"/>
          <cell r="CC460"/>
          <cell r="CD460"/>
          <cell r="CE460"/>
          <cell r="CF460"/>
          <cell r="CG460"/>
          <cell r="CH460"/>
          <cell r="CI460"/>
          <cell r="CJ460"/>
          <cell r="CK460"/>
          <cell r="CL460"/>
          <cell r="CM460"/>
          <cell r="CN460">
            <v>0</v>
          </cell>
          <cell r="CO460"/>
          <cell r="CP460"/>
        </row>
        <row r="461">
          <cell r="A461"/>
          <cell r="B461"/>
          <cell r="C461"/>
          <cell r="D461"/>
          <cell r="E461"/>
          <cell r="F461"/>
          <cell r="G461"/>
          <cell r="H461"/>
          <cell r="I461"/>
          <cell r="J461" t="str">
            <v>N/A</v>
          </cell>
          <cell r="K461"/>
          <cell r="L461"/>
          <cell r="M461"/>
          <cell r="N461"/>
          <cell r="O461"/>
          <cell r="P461"/>
          <cell r="Q461"/>
          <cell r="R461"/>
          <cell r="S461"/>
          <cell r="T461"/>
          <cell r="U461"/>
          <cell r="V461"/>
          <cell r="W461"/>
          <cell r="X461"/>
          <cell r="Y461"/>
          <cell r="Z461"/>
          <cell r="AA461"/>
          <cell r="AB461"/>
          <cell r="AC461"/>
          <cell r="AD461"/>
          <cell r="AE461"/>
          <cell r="AF461"/>
          <cell r="AG461"/>
          <cell r="AH461"/>
          <cell r="AI461"/>
          <cell r="AJ461"/>
          <cell r="AK461"/>
          <cell r="AL461"/>
          <cell r="AM461"/>
          <cell r="AN461"/>
          <cell r="AO461" t="str">
            <v>#N/A</v>
          </cell>
          <cell r="AP461"/>
          <cell r="AQ461"/>
          <cell r="AR461"/>
          <cell r="AS461"/>
          <cell r="AT461"/>
          <cell r="AU461"/>
          <cell r="AV461"/>
          <cell r="AW461"/>
          <cell r="AX461"/>
          <cell r="AY461"/>
          <cell r="AZ461"/>
          <cell r="BA461"/>
          <cell r="BB461"/>
          <cell r="BC461"/>
          <cell r="BD461"/>
          <cell r="BE461"/>
          <cell r="BF461"/>
          <cell r="BG461"/>
          <cell r="BH461"/>
          <cell r="BI461"/>
          <cell r="BJ461"/>
          <cell r="BK461"/>
          <cell r="BL461"/>
          <cell r="BM461">
            <v>0</v>
          </cell>
          <cell r="BN461"/>
          <cell r="BO461"/>
          <cell r="BP461"/>
          <cell r="BQ461"/>
          <cell r="BR461"/>
          <cell r="BS461"/>
          <cell r="BT461"/>
          <cell r="BU461"/>
          <cell r="BV461"/>
          <cell r="BW461" t="str">
            <v>#N/A</v>
          </cell>
          <cell r="BX461" t="str">
            <v>#N/A</v>
          </cell>
          <cell r="BY461" t="str">
            <v>#N/A</v>
          </cell>
          <cell r="BZ461"/>
          <cell r="CA461"/>
          <cell r="CB461"/>
          <cell r="CC461"/>
          <cell r="CD461"/>
          <cell r="CE461"/>
          <cell r="CF461"/>
          <cell r="CG461"/>
          <cell r="CH461"/>
          <cell r="CI461"/>
          <cell r="CJ461"/>
          <cell r="CK461"/>
          <cell r="CL461"/>
          <cell r="CM461"/>
          <cell r="CN461">
            <v>0</v>
          </cell>
          <cell r="CO461"/>
          <cell r="CP461"/>
        </row>
        <row r="462">
          <cell r="A462"/>
          <cell r="B462"/>
          <cell r="C462"/>
          <cell r="D462"/>
          <cell r="E462"/>
          <cell r="F462"/>
          <cell r="G462"/>
          <cell r="H462"/>
          <cell r="I462"/>
          <cell r="J462" t="str">
            <v>N/A</v>
          </cell>
          <cell r="K462"/>
          <cell r="L462"/>
          <cell r="M462"/>
          <cell r="N462"/>
          <cell r="O462"/>
          <cell r="P462"/>
          <cell r="Q462"/>
          <cell r="R462"/>
          <cell r="S462"/>
          <cell r="T462"/>
          <cell r="U462"/>
          <cell r="V462"/>
          <cell r="W462"/>
          <cell r="X462"/>
          <cell r="Y462"/>
          <cell r="Z462"/>
          <cell r="AA462"/>
          <cell r="AB462"/>
          <cell r="AC462"/>
          <cell r="AD462"/>
          <cell r="AE462"/>
          <cell r="AF462"/>
          <cell r="AG462"/>
          <cell r="AH462"/>
          <cell r="AI462"/>
          <cell r="AJ462"/>
          <cell r="AK462"/>
          <cell r="AL462"/>
          <cell r="AM462"/>
          <cell r="AN462"/>
          <cell r="AO462" t="str">
            <v>#N/A</v>
          </cell>
          <cell r="AP462"/>
          <cell r="AQ462"/>
          <cell r="AR462"/>
          <cell r="AS462"/>
          <cell r="AT462"/>
          <cell r="AU462"/>
          <cell r="AV462"/>
          <cell r="AW462"/>
          <cell r="AX462"/>
          <cell r="AY462"/>
          <cell r="AZ462"/>
          <cell r="BA462"/>
          <cell r="BB462"/>
          <cell r="BC462"/>
          <cell r="BD462"/>
          <cell r="BE462"/>
          <cell r="BF462"/>
          <cell r="BG462"/>
          <cell r="BH462"/>
          <cell r="BI462"/>
          <cell r="BJ462"/>
          <cell r="BK462"/>
          <cell r="BL462"/>
          <cell r="BM462">
            <v>0</v>
          </cell>
          <cell r="BN462"/>
          <cell r="BO462"/>
          <cell r="BP462"/>
          <cell r="BQ462"/>
          <cell r="BR462"/>
          <cell r="BS462"/>
          <cell r="BT462"/>
          <cell r="BU462"/>
          <cell r="BV462"/>
          <cell r="BW462" t="str">
            <v>#N/A</v>
          </cell>
          <cell r="BX462" t="str">
            <v>#N/A</v>
          </cell>
          <cell r="BY462" t="str">
            <v>#N/A</v>
          </cell>
          <cell r="BZ462"/>
          <cell r="CA462"/>
          <cell r="CB462"/>
          <cell r="CC462"/>
          <cell r="CD462"/>
          <cell r="CE462"/>
          <cell r="CF462"/>
          <cell r="CG462"/>
          <cell r="CH462"/>
          <cell r="CI462"/>
          <cell r="CJ462"/>
          <cell r="CK462"/>
          <cell r="CL462"/>
          <cell r="CM462"/>
          <cell r="CN462">
            <v>0</v>
          </cell>
          <cell r="CO462"/>
          <cell r="CP462"/>
        </row>
        <row r="463">
          <cell r="A463"/>
          <cell r="B463"/>
          <cell r="C463"/>
          <cell r="D463"/>
          <cell r="E463"/>
          <cell r="F463"/>
          <cell r="G463"/>
          <cell r="H463"/>
          <cell r="I463"/>
          <cell r="J463" t="str">
            <v>N/A</v>
          </cell>
          <cell r="K463"/>
          <cell r="L463"/>
          <cell r="M463"/>
          <cell r="N463"/>
          <cell r="O463"/>
          <cell r="P463"/>
          <cell r="Q463"/>
          <cell r="R463"/>
          <cell r="S463"/>
          <cell r="T463"/>
          <cell r="U463"/>
          <cell r="V463"/>
          <cell r="W463"/>
          <cell r="X463"/>
          <cell r="Y463"/>
          <cell r="Z463"/>
          <cell r="AA463"/>
          <cell r="AB463"/>
          <cell r="AC463"/>
          <cell r="AD463"/>
          <cell r="AE463"/>
          <cell r="AF463"/>
          <cell r="AG463"/>
          <cell r="AH463"/>
          <cell r="AI463"/>
          <cell r="AJ463"/>
          <cell r="AK463"/>
          <cell r="AL463"/>
          <cell r="AM463"/>
          <cell r="AN463"/>
          <cell r="AO463" t="str">
            <v>#N/A</v>
          </cell>
          <cell r="AP463"/>
          <cell r="AQ463"/>
          <cell r="AR463"/>
          <cell r="AS463"/>
          <cell r="AT463"/>
          <cell r="AU463"/>
          <cell r="AV463"/>
          <cell r="AW463"/>
          <cell r="AX463"/>
          <cell r="AY463"/>
          <cell r="AZ463"/>
          <cell r="BA463"/>
          <cell r="BB463"/>
          <cell r="BC463"/>
          <cell r="BD463"/>
          <cell r="BE463"/>
          <cell r="BF463"/>
          <cell r="BG463"/>
          <cell r="BH463"/>
          <cell r="BI463"/>
          <cell r="BJ463"/>
          <cell r="BK463"/>
          <cell r="BL463"/>
          <cell r="BM463">
            <v>0</v>
          </cell>
          <cell r="BN463"/>
          <cell r="BO463"/>
          <cell r="BP463"/>
          <cell r="BQ463"/>
          <cell r="BR463"/>
          <cell r="BS463"/>
          <cell r="BT463"/>
          <cell r="BU463"/>
          <cell r="BV463"/>
          <cell r="BW463" t="str">
            <v>#N/A</v>
          </cell>
          <cell r="BX463" t="str">
            <v>#N/A</v>
          </cell>
          <cell r="BY463" t="str">
            <v>#N/A</v>
          </cell>
          <cell r="BZ463"/>
          <cell r="CA463"/>
          <cell r="CB463"/>
          <cell r="CC463"/>
          <cell r="CD463"/>
          <cell r="CE463"/>
          <cell r="CF463"/>
          <cell r="CG463"/>
          <cell r="CH463"/>
          <cell r="CI463"/>
          <cell r="CJ463"/>
          <cell r="CK463"/>
          <cell r="CL463"/>
          <cell r="CM463"/>
          <cell r="CN463">
            <v>0</v>
          </cell>
          <cell r="CO463"/>
          <cell r="CP463"/>
        </row>
        <row r="464">
          <cell r="A464"/>
          <cell r="B464"/>
          <cell r="C464"/>
          <cell r="D464"/>
          <cell r="E464"/>
          <cell r="F464"/>
          <cell r="G464"/>
          <cell r="H464"/>
          <cell r="I464"/>
          <cell r="J464" t="str">
            <v>N/A</v>
          </cell>
          <cell r="K464"/>
          <cell r="L464"/>
          <cell r="M464"/>
          <cell r="N464"/>
          <cell r="O464"/>
          <cell r="P464"/>
          <cell r="Q464"/>
          <cell r="R464"/>
          <cell r="S464"/>
          <cell r="T464"/>
          <cell r="U464"/>
          <cell r="V464"/>
          <cell r="W464"/>
          <cell r="X464"/>
          <cell r="Y464"/>
          <cell r="Z464"/>
          <cell r="AA464"/>
          <cell r="AB464"/>
          <cell r="AC464"/>
          <cell r="AD464"/>
          <cell r="AE464"/>
          <cell r="AF464"/>
          <cell r="AG464"/>
          <cell r="AH464"/>
          <cell r="AI464"/>
          <cell r="AJ464"/>
          <cell r="AK464"/>
          <cell r="AL464"/>
          <cell r="AM464"/>
          <cell r="AN464"/>
          <cell r="AO464" t="str">
            <v>#N/A</v>
          </cell>
          <cell r="AP464"/>
          <cell r="AQ464"/>
          <cell r="AR464"/>
          <cell r="AS464"/>
          <cell r="AT464"/>
          <cell r="AU464"/>
          <cell r="AV464"/>
          <cell r="AW464"/>
          <cell r="AX464"/>
          <cell r="AY464"/>
          <cell r="AZ464"/>
          <cell r="BA464"/>
          <cell r="BB464"/>
          <cell r="BC464"/>
          <cell r="BD464"/>
          <cell r="BE464"/>
          <cell r="BF464"/>
          <cell r="BG464"/>
          <cell r="BH464"/>
          <cell r="BI464"/>
          <cell r="BJ464"/>
          <cell r="BK464"/>
          <cell r="BL464"/>
          <cell r="BM464">
            <v>0</v>
          </cell>
          <cell r="BN464"/>
          <cell r="BO464"/>
          <cell r="BP464"/>
          <cell r="BQ464"/>
          <cell r="BR464"/>
          <cell r="BS464"/>
          <cell r="BT464"/>
          <cell r="BU464"/>
          <cell r="BV464"/>
          <cell r="BW464" t="str">
            <v>#N/A</v>
          </cell>
          <cell r="BX464" t="str">
            <v>#N/A</v>
          </cell>
          <cell r="BY464" t="str">
            <v>#N/A</v>
          </cell>
          <cell r="BZ464"/>
          <cell r="CA464"/>
          <cell r="CB464"/>
          <cell r="CC464"/>
          <cell r="CD464"/>
          <cell r="CE464"/>
          <cell r="CF464"/>
          <cell r="CG464"/>
          <cell r="CH464"/>
          <cell r="CI464"/>
          <cell r="CJ464"/>
          <cell r="CK464"/>
          <cell r="CL464"/>
          <cell r="CM464"/>
          <cell r="CN464">
            <v>0</v>
          </cell>
          <cell r="CO464"/>
          <cell r="CP464"/>
        </row>
        <row r="465">
          <cell r="A465"/>
          <cell r="B465"/>
          <cell r="C465"/>
          <cell r="D465"/>
          <cell r="E465"/>
          <cell r="F465"/>
          <cell r="G465"/>
          <cell r="H465"/>
          <cell r="I465"/>
          <cell r="J465" t="str">
            <v>N/A</v>
          </cell>
          <cell r="K465"/>
          <cell r="L465"/>
          <cell r="M465"/>
          <cell r="N465"/>
          <cell r="O465"/>
          <cell r="P465"/>
          <cell r="Q465"/>
          <cell r="R465"/>
          <cell r="S465"/>
          <cell r="T465"/>
          <cell r="U465"/>
          <cell r="V465"/>
          <cell r="W465"/>
          <cell r="X465"/>
          <cell r="Y465"/>
          <cell r="Z465"/>
          <cell r="AA465"/>
          <cell r="AB465"/>
          <cell r="AC465"/>
          <cell r="AD465"/>
          <cell r="AE465"/>
          <cell r="AF465"/>
          <cell r="AG465"/>
          <cell r="AH465"/>
          <cell r="AI465"/>
          <cell r="AJ465"/>
          <cell r="AK465"/>
          <cell r="AL465"/>
          <cell r="AM465"/>
          <cell r="AN465"/>
          <cell r="AO465" t="str">
            <v>#N/A</v>
          </cell>
          <cell r="AP465"/>
          <cell r="AQ465"/>
          <cell r="AR465"/>
          <cell r="AS465"/>
          <cell r="AT465"/>
          <cell r="AU465"/>
          <cell r="AV465"/>
          <cell r="AW465"/>
          <cell r="AX465"/>
          <cell r="AY465"/>
          <cell r="AZ465"/>
          <cell r="BA465"/>
          <cell r="BB465"/>
          <cell r="BC465"/>
          <cell r="BD465"/>
          <cell r="BE465"/>
          <cell r="BF465"/>
          <cell r="BG465"/>
          <cell r="BH465"/>
          <cell r="BI465"/>
          <cell r="BJ465"/>
          <cell r="BK465"/>
          <cell r="BL465"/>
          <cell r="BM465">
            <v>0</v>
          </cell>
          <cell r="BN465"/>
          <cell r="BO465"/>
          <cell r="BP465"/>
          <cell r="BQ465"/>
          <cell r="BR465"/>
          <cell r="BS465"/>
          <cell r="BT465"/>
          <cell r="BU465"/>
          <cell r="BV465"/>
          <cell r="BW465" t="str">
            <v>#N/A</v>
          </cell>
          <cell r="BX465" t="str">
            <v>#N/A</v>
          </cell>
          <cell r="BY465" t="str">
            <v>#N/A</v>
          </cell>
          <cell r="BZ465"/>
          <cell r="CA465"/>
          <cell r="CB465"/>
          <cell r="CC465"/>
          <cell r="CD465"/>
          <cell r="CE465"/>
          <cell r="CF465"/>
          <cell r="CG465"/>
          <cell r="CH465"/>
          <cell r="CI465"/>
          <cell r="CJ465"/>
          <cell r="CK465"/>
          <cell r="CL465"/>
          <cell r="CM465"/>
          <cell r="CN465">
            <v>0</v>
          </cell>
          <cell r="CO465"/>
          <cell r="CP465"/>
        </row>
        <row r="466">
          <cell r="A466"/>
          <cell r="B466"/>
          <cell r="C466"/>
          <cell r="D466"/>
          <cell r="E466"/>
          <cell r="F466"/>
          <cell r="G466"/>
          <cell r="H466"/>
          <cell r="I466"/>
          <cell r="J466" t="str">
            <v>N/A</v>
          </cell>
          <cell r="K466"/>
          <cell r="L466"/>
          <cell r="M466"/>
          <cell r="N466"/>
          <cell r="O466"/>
          <cell r="P466"/>
          <cell r="Q466"/>
          <cell r="R466"/>
          <cell r="S466"/>
          <cell r="T466"/>
          <cell r="U466"/>
          <cell r="V466"/>
          <cell r="W466"/>
          <cell r="X466"/>
          <cell r="Y466"/>
          <cell r="Z466"/>
          <cell r="AA466"/>
          <cell r="AB466"/>
          <cell r="AC466"/>
          <cell r="AD466"/>
          <cell r="AE466"/>
          <cell r="AF466"/>
          <cell r="AG466"/>
          <cell r="AH466"/>
          <cell r="AI466"/>
          <cell r="AJ466"/>
          <cell r="AK466"/>
          <cell r="AL466"/>
          <cell r="AM466"/>
          <cell r="AN466"/>
          <cell r="AO466" t="str">
            <v>#N/A</v>
          </cell>
          <cell r="AP466"/>
          <cell r="AQ466"/>
          <cell r="AR466"/>
          <cell r="AS466"/>
          <cell r="AT466"/>
          <cell r="AU466"/>
          <cell r="AV466"/>
          <cell r="AW466"/>
          <cell r="AX466"/>
          <cell r="AY466"/>
          <cell r="AZ466"/>
          <cell r="BA466"/>
          <cell r="BB466"/>
          <cell r="BC466"/>
          <cell r="BD466"/>
          <cell r="BE466"/>
          <cell r="BF466"/>
          <cell r="BG466"/>
          <cell r="BH466"/>
          <cell r="BI466"/>
          <cell r="BJ466"/>
          <cell r="BK466"/>
          <cell r="BL466"/>
          <cell r="BM466">
            <v>0</v>
          </cell>
          <cell r="BN466"/>
          <cell r="BO466"/>
          <cell r="BP466"/>
          <cell r="BQ466"/>
          <cell r="BR466"/>
          <cell r="BS466"/>
          <cell r="BT466"/>
          <cell r="BU466"/>
          <cell r="BV466"/>
          <cell r="BW466" t="str">
            <v>#N/A</v>
          </cell>
          <cell r="BX466" t="str">
            <v>#N/A</v>
          </cell>
          <cell r="BY466" t="str">
            <v>#N/A</v>
          </cell>
          <cell r="BZ466"/>
          <cell r="CA466"/>
          <cell r="CB466"/>
          <cell r="CC466"/>
          <cell r="CD466"/>
          <cell r="CE466"/>
          <cell r="CF466"/>
          <cell r="CG466"/>
          <cell r="CH466"/>
          <cell r="CI466"/>
          <cell r="CJ466"/>
          <cell r="CK466"/>
          <cell r="CL466"/>
          <cell r="CM466"/>
          <cell r="CN466">
            <v>0</v>
          </cell>
          <cell r="CO466"/>
          <cell r="CP466"/>
        </row>
        <row r="467">
          <cell r="A467"/>
          <cell r="B467"/>
          <cell r="C467"/>
          <cell r="D467"/>
          <cell r="E467"/>
          <cell r="F467"/>
          <cell r="G467"/>
          <cell r="H467"/>
          <cell r="I467"/>
          <cell r="J467" t="str">
            <v>N/A</v>
          </cell>
          <cell r="K467"/>
          <cell r="L467"/>
          <cell r="M467"/>
          <cell r="N467"/>
          <cell r="O467"/>
          <cell r="P467"/>
          <cell r="Q467"/>
          <cell r="R467"/>
          <cell r="S467"/>
          <cell r="T467"/>
          <cell r="U467"/>
          <cell r="V467"/>
          <cell r="W467"/>
          <cell r="X467"/>
          <cell r="Y467"/>
          <cell r="Z467"/>
          <cell r="AA467"/>
          <cell r="AB467"/>
          <cell r="AC467"/>
          <cell r="AD467"/>
          <cell r="AE467"/>
          <cell r="AF467"/>
          <cell r="AG467"/>
          <cell r="AH467"/>
          <cell r="AI467"/>
          <cell r="AJ467"/>
          <cell r="AK467"/>
          <cell r="AL467"/>
          <cell r="AM467"/>
          <cell r="AN467"/>
          <cell r="AO467" t="str">
            <v>#N/A</v>
          </cell>
          <cell r="AP467"/>
          <cell r="AQ467"/>
          <cell r="AR467"/>
          <cell r="AS467"/>
          <cell r="AT467"/>
          <cell r="AU467"/>
          <cell r="AV467"/>
          <cell r="AW467"/>
          <cell r="AX467"/>
          <cell r="AY467"/>
          <cell r="AZ467"/>
          <cell r="BA467"/>
          <cell r="BB467"/>
          <cell r="BC467"/>
          <cell r="BD467"/>
          <cell r="BE467"/>
          <cell r="BF467"/>
          <cell r="BG467"/>
          <cell r="BH467"/>
          <cell r="BI467"/>
          <cell r="BJ467"/>
          <cell r="BK467"/>
          <cell r="BL467"/>
          <cell r="BM467">
            <v>0</v>
          </cell>
          <cell r="BN467"/>
          <cell r="BO467"/>
          <cell r="BP467"/>
          <cell r="BQ467"/>
          <cell r="BR467"/>
          <cell r="BS467"/>
          <cell r="BT467"/>
          <cell r="BU467"/>
          <cell r="BV467"/>
          <cell r="BW467" t="str">
            <v>#N/A</v>
          </cell>
          <cell r="BX467" t="str">
            <v>#N/A</v>
          </cell>
          <cell r="BY467" t="str">
            <v>#N/A</v>
          </cell>
          <cell r="BZ467"/>
          <cell r="CA467"/>
          <cell r="CB467"/>
          <cell r="CC467"/>
          <cell r="CD467"/>
          <cell r="CE467"/>
          <cell r="CF467"/>
          <cell r="CG467"/>
          <cell r="CH467"/>
          <cell r="CI467"/>
          <cell r="CJ467"/>
          <cell r="CK467"/>
          <cell r="CL467"/>
          <cell r="CM467"/>
          <cell r="CN467">
            <v>0</v>
          </cell>
          <cell r="CO467"/>
          <cell r="CP467"/>
        </row>
        <row r="468">
          <cell r="A468"/>
          <cell r="B468"/>
          <cell r="C468"/>
          <cell r="D468"/>
          <cell r="E468"/>
          <cell r="F468"/>
          <cell r="G468"/>
          <cell r="H468"/>
          <cell r="I468"/>
          <cell r="J468" t="str">
            <v>N/A</v>
          </cell>
          <cell r="K468"/>
          <cell r="L468"/>
          <cell r="M468"/>
          <cell r="N468"/>
          <cell r="O468"/>
          <cell r="P468"/>
          <cell r="Q468"/>
          <cell r="R468"/>
          <cell r="S468"/>
          <cell r="T468"/>
          <cell r="U468"/>
          <cell r="V468"/>
          <cell r="W468"/>
          <cell r="X468"/>
          <cell r="Y468"/>
          <cell r="Z468"/>
          <cell r="AA468"/>
          <cell r="AB468"/>
          <cell r="AC468"/>
          <cell r="AD468"/>
          <cell r="AE468"/>
          <cell r="AF468"/>
          <cell r="AG468"/>
          <cell r="AH468"/>
          <cell r="AI468"/>
          <cell r="AJ468"/>
          <cell r="AK468"/>
          <cell r="AL468"/>
          <cell r="AM468"/>
          <cell r="AN468"/>
          <cell r="AO468" t="str">
            <v>#N/A</v>
          </cell>
          <cell r="AP468"/>
          <cell r="AQ468"/>
          <cell r="AR468"/>
          <cell r="AS468"/>
          <cell r="AT468"/>
          <cell r="AU468"/>
          <cell r="AV468"/>
          <cell r="AW468"/>
          <cell r="AX468"/>
          <cell r="AY468"/>
          <cell r="AZ468"/>
          <cell r="BA468"/>
          <cell r="BB468"/>
          <cell r="BC468"/>
          <cell r="BD468"/>
          <cell r="BE468"/>
          <cell r="BF468"/>
          <cell r="BG468"/>
          <cell r="BH468"/>
          <cell r="BI468"/>
          <cell r="BJ468"/>
          <cell r="BK468"/>
          <cell r="BL468"/>
          <cell r="BM468">
            <v>0</v>
          </cell>
          <cell r="BN468"/>
          <cell r="BO468"/>
          <cell r="BP468"/>
          <cell r="BQ468"/>
          <cell r="BR468"/>
          <cell r="BS468"/>
          <cell r="BT468"/>
          <cell r="BU468"/>
          <cell r="BV468"/>
          <cell r="BW468" t="str">
            <v>#N/A</v>
          </cell>
          <cell r="BX468" t="str">
            <v>#N/A</v>
          </cell>
          <cell r="BY468" t="str">
            <v>#N/A</v>
          </cell>
          <cell r="BZ468"/>
          <cell r="CA468"/>
          <cell r="CB468"/>
          <cell r="CC468"/>
          <cell r="CD468"/>
          <cell r="CE468"/>
          <cell r="CF468"/>
          <cell r="CG468"/>
          <cell r="CH468"/>
          <cell r="CI468"/>
          <cell r="CJ468"/>
          <cell r="CK468"/>
          <cell r="CL468"/>
          <cell r="CM468"/>
          <cell r="CN468">
            <v>0</v>
          </cell>
          <cell r="CO468"/>
          <cell r="CP468"/>
        </row>
        <row r="469">
          <cell r="A469"/>
          <cell r="B469"/>
          <cell r="C469"/>
          <cell r="D469"/>
          <cell r="E469"/>
          <cell r="F469"/>
          <cell r="G469"/>
          <cell r="H469"/>
          <cell r="I469"/>
          <cell r="J469" t="str">
            <v>N/A</v>
          </cell>
          <cell r="K469"/>
          <cell r="L469"/>
          <cell r="M469"/>
          <cell r="N469"/>
          <cell r="O469"/>
          <cell r="P469"/>
          <cell r="Q469"/>
          <cell r="R469"/>
          <cell r="S469"/>
          <cell r="T469"/>
          <cell r="U469"/>
          <cell r="V469"/>
          <cell r="W469"/>
          <cell r="X469"/>
          <cell r="Y469"/>
          <cell r="Z469"/>
          <cell r="AA469"/>
          <cell r="AB469"/>
          <cell r="AC469"/>
          <cell r="AD469"/>
          <cell r="AE469"/>
          <cell r="AF469"/>
          <cell r="AG469"/>
          <cell r="AH469"/>
          <cell r="AI469"/>
          <cell r="AJ469"/>
          <cell r="AK469"/>
          <cell r="AL469"/>
          <cell r="AM469"/>
          <cell r="AN469"/>
          <cell r="AO469" t="str">
            <v>#N/A</v>
          </cell>
          <cell r="AP469"/>
          <cell r="AQ469"/>
          <cell r="AR469"/>
          <cell r="AS469"/>
          <cell r="AT469"/>
          <cell r="AU469"/>
          <cell r="AV469"/>
          <cell r="AW469"/>
          <cell r="AX469"/>
          <cell r="AY469"/>
          <cell r="AZ469"/>
          <cell r="BA469"/>
          <cell r="BB469"/>
          <cell r="BC469"/>
          <cell r="BD469"/>
          <cell r="BE469"/>
          <cell r="BF469"/>
          <cell r="BG469"/>
          <cell r="BH469"/>
          <cell r="BI469"/>
          <cell r="BJ469"/>
          <cell r="BK469"/>
          <cell r="BL469"/>
          <cell r="BM469">
            <v>0</v>
          </cell>
          <cell r="BN469"/>
          <cell r="BO469"/>
          <cell r="BP469"/>
          <cell r="BQ469"/>
          <cell r="BR469"/>
          <cell r="BS469"/>
          <cell r="BT469"/>
          <cell r="BU469"/>
          <cell r="BV469"/>
          <cell r="BW469" t="str">
            <v>#N/A</v>
          </cell>
          <cell r="BX469" t="str">
            <v>#N/A</v>
          </cell>
          <cell r="BY469" t="str">
            <v>#N/A</v>
          </cell>
          <cell r="BZ469"/>
          <cell r="CA469"/>
          <cell r="CB469"/>
          <cell r="CC469"/>
          <cell r="CD469"/>
          <cell r="CE469"/>
          <cell r="CF469"/>
          <cell r="CG469"/>
          <cell r="CH469"/>
          <cell r="CI469"/>
          <cell r="CJ469"/>
          <cell r="CK469"/>
          <cell r="CL469"/>
          <cell r="CM469"/>
          <cell r="CN469">
            <v>0</v>
          </cell>
          <cell r="CO469"/>
          <cell r="CP469"/>
        </row>
        <row r="470">
          <cell r="A470"/>
          <cell r="B470"/>
          <cell r="C470"/>
          <cell r="D470"/>
          <cell r="E470"/>
          <cell r="F470"/>
          <cell r="G470"/>
          <cell r="H470"/>
          <cell r="I470"/>
          <cell r="J470" t="str">
            <v>N/A</v>
          </cell>
          <cell r="K470"/>
          <cell r="L470"/>
          <cell r="M470"/>
          <cell r="N470"/>
          <cell r="O470"/>
          <cell r="P470"/>
          <cell r="Q470"/>
          <cell r="R470"/>
          <cell r="S470"/>
          <cell r="T470"/>
          <cell r="U470"/>
          <cell r="V470"/>
          <cell r="W470"/>
          <cell r="X470"/>
          <cell r="Y470"/>
          <cell r="Z470"/>
          <cell r="AA470"/>
          <cell r="AB470"/>
          <cell r="AC470"/>
          <cell r="AD470"/>
          <cell r="AE470"/>
          <cell r="AF470"/>
          <cell r="AG470"/>
          <cell r="AH470"/>
          <cell r="AI470"/>
          <cell r="AJ470"/>
          <cell r="AK470"/>
          <cell r="AL470"/>
          <cell r="AM470"/>
          <cell r="AN470"/>
          <cell r="AO470" t="str">
            <v>#N/A</v>
          </cell>
          <cell r="AP470"/>
          <cell r="AQ470"/>
          <cell r="AR470"/>
          <cell r="AS470"/>
          <cell r="AT470"/>
          <cell r="AU470"/>
          <cell r="AV470"/>
          <cell r="AW470"/>
          <cell r="AX470"/>
          <cell r="AY470"/>
          <cell r="AZ470"/>
          <cell r="BA470"/>
          <cell r="BB470"/>
          <cell r="BC470"/>
          <cell r="BD470"/>
          <cell r="BE470"/>
          <cell r="BF470"/>
          <cell r="BG470"/>
          <cell r="BH470"/>
          <cell r="BI470"/>
          <cell r="BJ470"/>
          <cell r="BK470"/>
          <cell r="BL470"/>
          <cell r="BM470">
            <v>0</v>
          </cell>
          <cell r="BN470"/>
          <cell r="BO470"/>
          <cell r="BP470"/>
          <cell r="BQ470"/>
          <cell r="BR470"/>
          <cell r="BS470"/>
          <cell r="BT470"/>
          <cell r="BU470"/>
          <cell r="BV470"/>
          <cell r="BW470" t="str">
            <v>#N/A</v>
          </cell>
          <cell r="BX470" t="str">
            <v>#N/A</v>
          </cell>
          <cell r="BY470" t="str">
            <v>#N/A</v>
          </cell>
          <cell r="BZ470"/>
          <cell r="CA470"/>
          <cell r="CB470"/>
          <cell r="CC470"/>
          <cell r="CD470"/>
          <cell r="CE470"/>
          <cell r="CF470"/>
          <cell r="CG470"/>
          <cell r="CH470"/>
          <cell r="CI470"/>
          <cell r="CJ470"/>
          <cell r="CK470"/>
          <cell r="CL470"/>
          <cell r="CM470"/>
          <cell r="CN470">
            <v>0</v>
          </cell>
          <cell r="CO470"/>
          <cell r="CP470"/>
        </row>
        <row r="471">
          <cell r="A471"/>
          <cell r="B471"/>
          <cell r="C471"/>
          <cell r="D471"/>
          <cell r="E471"/>
          <cell r="F471"/>
          <cell r="G471"/>
          <cell r="H471"/>
          <cell r="I471"/>
          <cell r="J471" t="str">
            <v>N/A</v>
          </cell>
          <cell r="K471"/>
          <cell r="L471"/>
          <cell r="M471"/>
          <cell r="N471"/>
          <cell r="O471"/>
          <cell r="P471"/>
          <cell r="Q471"/>
          <cell r="R471"/>
          <cell r="S471"/>
          <cell r="T471"/>
          <cell r="U471"/>
          <cell r="V471"/>
          <cell r="W471"/>
          <cell r="X471"/>
          <cell r="Y471"/>
          <cell r="Z471"/>
          <cell r="AA471"/>
          <cell r="AB471"/>
          <cell r="AC471"/>
          <cell r="AD471"/>
          <cell r="AE471"/>
          <cell r="AF471"/>
          <cell r="AG471"/>
          <cell r="AH471"/>
          <cell r="AI471"/>
          <cell r="AJ471"/>
          <cell r="AK471"/>
          <cell r="AL471"/>
          <cell r="AM471"/>
          <cell r="AN471"/>
          <cell r="AO471" t="str">
            <v>#N/A</v>
          </cell>
          <cell r="AP471"/>
          <cell r="AQ471"/>
          <cell r="AR471"/>
          <cell r="AS471"/>
          <cell r="AT471"/>
          <cell r="AU471"/>
          <cell r="AV471"/>
          <cell r="AW471"/>
          <cell r="AX471"/>
          <cell r="AY471"/>
          <cell r="AZ471"/>
          <cell r="BA471"/>
          <cell r="BB471"/>
          <cell r="BC471"/>
          <cell r="BD471"/>
          <cell r="BE471"/>
          <cell r="BF471"/>
          <cell r="BG471"/>
          <cell r="BH471"/>
          <cell r="BI471"/>
          <cell r="BJ471"/>
          <cell r="BK471"/>
          <cell r="BL471"/>
          <cell r="BM471">
            <v>0</v>
          </cell>
          <cell r="BN471"/>
          <cell r="BO471"/>
          <cell r="BP471"/>
          <cell r="BQ471"/>
          <cell r="BR471"/>
          <cell r="BS471"/>
          <cell r="BT471"/>
          <cell r="BU471"/>
          <cell r="BV471"/>
          <cell r="BW471" t="str">
            <v>#N/A</v>
          </cell>
          <cell r="BX471" t="str">
            <v>#N/A</v>
          </cell>
          <cell r="BY471" t="str">
            <v>#N/A</v>
          </cell>
          <cell r="BZ471"/>
          <cell r="CA471"/>
          <cell r="CB471"/>
          <cell r="CC471"/>
          <cell r="CD471"/>
          <cell r="CE471"/>
          <cell r="CF471"/>
          <cell r="CG471"/>
          <cell r="CH471"/>
          <cell r="CI471"/>
          <cell r="CJ471"/>
          <cell r="CK471"/>
          <cell r="CL471"/>
          <cell r="CM471"/>
          <cell r="CN471">
            <v>0</v>
          </cell>
          <cell r="CO471"/>
          <cell r="CP471"/>
        </row>
        <row r="472">
          <cell r="A472"/>
          <cell r="B472"/>
          <cell r="C472"/>
          <cell r="D472"/>
          <cell r="E472"/>
          <cell r="F472"/>
          <cell r="G472"/>
          <cell r="H472"/>
          <cell r="I472"/>
          <cell r="J472" t="str">
            <v>N/A</v>
          </cell>
          <cell r="K472"/>
          <cell r="L472"/>
          <cell r="M472"/>
          <cell r="N472"/>
          <cell r="O472"/>
          <cell r="P472"/>
          <cell r="Q472"/>
          <cell r="R472"/>
          <cell r="S472"/>
          <cell r="T472"/>
          <cell r="U472"/>
          <cell r="V472"/>
          <cell r="W472"/>
          <cell r="X472"/>
          <cell r="Y472"/>
          <cell r="Z472"/>
          <cell r="AA472"/>
          <cell r="AB472"/>
          <cell r="AC472"/>
          <cell r="AD472"/>
          <cell r="AE472"/>
          <cell r="AF472"/>
          <cell r="AG472"/>
          <cell r="AH472"/>
          <cell r="AI472"/>
          <cell r="AJ472"/>
          <cell r="AK472"/>
          <cell r="AL472"/>
          <cell r="AM472"/>
          <cell r="AN472"/>
          <cell r="AO472" t="str">
            <v>#N/A</v>
          </cell>
          <cell r="AP472"/>
          <cell r="AQ472"/>
          <cell r="AR472"/>
          <cell r="AS472"/>
          <cell r="AT472"/>
          <cell r="AU472"/>
          <cell r="AV472"/>
          <cell r="AW472"/>
          <cell r="AX472"/>
          <cell r="AY472"/>
          <cell r="AZ472"/>
          <cell r="BA472"/>
          <cell r="BB472"/>
          <cell r="BC472"/>
          <cell r="BD472"/>
          <cell r="BE472"/>
          <cell r="BF472"/>
          <cell r="BG472"/>
          <cell r="BH472"/>
          <cell r="BI472"/>
          <cell r="BJ472"/>
          <cell r="BK472"/>
          <cell r="BL472"/>
          <cell r="BM472">
            <v>0</v>
          </cell>
          <cell r="BN472"/>
          <cell r="BO472"/>
          <cell r="BP472"/>
          <cell r="BQ472"/>
          <cell r="BR472"/>
          <cell r="BS472"/>
          <cell r="BT472"/>
          <cell r="BU472"/>
          <cell r="BV472"/>
          <cell r="BW472" t="str">
            <v>#N/A</v>
          </cell>
          <cell r="BX472" t="str">
            <v>#N/A</v>
          </cell>
          <cell r="BY472" t="str">
            <v>#N/A</v>
          </cell>
          <cell r="BZ472"/>
          <cell r="CA472"/>
          <cell r="CB472"/>
          <cell r="CC472"/>
          <cell r="CD472"/>
          <cell r="CE472"/>
          <cell r="CF472"/>
          <cell r="CG472"/>
          <cell r="CH472"/>
          <cell r="CI472"/>
          <cell r="CJ472"/>
          <cell r="CK472"/>
          <cell r="CL472"/>
          <cell r="CM472"/>
          <cell r="CN472">
            <v>0</v>
          </cell>
          <cell r="CO472"/>
          <cell r="CP472"/>
        </row>
        <row r="473">
          <cell r="A473"/>
          <cell r="B473"/>
          <cell r="C473"/>
          <cell r="D473"/>
          <cell r="E473"/>
          <cell r="F473"/>
          <cell r="G473"/>
          <cell r="H473"/>
          <cell r="I473"/>
          <cell r="J473" t="str">
            <v>N/A</v>
          </cell>
          <cell r="K473"/>
          <cell r="L473"/>
          <cell r="M473"/>
          <cell r="N473"/>
          <cell r="O473"/>
          <cell r="P473"/>
          <cell r="Q473"/>
          <cell r="R473"/>
          <cell r="S473"/>
          <cell r="T473"/>
          <cell r="U473"/>
          <cell r="V473"/>
          <cell r="W473"/>
          <cell r="X473"/>
          <cell r="Y473"/>
          <cell r="Z473"/>
          <cell r="AA473"/>
          <cell r="AB473"/>
          <cell r="AC473"/>
          <cell r="AD473"/>
          <cell r="AE473"/>
          <cell r="AF473"/>
          <cell r="AG473"/>
          <cell r="AH473"/>
          <cell r="AI473"/>
          <cell r="AJ473"/>
          <cell r="AK473"/>
          <cell r="AL473"/>
          <cell r="AM473"/>
          <cell r="AN473"/>
          <cell r="AO473" t="str">
            <v>#N/A</v>
          </cell>
          <cell r="AP473"/>
          <cell r="AQ473"/>
          <cell r="AR473"/>
          <cell r="AS473"/>
          <cell r="AT473"/>
          <cell r="AU473"/>
          <cell r="AV473"/>
          <cell r="AW473"/>
          <cell r="AX473"/>
          <cell r="AY473"/>
          <cell r="AZ473"/>
          <cell r="BA473"/>
          <cell r="BB473"/>
          <cell r="BC473"/>
          <cell r="BD473"/>
          <cell r="BE473"/>
          <cell r="BF473"/>
          <cell r="BG473"/>
          <cell r="BH473"/>
          <cell r="BI473"/>
          <cell r="BJ473"/>
          <cell r="BK473"/>
          <cell r="BL473"/>
          <cell r="BM473">
            <v>0</v>
          </cell>
          <cell r="BN473"/>
          <cell r="BO473"/>
          <cell r="BP473"/>
          <cell r="BQ473"/>
          <cell r="BR473"/>
          <cell r="BS473"/>
          <cell r="BT473"/>
          <cell r="BU473"/>
          <cell r="BV473"/>
          <cell r="BW473" t="str">
            <v>#N/A</v>
          </cell>
          <cell r="BX473" t="str">
            <v>#N/A</v>
          </cell>
          <cell r="BY473" t="str">
            <v>#N/A</v>
          </cell>
          <cell r="BZ473"/>
          <cell r="CA473"/>
          <cell r="CB473"/>
          <cell r="CC473"/>
          <cell r="CD473"/>
          <cell r="CE473"/>
          <cell r="CF473"/>
          <cell r="CG473"/>
          <cell r="CH473"/>
          <cell r="CI473"/>
          <cell r="CJ473"/>
          <cell r="CK473"/>
          <cell r="CL473"/>
          <cell r="CM473"/>
          <cell r="CN473">
            <v>0</v>
          </cell>
          <cell r="CO473"/>
          <cell r="CP473"/>
        </row>
        <row r="474">
          <cell r="A474"/>
          <cell r="B474"/>
          <cell r="C474"/>
          <cell r="D474"/>
          <cell r="E474"/>
          <cell r="F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cell r="BE474"/>
          <cell r="BF474"/>
          <cell r="BG474"/>
          <cell r="BH474"/>
          <cell r="BI474"/>
          <cell r="BJ474"/>
          <cell r="BK474"/>
          <cell r="BL474"/>
          <cell r="BM474"/>
          <cell r="BN474"/>
          <cell r="BO474"/>
          <cell r="BP474"/>
          <cell r="BQ474"/>
          <cell r="BR474"/>
          <cell r="BS474"/>
          <cell r="BT474"/>
          <cell r="BU474"/>
          <cell r="BV474"/>
          <cell r="BW474"/>
          <cell r="BX474"/>
          <cell r="BY474"/>
          <cell r="BZ474"/>
          <cell r="CA474"/>
          <cell r="CB474"/>
          <cell r="CC474"/>
          <cell r="CD474"/>
          <cell r="CE474"/>
          <cell r="CF474"/>
          <cell r="CG474"/>
          <cell r="CH474"/>
          <cell r="CI474"/>
          <cell r="CJ474"/>
          <cell r="CK474"/>
          <cell r="CL474"/>
          <cell r="CM474"/>
          <cell r="CN474"/>
          <cell r="CO474"/>
          <cell r="CP474"/>
        </row>
        <row r="475">
          <cell r="A475"/>
          <cell r="B475"/>
          <cell r="C475"/>
          <cell r="D475"/>
          <cell r="E475"/>
          <cell r="F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cell r="BE475"/>
          <cell r="BF475"/>
          <cell r="BG475"/>
          <cell r="BH475"/>
          <cell r="BI475"/>
          <cell r="BJ475"/>
          <cell r="BK475"/>
          <cell r="BL475"/>
          <cell r="BM475"/>
          <cell r="BN475"/>
          <cell r="BO475"/>
          <cell r="BP475"/>
          <cell r="BQ475"/>
          <cell r="BR475"/>
          <cell r="BS475"/>
          <cell r="BT475"/>
          <cell r="BU475"/>
          <cell r="BV475"/>
          <cell r="BW475"/>
          <cell r="BX475"/>
          <cell r="BY475"/>
          <cell r="BZ475"/>
          <cell r="CA475"/>
          <cell r="CB475"/>
          <cell r="CC475"/>
          <cell r="CD475"/>
          <cell r="CE475"/>
          <cell r="CF475"/>
          <cell r="CG475"/>
          <cell r="CH475"/>
          <cell r="CI475"/>
          <cell r="CJ475"/>
          <cell r="CK475"/>
          <cell r="CL475"/>
          <cell r="CM475"/>
          <cell r="CN475"/>
          <cell r="CO475"/>
          <cell r="CP475"/>
        </row>
        <row r="476">
          <cell r="A476"/>
          <cell r="B476"/>
          <cell r="C476"/>
          <cell r="D476"/>
          <cell r="E476"/>
          <cell r="F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cell r="BE476"/>
          <cell r="BF476"/>
          <cell r="BG476"/>
          <cell r="BH476"/>
          <cell r="BI476"/>
          <cell r="BJ476"/>
          <cell r="BK476"/>
          <cell r="BL476"/>
          <cell r="BM476"/>
          <cell r="BN476"/>
          <cell r="BO476"/>
          <cell r="BP476"/>
          <cell r="BQ476"/>
          <cell r="BR476"/>
          <cell r="BS476"/>
          <cell r="BT476"/>
          <cell r="BU476"/>
          <cell r="BV476"/>
          <cell r="BW476"/>
          <cell r="BX476"/>
          <cell r="BY476"/>
          <cell r="BZ476"/>
          <cell r="CA476"/>
          <cell r="CB476"/>
          <cell r="CC476"/>
          <cell r="CD476"/>
          <cell r="CE476"/>
          <cell r="CF476"/>
          <cell r="CG476"/>
          <cell r="CH476"/>
          <cell r="CI476"/>
          <cell r="CJ476"/>
          <cell r="CK476"/>
          <cell r="CL476"/>
          <cell r="CM476"/>
          <cell r="CN476"/>
          <cell r="CO476"/>
          <cell r="CP476"/>
        </row>
        <row r="477">
          <cell r="A477"/>
          <cell r="B477"/>
          <cell r="C477"/>
          <cell r="D477"/>
          <cell r="E477"/>
          <cell r="F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cell r="BE477"/>
          <cell r="BF477"/>
          <cell r="BG477"/>
          <cell r="BH477"/>
          <cell r="BI477"/>
          <cell r="BJ477"/>
          <cell r="BK477"/>
          <cell r="BL477"/>
          <cell r="BM477"/>
          <cell r="BN477"/>
          <cell r="BO477"/>
          <cell r="BP477"/>
          <cell r="BQ477"/>
          <cell r="BR477"/>
          <cell r="BS477"/>
          <cell r="BT477"/>
          <cell r="BU477"/>
          <cell r="BV477"/>
          <cell r="BW477"/>
          <cell r="BX477"/>
          <cell r="BY477"/>
          <cell r="BZ477"/>
          <cell r="CA477"/>
          <cell r="CB477"/>
          <cell r="CC477"/>
          <cell r="CD477"/>
          <cell r="CE477"/>
          <cell r="CF477"/>
          <cell r="CG477"/>
          <cell r="CH477"/>
          <cell r="CI477"/>
          <cell r="CJ477"/>
          <cell r="CK477"/>
          <cell r="CL477"/>
          <cell r="CM477"/>
          <cell r="CN477"/>
          <cell r="CO477"/>
          <cell r="CP477"/>
        </row>
        <row r="478">
          <cell r="A478"/>
          <cell r="B478"/>
          <cell r="C478"/>
          <cell r="D478"/>
          <cell r="E478"/>
          <cell r="F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cell r="BE478"/>
          <cell r="BF478"/>
          <cell r="BG478"/>
          <cell r="BH478"/>
          <cell r="BI478"/>
          <cell r="BJ478"/>
          <cell r="BK478"/>
          <cell r="BL478"/>
          <cell r="BM478"/>
          <cell r="BN478"/>
          <cell r="BO478"/>
          <cell r="BP478"/>
          <cell r="BQ478"/>
          <cell r="BR478"/>
          <cell r="BS478"/>
          <cell r="BT478"/>
          <cell r="BU478"/>
          <cell r="BV478"/>
          <cell r="BW478"/>
          <cell r="BX478"/>
          <cell r="BY478"/>
          <cell r="BZ478"/>
          <cell r="CA478"/>
          <cell r="CB478"/>
          <cell r="CC478"/>
          <cell r="CD478"/>
          <cell r="CE478"/>
          <cell r="CF478"/>
          <cell r="CG478"/>
          <cell r="CH478"/>
          <cell r="CI478"/>
          <cell r="CJ478"/>
          <cell r="CK478"/>
          <cell r="CL478"/>
          <cell r="CM478"/>
          <cell r="CN478"/>
          <cell r="CO478"/>
          <cell r="CP478"/>
        </row>
        <row r="479">
          <cell r="A479"/>
          <cell r="B479"/>
          <cell r="C479"/>
          <cell r="D479"/>
          <cell r="E479"/>
          <cell r="F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cell r="BE479"/>
          <cell r="BF479"/>
          <cell r="BG479"/>
          <cell r="BH479"/>
          <cell r="BI479"/>
          <cell r="BJ479"/>
          <cell r="BK479"/>
          <cell r="BL479"/>
          <cell r="BM479"/>
          <cell r="BN479"/>
          <cell r="BO479"/>
          <cell r="BP479"/>
          <cell r="BQ479"/>
          <cell r="BR479"/>
          <cell r="BS479"/>
          <cell r="BT479"/>
          <cell r="BU479"/>
          <cell r="BV479"/>
          <cell r="BW479"/>
          <cell r="BX479"/>
          <cell r="BY479"/>
          <cell r="BZ479"/>
          <cell r="CA479"/>
          <cell r="CB479"/>
          <cell r="CC479"/>
          <cell r="CD479"/>
          <cell r="CE479"/>
          <cell r="CF479"/>
          <cell r="CG479"/>
          <cell r="CH479"/>
          <cell r="CI479"/>
          <cell r="CJ479"/>
          <cell r="CK479"/>
          <cell r="CL479"/>
          <cell r="CM479"/>
          <cell r="CN479"/>
          <cell r="CO479"/>
          <cell r="CP479"/>
        </row>
        <row r="480">
          <cell r="A480"/>
          <cell r="B480"/>
          <cell r="C480"/>
          <cell r="D480"/>
          <cell r="E480"/>
          <cell r="F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cell r="BE480"/>
          <cell r="BF480"/>
          <cell r="BG480"/>
          <cell r="BH480"/>
          <cell r="BI480"/>
          <cell r="BJ480"/>
          <cell r="BK480"/>
          <cell r="BL480"/>
          <cell r="BM480"/>
          <cell r="BN480"/>
          <cell r="BO480"/>
          <cell r="BP480"/>
          <cell r="BQ480"/>
          <cell r="BR480"/>
          <cell r="BS480"/>
          <cell r="BT480"/>
          <cell r="BU480"/>
          <cell r="BV480"/>
          <cell r="BW480"/>
          <cell r="BX480"/>
          <cell r="BY480"/>
          <cell r="BZ480"/>
          <cell r="CA480"/>
          <cell r="CB480"/>
          <cell r="CC480"/>
          <cell r="CD480"/>
          <cell r="CE480"/>
          <cell r="CF480"/>
          <cell r="CG480"/>
          <cell r="CH480"/>
          <cell r="CI480"/>
          <cell r="CJ480"/>
          <cell r="CK480"/>
          <cell r="CL480"/>
          <cell r="CM480"/>
          <cell r="CN480"/>
          <cell r="CO480"/>
          <cell r="CP480"/>
        </row>
        <row r="481">
          <cell r="A481"/>
          <cell r="B481"/>
          <cell r="C481"/>
          <cell r="D481"/>
          <cell r="E481"/>
          <cell r="F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cell r="BE481"/>
          <cell r="BF481"/>
          <cell r="BG481"/>
          <cell r="BH481"/>
          <cell r="BI481"/>
          <cell r="BJ481"/>
          <cell r="BK481"/>
          <cell r="BL481"/>
          <cell r="BM481"/>
          <cell r="BN481"/>
          <cell r="BO481"/>
          <cell r="BP481"/>
          <cell r="BQ481"/>
          <cell r="BR481"/>
          <cell r="BS481"/>
          <cell r="BT481"/>
          <cell r="BU481"/>
          <cell r="BV481"/>
          <cell r="BW481"/>
          <cell r="BX481"/>
          <cell r="BY481"/>
          <cell r="BZ481"/>
          <cell r="CA481"/>
          <cell r="CB481"/>
          <cell r="CC481"/>
          <cell r="CD481"/>
          <cell r="CE481"/>
          <cell r="CF481"/>
          <cell r="CG481"/>
          <cell r="CH481"/>
          <cell r="CI481"/>
          <cell r="CJ481"/>
          <cell r="CK481"/>
          <cell r="CL481"/>
          <cell r="CM481"/>
          <cell r="CN481"/>
          <cell r="CO481"/>
          <cell r="CP481"/>
        </row>
        <row r="482">
          <cell r="A482"/>
          <cell r="B482"/>
          <cell r="C482"/>
          <cell r="D482"/>
          <cell r="E482"/>
          <cell r="F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cell r="BE482"/>
          <cell r="BF482"/>
          <cell r="BG482"/>
          <cell r="BH482"/>
          <cell r="BI482"/>
          <cell r="BJ482"/>
          <cell r="BK482"/>
          <cell r="BL482"/>
          <cell r="BM482"/>
          <cell r="BN482"/>
          <cell r="BO482"/>
          <cell r="BP482"/>
          <cell r="BQ482"/>
          <cell r="BR482"/>
          <cell r="BS482"/>
          <cell r="BT482"/>
          <cell r="BU482"/>
          <cell r="BV482"/>
          <cell r="BW482"/>
          <cell r="BX482"/>
          <cell r="BY482"/>
          <cell r="BZ482"/>
          <cell r="CA482"/>
          <cell r="CB482"/>
          <cell r="CC482"/>
          <cell r="CD482"/>
          <cell r="CE482"/>
          <cell r="CF482"/>
          <cell r="CG482"/>
          <cell r="CH482"/>
          <cell r="CI482"/>
          <cell r="CJ482"/>
          <cell r="CK482"/>
          <cell r="CL482"/>
          <cell r="CM482"/>
          <cell r="CN482"/>
          <cell r="CO482"/>
          <cell r="CP482"/>
        </row>
        <row r="483">
          <cell r="A483"/>
          <cell r="B483"/>
          <cell r="C483"/>
          <cell r="D483"/>
          <cell r="E483"/>
          <cell r="F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cell r="AF483"/>
          <cell r="AG483"/>
          <cell r="AH483"/>
          <cell r="AI483"/>
          <cell r="AJ483"/>
          <cell r="AK483"/>
          <cell r="AL483"/>
          <cell r="AM483"/>
          <cell r="AN483"/>
          <cell r="AO483"/>
          <cell r="AP483" t="str">
            <v>-</v>
          </cell>
          <cell r="AQ483"/>
          <cell r="AR483"/>
          <cell r="AS483"/>
          <cell r="AT483"/>
          <cell r="AU483"/>
          <cell r="AV483"/>
          <cell r="AW483"/>
          <cell r="AX483"/>
          <cell r="AY483"/>
          <cell r="AZ483"/>
          <cell r="BA483"/>
          <cell r="BB483"/>
          <cell r="BC483"/>
          <cell r="BD483"/>
          <cell r="BE483"/>
          <cell r="BF483"/>
          <cell r="BG483"/>
          <cell r="BH483"/>
          <cell r="BI483"/>
          <cell r="BJ483"/>
          <cell r="BK483"/>
          <cell r="BL483"/>
          <cell r="BM483"/>
          <cell r="BN483"/>
          <cell r="BO483"/>
          <cell r="BP483"/>
          <cell r="BQ483"/>
          <cell r="BR483"/>
          <cell r="BS483"/>
          <cell r="BT483"/>
          <cell r="BU483"/>
          <cell r="BV483"/>
          <cell r="BW483"/>
          <cell r="BX483"/>
          <cell r="BY483"/>
          <cell r="BZ483"/>
          <cell r="CA483"/>
          <cell r="CB483"/>
          <cell r="CC483"/>
          <cell r="CD483"/>
          <cell r="CE483"/>
          <cell r="CF483"/>
          <cell r="CG483"/>
          <cell r="CH483"/>
          <cell r="CI483"/>
          <cell r="CJ483"/>
          <cell r="CK483"/>
          <cell r="CL483"/>
          <cell r="CM483"/>
          <cell r="CN483"/>
          <cell r="CO483"/>
          <cell r="CP483"/>
        </row>
        <row r="484">
          <cell r="A484"/>
          <cell r="B484"/>
          <cell r="C484"/>
          <cell r="D484"/>
          <cell r="E484"/>
          <cell r="F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cell r="BE484"/>
          <cell r="BF484"/>
          <cell r="BG484"/>
          <cell r="BH484"/>
          <cell r="BI484"/>
          <cell r="BJ484"/>
          <cell r="BK484"/>
          <cell r="BL484"/>
          <cell r="BM484"/>
          <cell r="BN484"/>
          <cell r="BO484"/>
          <cell r="BP484"/>
          <cell r="BQ484"/>
          <cell r="BR484"/>
          <cell r="BS484"/>
          <cell r="BT484"/>
          <cell r="BU484"/>
          <cell r="BV484"/>
          <cell r="BW484"/>
          <cell r="BX484"/>
          <cell r="BY484"/>
          <cell r="BZ484"/>
          <cell r="CA484"/>
          <cell r="CB484"/>
          <cell r="CC484"/>
          <cell r="CD484"/>
          <cell r="CE484"/>
          <cell r="CF484"/>
          <cell r="CG484"/>
          <cell r="CH484"/>
          <cell r="CI484"/>
          <cell r="CJ484"/>
          <cell r="CK484"/>
          <cell r="CL484"/>
          <cell r="CM484"/>
          <cell r="CN484"/>
          <cell r="CO484"/>
          <cell r="CP484"/>
        </row>
        <row r="485">
          <cell r="A485"/>
          <cell r="B485"/>
          <cell r="C485"/>
          <cell r="D485"/>
          <cell r="E485"/>
          <cell r="F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cell r="BE485"/>
          <cell r="BF485"/>
          <cell r="BG485"/>
          <cell r="BH485"/>
          <cell r="BI485"/>
          <cell r="BJ485"/>
          <cell r="BK485"/>
          <cell r="BL485"/>
          <cell r="BM485"/>
          <cell r="BN485"/>
          <cell r="BO485"/>
          <cell r="BP485"/>
          <cell r="BQ485"/>
          <cell r="BR485"/>
          <cell r="BS485"/>
          <cell r="BT485"/>
          <cell r="BU485"/>
          <cell r="BV485"/>
          <cell r="BW485"/>
          <cell r="BX485"/>
          <cell r="BY485"/>
          <cell r="BZ485"/>
          <cell r="CA485"/>
          <cell r="CB485"/>
          <cell r="CC485"/>
          <cell r="CD485"/>
          <cell r="CE485"/>
          <cell r="CF485"/>
          <cell r="CG485"/>
          <cell r="CH485"/>
          <cell r="CI485"/>
          <cell r="CJ485"/>
          <cell r="CK485"/>
          <cell r="CL485"/>
          <cell r="CM485"/>
          <cell r="CN485"/>
          <cell r="CO485"/>
          <cell r="CP485"/>
        </row>
        <row r="486">
          <cell r="A486"/>
          <cell r="B486"/>
          <cell r="C486"/>
          <cell r="D486"/>
          <cell r="E486"/>
          <cell r="F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cell r="BE486"/>
          <cell r="BF486"/>
          <cell r="BG486"/>
          <cell r="BH486"/>
          <cell r="BI486"/>
          <cell r="BJ486"/>
          <cell r="BK486"/>
          <cell r="BL486"/>
          <cell r="BM486"/>
          <cell r="BN486"/>
          <cell r="BO486"/>
          <cell r="BP486"/>
          <cell r="BQ486"/>
          <cell r="BR486"/>
          <cell r="BS486"/>
          <cell r="BT486"/>
          <cell r="BU486"/>
          <cell r="BV486"/>
          <cell r="BW486"/>
          <cell r="BX486"/>
          <cell r="BY486"/>
          <cell r="BZ486"/>
          <cell r="CA486"/>
          <cell r="CB486"/>
          <cell r="CC486"/>
          <cell r="CD486"/>
          <cell r="CE486"/>
          <cell r="CF486"/>
          <cell r="CG486"/>
          <cell r="CH486"/>
          <cell r="CI486"/>
          <cell r="CJ486"/>
          <cell r="CK486"/>
          <cell r="CL486"/>
          <cell r="CM486"/>
          <cell r="CN486"/>
          <cell r="CO486"/>
          <cell r="CP486"/>
        </row>
        <row r="487">
          <cell r="A487"/>
          <cell r="B487"/>
          <cell r="C487"/>
          <cell r="D487"/>
          <cell r="E487"/>
          <cell r="F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cell r="BE487"/>
          <cell r="BF487"/>
          <cell r="BG487"/>
          <cell r="BH487"/>
          <cell r="BI487"/>
          <cell r="BJ487"/>
          <cell r="BK487"/>
          <cell r="BL487"/>
          <cell r="BM487"/>
          <cell r="BN487"/>
          <cell r="BO487"/>
          <cell r="BP487"/>
          <cell r="BQ487"/>
          <cell r="BR487"/>
          <cell r="BS487"/>
          <cell r="BT487"/>
          <cell r="BU487"/>
          <cell r="BV487"/>
          <cell r="BW487"/>
          <cell r="BX487"/>
          <cell r="BY487"/>
          <cell r="BZ487"/>
          <cell r="CA487"/>
          <cell r="CB487"/>
          <cell r="CC487"/>
          <cell r="CD487"/>
          <cell r="CE487"/>
          <cell r="CF487"/>
          <cell r="CG487"/>
          <cell r="CH487"/>
          <cell r="CI487"/>
          <cell r="CJ487"/>
          <cell r="CK487"/>
          <cell r="CL487"/>
          <cell r="CM487"/>
          <cell r="CN487"/>
          <cell r="CO487"/>
          <cell r="CP487"/>
        </row>
        <row r="488">
          <cell r="A488"/>
          <cell r="B488"/>
          <cell r="C488"/>
          <cell r="D488"/>
          <cell r="E488"/>
          <cell r="F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cell r="BE488"/>
          <cell r="BF488"/>
          <cell r="BG488"/>
          <cell r="BH488"/>
          <cell r="BI488"/>
          <cell r="BJ488"/>
          <cell r="BK488"/>
          <cell r="BL488"/>
          <cell r="BM488"/>
          <cell r="BN488"/>
          <cell r="BO488"/>
          <cell r="BP488"/>
          <cell r="BQ488"/>
          <cell r="BR488"/>
          <cell r="BS488"/>
          <cell r="BT488"/>
          <cell r="BU488"/>
          <cell r="BV488"/>
          <cell r="BW488"/>
          <cell r="BX488"/>
          <cell r="BY488"/>
          <cell r="BZ488"/>
          <cell r="CA488"/>
          <cell r="CB488"/>
          <cell r="CC488"/>
          <cell r="CD488"/>
          <cell r="CE488"/>
          <cell r="CF488"/>
          <cell r="CG488"/>
          <cell r="CH488"/>
          <cell r="CI488"/>
          <cell r="CJ488"/>
          <cell r="CK488"/>
          <cell r="CL488"/>
          <cell r="CM488"/>
          <cell r="CN488"/>
          <cell r="CO488"/>
          <cell r="CP488"/>
        </row>
        <row r="489">
          <cell r="A489"/>
          <cell r="B489"/>
          <cell r="C489"/>
          <cell r="D489"/>
          <cell r="E489"/>
          <cell r="F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cell r="BE489"/>
          <cell r="BF489"/>
          <cell r="BG489"/>
          <cell r="BH489"/>
          <cell r="BI489"/>
          <cell r="BJ489"/>
          <cell r="BK489"/>
          <cell r="BL489"/>
          <cell r="BM489"/>
          <cell r="BN489"/>
          <cell r="BO489"/>
          <cell r="BP489"/>
          <cell r="BQ489"/>
          <cell r="BR489"/>
          <cell r="BS489"/>
          <cell r="BT489"/>
          <cell r="BU489"/>
          <cell r="BV489"/>
          <cell r="BW489"/>
          <cell r="BX489"/>
          <cell r="BY489"/>
          <cell r="BZ489"/>
          <cell r="CA489"/>
          <cell r="CB489"/>
          <cell r="CC489"/>
          <cell r="CD489"/>
          <cell r="CE489"/>
          <cell r="CF489"/>
          <cell r="CG489"/>
          <cell r="CH489"/>
          <cell r="CI489"/>
          <cell r="CJ489"/>
          <cell r="CK489"/>
          <cell r="CL489"/>
          <cell r="CM489"/>
          <cell r="CN489"/>
          <cell r="CO489"/>
          <cell r="CP489"/>
        </row>
        <row r="490">
          <cell r="A490"/>
          <cell r="B490"/>
          <cell r="C490"/>
          <cell r="D490"/>
          <cell r="E490"/>
          <cell r="F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cell r="BE490"/>
          <cell r="BF490"/>
          <cell r="BG490"/>
          <cell r="BH490"/>
          <cell r="BI490"/>
          <cell r="BJ490"/>
          <cell r="BK490"/>
          <cell r="BL490"/>
          <cell r="BM490"/>
          <cell r="BN490"/>
          <cell r="BO490"/>
          <cell r="BP490"/>
          <cell r="BQ490"/>
          <cell r="BR490"/>
          <cell r="BS490"/>
          <cell r="BT490"/>
          <cell r="BU490"/>
          <cell r="BV490"/>
          <cell r="BW490"/>
          <cell r="BX490"/>
          <cell r="BY490"/>
          <cell r="BZ490"/>
          <cell r="CA490"/>
          <cell r="CB490"/>
          <cell r="CC490"/>
          <cell r="CD490"/>
          <cell r="CE490"/>
          <cell r="CF490"/>
          <cell r="CG490"/>
          <cell r="CH490"/>
          <cell r="CI490"/>
          <cell r="CJ490"/>
          <cell r="CK490"/>
          <cell r="CL490"/>
          <cell r="CM490"/>
          <cell r="CN490"/>
          <cell r="CO490"/>
          <cell r="CP490"/>
        </row>
        <row r="491">
          <cell r="A491"/>
          <cell r="B491"/>
          <cell r="C491"/>
          <cell r="D491"/>
          <cell r="E491"/>
          <cell r="F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cell r="BE491"/>
          <cell r="BF491"/>
          <cell r="BG491"/>
          <cell r="BH491"/>
          <cell r="BI491"/>
          <cell r="BJ491"/>
          <cell r="BK491"/>
          <cell r="BL491"/>
          <cell r="BM491"/>
          <cell r="BN491"/>
          <cell r="BO491"/>
          <cell r="BP491"/>
          <cell r="BQ491"/>
          <cell r="BR491"/>
          <cell r="BS491"/>
          <cell r="BT491"/>
          <cell r="BU491"/>
          <cell r="BV491"/>
          <cell r="BW491"/>
          <cell r="BX491"/>
          <cell r="BY491"/>
          <cell r="BZ491"/>
          <cell r="CA491"/>
          <cell r="CB491"/>
          <cell r="CC491"/>
          <cell r="CD491"/>
          <cell r="CE491"/>
          <cell r="CF491"/>
          <cell r="CG491"/>
          <cell r="CH491"/>
          <cell r="CI491"/>
          <cell r="CJ491"/>
          <cell r="CK491"/>
          <cell r="CL491"/>
          <cell r="CM491"/>
          <cell r="CN491"/>
          <cell r="CO491"/>
          <cell r="CP491"/>
        </row>
        <row r="492">
          <cell r="A492"/>
          <cell r="B492"/>
          <cell r="C492"/>
          <cell r="D492"/>
          <cell r="E492"/>
          <cell r="F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cell r="BE492"/>
          <cell r="BF492"/>
          <cell r="BG492"/>
          <cell r="BH492"/>
          <cell r="BI492"/>
          <cell r="BJ492"/>
          <cell r="BK492"/>
          <cell r="BL492"/>
          <cell r="BM492"/>
          <cell r="BN492"/>
          <cell r="BO492"/>
          <cell r="BP492"/>
          <cell r="BQ492"/>
          <cell r="BR492"/>
          <cell r="BS492"/>
          <cell r="BT492"/>
          <cell r="BU492"/>
          <cell r="BV492"/>
          <cell r="BW492"/>
          <cell r="BX492"/>
          <cell r="BY492"/>
          <cell r="BZ492"/>
          <cell r="CA492"/>
          <cell r="CB492"/>
          <cell r="CC492"/>
          <cell r="CD492"/>
          <cell r="CE492"/>
          <cell r="CF492"/>
          <cell r="CG492"/>
          <cell r="CH492"/>
          <cell r="CI492"/>
          <cell r="CJ492"/>
          <cell r="CK492"/>
          <cell r="CL492"/>
          <cell r="CM492"/>
          <cell r="CN492"/>
          <cell r="CO492"/>
          <cell r="CP492"/>
        </row>
        <row r="493">
          <cell r="A493"/>
          <cell r="B493"/>
          <cell r="C493"/>
          <cell r="D493"/>
          <cell r="E493"/>
          <cell r="F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cell r="BE493"/>
          <cell r="BF493"/>
          <cell r="BG493"/>
          <cell r="BH493"/>
          <cell r="BI493"/>
          <cell r="BJ493"/>
          <cell r="BK493"/>
          <cell r="BL493"/>
          <cell r="BM493"/>
          <cell r="BN493"/>
          <cell r="BO493"/>
          <cell r="BP493"/>
          <cell r="BQ493"/>
          <cell r="BR493"/>
          <cell r="BS493"/>
          <cell r="BT493"/>
          <cell r="BU493"/>
          <cell r="BV493"/>
          <cell r="BW493"/>
          <cell r="BX493"/>
          <cell r="BY493"/>
          <cell r="BZ493"/>
          <cell r="CA493"/>
          <cell r="CB493"/>
          <cell r="CC493"/>
          <cell r="CD493"/>
          <cell r="CE493"/>
          <cell r="CF493"/>
          <cell r="CG493"/>
          <cell r="CH493"/>
          <cell r="CI493"/>
          <cell r="CJ493"/>
          <cell r="CK493"/>
          <cell r="CL493"/>
          <cell r="CM493"/>
          <cell r="CN493"/>
          <cell r="CO493"/>
          <cell r="CP493"/>
        </row>
        <row r="494">
          <cell r="A494"/>
          <cell r="B494"/>
          <cell r="C494"/>
          <cell r="D494"/>
          <cell r="E494"/>
          <cell r="F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cell r="BE494"/>
          <cell r="BF494"/>
          <cell r="BG494"/>
          <cell r="BH494"/>
          <cell r="BI494"/>
          <cell r="BJ494"/>
          <cell r="BK494"/>
          <cell r="BL494"/>
          <cell r="BM494"/>
          <cell r="BN494"/>
          <cell r="BO494"/>
          <cell r="BP494"/>
          <cell r="BQ494"/>
          <cell r="BR494"/>
          <cell r="BS494"/>
          <cell r="BT494"/>
          <cell r="BU494"/>
          <cell r="BV494"/>
          <cell r="BW494"/>
          <cell r="BX494"/>
          <cell r="BY494"/>
          <cell r="BZ494"/>
          <cell r="CA494"/>
          <cell r="CB494"/>
          <cell r="CC494"/>
          <cell r="CD494"/>
          <cell r="CE494"/>
          <cell r="CF494"/>
          <cell r="CG494"/>
          <cell r="CH494"/>
          <cell r="CI494"/>
          <cell r="CJ494"/>
          <cell r="CK494"/>
          <cell r="CL494"/>
          <cell r="CM494"/>
          <cell r="CN494"/>
          <cell r="CO494"/>
          <cell r="CP494"/>
        </row>
        <row r="495">
          <cell r="A495"/>
          <cell r="B495"/>
          <cell r="C495"/>
          <cell r="D495"/>
          <cell r="E495"/>
          <cell r="F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cell r="BE495"/>
          <cell r="BF495"/>
          <cell r="BG495"/>
          <cell r="BH495"/>
          <cell r="BI495"/>
          <cell r="BJ495"/>
          <cell r="BK495"/>
          <cell r="BL495"/>
          <cell r="BM495"/>
          <cell r="BN495"/>
          <cell r="BO495"/>
          <cell r="BP495"/>
          <cell r="BQ495"/>
          <cell r="BR495"/>
          <cell r="BS495"/>
          <cell r="BT495"/>
          <cell r="BU495"/>
          <cell r="BV495"/>
          <cell r="BW495"/>
          <cell r="BX495"/>
          <cell r="BY495"/>
          <cell r="BZ495"/>
          <cell r="CA495"/>
          <cell r="CB495"/>
          <cell r="CC495"/>
          <cell r="CD495"/>
          <cell r="CE495"/>
          <cell r="CF495"/>
          <cell r="CG495"/>
          <cell r="CH495"/>
          <cell r="CI495"/>
          <cell r="CJ495"/>
          <cell r="CK495"/>
          <cell r="CL495"/>
          <cell r="CM495"/>
          <cell r="CN495"/>
          <cell r="CO495"/>
          <cell r="CP495"/>
        </row>
        <row r="496">
          <cell r="A496"/>
          <cell r="B496"/>
          <cell r="C496"/>
          <cell r="D496"/>
          <cell r="E496"/>
          <cell r="F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cell r="BE496"/>
          <cell r="BF496"/>
          <cell r="BG496"/>
          <cell r="BH496"/>
          <cell r="BI496"/>
          <cell r="BJ496"/>
          <cell r="BK496"/>
          <cell r="BL496"/>
          <cell r="BM496"/>
          <cell r="BN496"/>
          <cell r="BO496"/>
          <cell r="BP496"/>
          <cell r="BQ496"/>
          <cell r="BR496"/>
          <cell r="BS496"/>
          <cell r="BT496"/>
          <cell r="BU496"/>
          <cell r="BV496"/>
          <cell r="BW496"/>
          <cell r="BX496"/>
          <cell r="BY496"/>
          <cell r="BZ496"/>
          <cell r="CA496"/>
          <cell r="CB496"/>
          <cell r="CC496"/>
          <cell r="CD496"/>
          <cell r="CE496"/>
          <cell r="CF496"/>
          <cell r="CG496"/>
          <cell r="CH496"/>
          <cell r="CI496"/>
          <cell r="CJ496"/>
          <cell r="CK496"/>
          <cell r="CL496"/>
          <cell r="CM496"/>
          <cell r="CN496"/>
          <cell r="CO496"/>
          <cell r="CP496"/>
        </row>
        <row r="497">
          <cell r="A497"/>
          <cell r="B497"/>
          <cell r="C497"/>
          <cell r="D497"/>
          <cell r="E497"/>
          <cell r="F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cell r="BE497"/>
          <cell r="BF497"/>
          <cell r="BG497"/>
          <cell r="BH497"/>
          <cell r="BI497"/>
          <cell r="BJ497"/>
          <cell r="BK497"/>
          <cell r="BL497"/>
          <cell r="BM497"/>
          <cell r="BN497"/>
          <cell r="BO497"/>
          <cell r="BP497"/>
          <cell r="BQ497"/>
          <cell r="BR497"/>
          <cell r="BS497"/>
          <cell r="BT497"/>
          <cell r="BU497"/>
          <cell r="BV497"/>
          <cell r="BW497"/>
          <cell r="BX497"/>
          <cell r="BY497"/>
          <cell r="BZ497"/>
          <cell r="CA497"/>
          <cell r="CB497"/>
          <cell r="CC497"/>
          <cell r="CD497"/>
          <cell r="CE497"/>
          <cell r="CF497"/>
          <cell r="CG497"/>
          <cell r="CH497"/>
          <cell r="CI497"/>
          <cell r="CJ497"/>
          <cell r="CK497"/>
          <cell r="CL497"/>
          <cell r="CM497"/>
          <cell r="CN497"/>
          <cell r="CO497"/>
          <cell r="CP497"/>
        </row>
        <row r="498">
          <cell r="A498"/>
          <cell r="B498"/>
          <cell r="C498"/>
          <cell r="D498"/>
          <cell r="E498"/>
          <cell r="F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cell r="BE498"/>
          <cell r="BF498"/>
          <cell r="BG498"/>
          <cell r="BH498"/>
          <cell r="BI498"/>
          <cell r="BJ498"/>
          <cell r="BK498"/>
          <cell r="BL498"/>
          <cell r="BM498"/>
          <cell r="BN498"/>
          <cell r="BO498"/>
          <cell r="BP498"/>
          <cell r="BQ498"/>
          <cell r="BR498"/>
          <cell r="BS498"/>
          <cell r="BT498"/>
          <cell r="BU498"/>
          <cell r="BV498"/>
          <cell r="BW498"/>
          <cell r="BX498"/>
          <cell r="BY498"/>
          <cell r="BZ498"/>
          <cell r="CA498"/>
          <cell r="CB498"/>
          <cell r="CC498"/>
          <cell r="CD498"/>
          <cell r="CE498"/>
          <cell r="CF498"/>
          <cell r="CG498"/>
          <cell r="CH498"/>
          <cell r="CI498"/>
          <cell r="CJ498"/>
          <cell r="CK498"/>
          <cell r="CL498"/>
          <cell r="CM498"/>
          <cell r="CN498"/>
          <cell r="CO498"/>
          <cell r="CP498"/>
        </row>
        <row r="499">
          <cell r="A499"/>
          <cell r="B499"/>
          <cell r="C499"/>
          <cell r="D499"/>
          <cell r="E499"/>
          <cell r="F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cell r="BE499"/>
          <cell r="BF499"/>
          <cell r="BG499"/>
          <cell r="BH499"/>
          <cell r="BI499"/>
          <cell r="BJ499"/>
          <cell r="BK499"/>
          <cell r="BL499"/>
          <cell r="BM499"/>
          <cell r="BN499"/>
          <cell r="BO499"/>
          <cell r="BP499"/>
          <cell r="BQ499"/>
          <cell r="BR499"/>
          <cell r="BS499"/>
          <cell r="BT499"/>
          <cell r="BU499"/>
          <cell r="BV499"/>
          <cell r="BW499"/>
          <cell r="BX499"/>
          <cell r="BY499"/>
          <cell r="BZ499"/>
          <cell r="CA499"/>
          <cell r="CB499"/>
          <cell r="CC499"/>
          <cell r="CD499"/>
          <cell r="CE499"/>
          <cell r="CF499"/>
          <cell r="CG499"/>
          <cell r="CH499"/>
          <cell r="CI499"/>
          <cell r="CJ499"/>
          <cell r="CK499"/>
          <cell r="CL499"/>
          <cell r="CM499"/>
          <cell r="CN499"/>
          <cell r="CO499"/>
          <cell r="CP499"/>
        </row>
        <row r="500">
          <cell r="A500"/>
          <cell r="B500"/>
          <cell r="C500"/>
          <cell r="D500"/>
          <cell r="E500"/>
          <cell r="F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cell r="BE500"/>
          <cell r="BF500"/>
          <cell r="BG500"/>
          <cell r="BH500"/>
          <cell r="BI500"/>
          <cell r="BJ500"/>
          <cell r="BK500"/>
          <cell r="BL500"/>
          <cell r="BM500"/>
          <cell r="BN500"/>
          <cell r="BO500"/>
          <cell r="BP500"/>
          <cell r="BQ500"/>
          <cell r="BR500"/>
          <cell r="BS500"/>
          <cell r="BT500"/>
          <cell r="BU500"/>
          <cell r="BV500"/>
          <cell r="BW500"/>
          <cell r="BX500"/>
          <cell r="BY500"/>
          <cell r="BZ500"/>
          <cell r="CA500"/>
          <cell r="CB500"/>
          <cell r="CC500"/>
          <cell r="CD500"/>
          <cell r="CE500"/>
          <cell r="CF500"/>
          <cell r="CG500"/>
          <cell r="CH500"/>
          <cell r="CI500"/>
          <cell r="CJ500"/>
          <cell r="CK500"/>
          <cell r="CL500"/>
          <cell r="CM500"/>
          <cell r="CN500"/>
          <cell r="CO500"/>
          <cell r="CP500"/>
        </row>
        <row r="501">
          <cell r="A501"/>
          <cell r="B501"/>
          <cell r="C501"/>
          <cell r="D501"/>
          <cell r="E501"/>
          <cell r="F501"/>
          <cell r="G501"/>
          <cell r="H501"/>
          <cell r="I501"/>
          <cell r="J501"/>
          <cell r="K501"/>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row>
        <row r="502">
          <cell r="A502"/>
          <cell r="B502"/>
          <cell r="C502"/>
          <cell r="D502"/>
          <cell r="E502"/>
          <cell r="F502"/>
          <cell r="G502"/>
          <cell r="H502"/>
          <cell r="I502"/>
          <cell r="J502"/>
          <cell r="K502"/>
          <cell r="L502"/>
          <cell r="M502"/>
          <cell r="N502"/>
          <cell r="O502"/>
          <cell r="P502"/>
          <cell r="Q502"/>
          <cell r="R502"/>
          <cell r="S502"/>
          <cell r="T502"/>
          <cell r="U502"/>
          <cell r="V502"/>
          <cell r="W502"/>
          <cell r="X502"/>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cell r="BE502"/>
          <cell r="BF502"/>
          <cell r="BG502"/>
          <cell r="BH502"/>
          <cell r="BI502"/>
          <cell r="BJ502"/>
          <cell r="BK502"/>
          <cell r="BL502"/>
          <cell r="BM502"/>
          <cell r="BN502"/>
          <cell r="BO502"/>
          <cell r="BP502"/>
          <cell r="BQ502"/>
          <cell r="BR502"/>
          <cell r="BS502"/>
          <cell r="BT502"/>
          <cell r="BU502"/>
          <cell r="BV502"/>
          <cell r="BW502"/>
          <cell r="BX502"/>
          <cell r="BY502"/>
          <cell r="BZ502"/>
          <cell r="CA502"/>
          <cell r="CB502"/>
          <cell r="CC502"/>
          <cell r="CD502"/>
          <cell r="CE502"/>
          <cell r="CF502"/>
          <cell r="CG502"/>
          <cell r="CH502"/>
          <cell r="CI502"/>
          <cell r="CJ502"/>
          <cell r="CK502"/>
          <cell r="CL502"/>
          <cell r="CM502"/>
          <cell r="CN502"/>
          <cell r="CO502"/>
          <cell r="CP502"/>
        </row>
        <row r="503">
          <cell r="A503"/>
          <cell r="B503"/>
          <cell r="C503"/>
          <cell r="D503"/>
          <cell r="E503"/>
          <cell r="F503"/>
          <cell r="G503"/>
          <cell r="H503"/>
          <cell r="I503"/>
          <cell r="J503"/>
          <cell r="K503"/>
          <cell r="L503"/>
          <cell r="M503"/>
          <cell r="N503"/>
          <cell r="O503"/>
          <cell r="P503"/>
          <cell r="Q503"/>
          <cell r="R503"/>
          <cell r="S503"/>
          <cell r="T503"/>
          <cell r="U503"/>
          <cell r="V503"/>
          <cell r="W503"/>
          <cell r="X503"/>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cell r="BE503"/>
          <cell r="BF503"/>
          <cell r="BG503"/>
          <cell r="BH503"/>
          <cell r="BI503"/>
          <cell r="BJ503"/>
          <cell r="BK503"/>
          <cell r="BL503"/>
          <cell r="BM503"/>
          <cell r="BN503"/>
          <cell r="BO503"/>
          <cell r="BP503"/>
          <cell r="BQ503"/>
          <cell r="BR503"/>
          <cell r="BS503"/>
          <cell r="BT503"/>
          <cell r="BU503"/>
          <cell r="BV503"/>
          <cell r="BW503"/>
          <cell r="BX503"/>
          <cell r="BY503"/>
          <cell r="BZ503"/>
          <cell r="CA503"/>
          <cell r="CB503"/>
          <cell r="CC503"/>
          <cell r="CD503"/>
          <cell r="CE503"/>
          <cell r="CF503"/>
          <cell r="CG503"/>
          <cell r="CH503"/>
          <cell r="CI503"/>
          <cell r="CJ503"/>
          <cell r="CK503"/>
          <cell r="CL503"/>
          <cell r="CM503"/>
          <cell r="CN503"/>
          <cell r="CO503"/>
          <cell r="CP503"/>
        </row>
        <row r="504">
          <cell r="A504"/>
          <cell r="B504"/>
          <cell r="C504"/>
          <cell r="D504"/>
          <cell r="E504"/>
          <cell r="F504"/>
          <cell r="G504"/>
          <cell r="H504"/>
          <cell r="I504"/>
          <cell r="J504"/>
          <cell r="K504"/>
          <cell r="L504"/>
          <cell r="M504"/>
          <cell r="N504"/>
          <cell r="O504"/>
          <cell r="P504"/>
          <cell r="Q504"/>
          <cell r="R504"/>
          <cell r="S504"/>
          <cell r="T504"/>
          <cell r="U504"/>
          <cell r="V504"/>
          <cell r="W504"/>
          <cell r="X504"/>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cell r="BE504"/>
          <cell r="BF504"/>
          <cell r="BG504"/>
          <cell r="BH504"/>
          <cell r="BI504"/>
          <cell r="BJ504"/>
          <cell r="BK504"/>
          <cell r="BL504"/>
          <cell r="BM504"/>
          <cell r="BN504"/>
          <cell r="BO504"/>
          <cell r="BP504"/>
          <cell r="BQ504"/>
          <cell r="BR504"/>
          <cell r="BS504"/>
          <cell r="BT504"/>
          <cell r="BU504"/>
          <cell r="BV504"/>
          <cell r="BW504"/>
          <cell r="BX504"/>
          <cell r="BY504"/>
          <cell r="BZ504"/>
          <cell r="CA504"/>
          <cell r="CB504"/>
          <cell r="CC504"/>
          <cell r="CD504"/>
          <cell r="CE504"/>
          <cell r="CF504"/>
          <cell r="CG504"/>
          <cell r="CH504"/>
          <cell r="CI504"/>
          <cell r="CJ504"/>
          <cell r="CK504"/>
          <cell r="CL504"/>
          <cell r="CM504"/>
          <cell r="CN504"/>
          <cell r="CO504"/>
          <cell r="CP504"/>
        </row>
        <row r="505">
          <cell r="A505"/>
          <cell r="B505"/>
          <cell r="C505"/>
          <cell r="D505"/>
          <cell r="E505"/>
          <cell r="F505"/>
          <cell r="G505"/>
          <cell r="H505"/>
          <cell r="I505"/>
          <cell r="J505"/>
          <cell r="K505"/>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row>
        <row r="506">
          <cell r="A506"/>
          <cell r="B506"/>
          <cell r="C506"/>
          <cell r="D506"/>
          <cell r="E506"/>
          <cell r="F506"/>
          <cell r="G506"/>
          <cell r="H506"/>
          <cell r="I506"/>
          <cell r="J506"/>
          <cell r="K506"/>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row>
        <row r="507">
          <cell r="A507"/>
          <cell r="B507"/>
          <cell r="C507"/>
          <cell r="D507"/>
          <cell r="E507"/>
          <cell r="F507"/>
          <cell r="G507"/>
          <cell r="H507"/>
          <cell r="I507"/>
          <cell r="J507"/>
          <cell r="K507"/>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row>
        <row r="508">
          <cell r="A508"/>
          <cell r="B508"/>
          <cell r="C508"/>
          <cell r="D508"/>
          <cell r="E508"/>
          <cell r="F508"/>
          <cell r="G508"/>
          <cell r="H508"/>
          <cell r="I508"/>
          <cell r="J508"/>
          <cell r="K508"/>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row>
        <row r="509">
          <cell r="A509"/>
          <cell r="B509"/>
          <cell r="C509"/>
          <cell r="D509"/>
          <cell r="E509"/>
          <cell r="F509"/>
          <cell r="G509"/>
          <cell r="H509"/>
          <cell r="I509"/>
          <cell r="J509"/>
          <cell r="K509"/>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row>
        <row r="510">
          <cell r="A510"/>
          <cell r="B510"/>
          <cell r="C510"/>
          <cell r="D510"/>
          <cell r="E510"/>
          <cell r="F510"/>
          <cell r="G510"/>
          <cell r="H510"/>
          <cell r="I510"/>
          <cell r="J510"/>
          <cell r="K510"/>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row>
        <row r="511">
          <cell r="A511"/>
          <cell r="B511"/>
          <cell r="C511"/>
          <cell r="D511"/>
          <cell r="E511"/>
          <cell r="F511"/>
          <cell r="G511"/>
          <cell r="H511"/>
          <cell r="I511"/>
          <cell r="J511"/>
          <cell r="K511"/>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row>
        <row r="512">
          <cell r="A512"/>
          <cell r="B512"/>
          <cell r="C512"/>
          <cell r="D512"/>
          <cell r="E512"/>
          <cell r="F512"/>
          <cell r="G512"/>
          <cell r="H512"/>
          <cell r="I512"/>
          <cell r="J512"/>
          <cell r="K512"/>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row>
        <row r="513">
          <cell r="A513"/>
          <cell r="B513"/>
          <cell r="C513"/>
          <cell r="D513"/>
          <cell r="E513"/>
          <cell r="F513"/>
          <cell r="G513"/>
          <cell r="H513"/>
          <cell r="I513"/>
          <cell r="J513"/>
          <cell r="K513"/>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row>
        <row r="514">
          <cell r="A514"/>
          <cell r="B514"/>
          <cell r="C514"/>
          <cell r="D514"/>
          <cell r="E514"/>
          <cell r="F514"/>
          <cell r="G514"/>
          <cell r="H514"/>
          <cell r="I514"/>
          <cell r="J514"/>
          <cell r="K514"/>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row>
        <row r="515">
          <cell r="A515"/>
          <cell r="B515"/>
          <cell r="C515"/>
          <cell r="D515"/>
          <cell r="E515"/>
          <cell r="F515"/>
          <cell r="G515"/>
          <cell r="H515"/>
          <cell r="I515"/>
          <cell r="J515"/>
          <cell r="K515"/>
          <cell r="L515"/>
          <cell r="M515"/>
          <cell r="N515"/>
          <cell r="O515"/>
          <cell r="P515"/>
          <cell r="Q515"/>
          <cell r="R515"/>
          <cell r="S515"/>
          <cell r="T515"/>
          <cell r="U515"/>
          <cell r="V515"/>
          <cell r="W515"/>
          <cell r="X515"/>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cell r="BE515"/>
          <cell r="BF515"/>
          <cell r="BG515"/>
          <cell r="BH515"/>
          <cell r="BI515"/>
          <cell r="BJ515"/>
          <cell r="BK515"/>
          <cell r="BL515"/>
          <cell r="BM515"/>
          <cell r="BN515"/>
          <cell r="BO515"/>
          <cell r="BP515"/>
          <cell r="BQ515"/>
          <cell r="BR515"/>
          <cell r="BS515"/>
          <cell r="BT515"/>
          <cell r="BU515"/>
          <cell r="BV515"/>
          <cell r="BW515"/>
          <cell r="BX515"/>
          <cell r="BY515"/>
          <cell r="BZ515"/>
          <cell r="CA515"/>
          <cell r="CB515"/>
          <cell r="CC515"/>
          <cell r="CD515"/>
          <cell r="CE515"/>
          <cell r="CF515"/>
          <cell r="CG515"/>
          <cell r="CH515"/>
          <cell r="CI515"/>
          <cell r="CJ515"/>
          <cell r="CK515"/>
          <cell r="CL515"/>
          <cell r="CM515"/>
          <cell r="CN515"/>
          <cell r="CO515"/>
          <cell r="CP515"/>
        </row>
        <row r="516">
          <cell r="A516"/>
          <cell r="B516"/>
          <cell r="C516"/>
          <cell r="D516"/>
          <cell r="E516"/>
          <cell r="F516"/>
          <cell r="G516"/>
          <cell r="H516"/>
          <cell r="I516"/>
          <cell r="J516"/>
          <cell r="K516"/>
          <cell r="L516"/>
          <cell r="M516"/>
          <cell r="N516"/>
          <cell r="O516"/>
          <cell r="P516"/>
          <cell r="Q516"/>
          <cell r="R516"/>
          <cell r="S516"/>
          <cell r="T516"/>
          <cell r="U516"/>
          <cell r="V516"/>
          <cell r="W516"/>
          <cell r="X516"/>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cell r="BE516"/>
          <cell r="BF516"/>
          <cell r="BG516"/>
          <cell r="BH516"/>
          <cell r="BI516"/>
          <cell r="BJ516"/>
          <cell r="BK516"/>
          <cell r="BL516"/>
          <cell r="BM516"/>
          <cell r="BN516"/>
          <cell r="BO516"/>
          <cell r="BP516"/>
          <cell r="BQ516"/>
          <cell r="BR516"/>
          <cell r="BS516"/>
          <cell r="BT516"/>
          <cell r="BU516"/>
          <cell r="BV516"/>
          <cell r="BW516"/>
          <cell r="BX516"/>
          <cell r="BY516"/>
          <cell r="BZ516"/>
          <cell r="CA516"/>
          <cell r="CB516"/>
          <cell r="CC516"/>
          <cell r="CD516"/>
          <cell r="CE516"/>
          <cell r="CF516"/>
          <cell r="CG516"/>
          <cell r="CH516"/>
          <cell r="CI516"/>
          <cell r="CJ516"/>
          <cell r="CK516"/>
          <cell r="CL516"/>
          <cell r="CM516"/>
          <cell r="CN516"/>
          <cell r="CO516"/>
          <cell r="CP516"/>
        </row>
        <row r="517">
          <cell r="A517"/>
          <cell r="B517"/>
          <cell r="C517"/>
          <cell r="D517"/>
          <cell r="E517"/>
          <cell r="F517"/>
          <cell r="G517"/>
          <cell r="H517"/>
          <cell r="I517"/>
          <cell r="J517"/>
          <cell r="K517"/>
          <cell r="L517"/>
          <cell r="M517"/>
          <cell r="N517"/>
          <cell r="O517"/>
          <cell r="P517"/>
          <cell r="Q517"/>
          <cell r="R517"/>
          <cell r="S517"/>
          <cell r="T517"/>
          <cell r="U517"/>
          <cell r="V517"/>
          <cell r="W517"/>
          <cell r="X517"/>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cell r="BE517"/>
          <cell r="BF517"/>
          <cell r="BG517"/>
          <cell r="BH517"/>
          <cell r="BI517"/>
          <cell r="BJ517"/>
          <cell r="BK517"/>
          <cell r="BL517"/>
          <cell r="BM517"/>
          <cell r="BN517"/>
          <cell r="BO517"/>
          <cell r="BP517"/>
          <cell r="BQ517"/>
          <cell r="BR517"/>
          <cell r="BS517"/>
          <cell r="BT517"/>
          <cell r="BU517"/>
          <cell r="BV517"/>
          <cell r="BW517"/>
          <cell r="BX517"/>
          <cell r="BY517"/>
          <cell r="BZ517"/>
          <cell r="CA517"/>
          <cell r="CB517"/>
          <cell r="CC517"/>
          <cell r="CD517"/>
          <cell r="CE517"/>
          <cell r="CF517"/>
          <cell r="CG517"/>
          <cell r="CH517"/>
          <cell r="CI517"/>
          <cell r="CJ517"/>
          <cell r="CK517"/>
          <cell r="CL517"/>
          <cell r="CM517"/>
          <cell r="CN517"/>
          <cell r="CO517"/>
          <cell r="CP517"/>
        </row>
        <row r="518">
          <cell r="A518"/>
          <cell r="B518"/>
          <cell r="C518"/>
          <cell r="D518"/>
          <cell r="E518"/>
          <cell r="F518"/>
          <cell r="G518"/>
          <cell r="H518"/>
          <cell r="I518"/>
          <cell r="J518"/>
          <cell r="K518"/>
          <cell r="L518"/>
          <cell r="M518"/>
          <cell r="N518"/>
          <cell r="O518"/>
          <cell r="P518"/>
          <cell r="Q518"/>
          <cell r="R518"/>
          <cell r="S518"/>
          <cell r="T518"/>
          <cell r="U518"/>
          <cell r="V518"/>
          <cell r="W518"/>
          <cell r="X518"/>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cell r="BE518"/>
          <cell r="BF518"/>
          <cell r="BG518"/>
          <cell r="BH518"/>
          <cell r="BI518"/>
          <cell r="BJ518"/>
          <cell r="BK518"/>
          <cell r="BL518"/>
          <cell r="BM518"/>
          <cell r="BN518"/>
          <cell r="BO518"/>
          <cell r="BP518"/>
          <cell r="BQ518"/>
          <cell r="BR518"/>
          <cell r="BS518"/>
          <cell r="BT518"/>
          <cell r="BU518"/>
          <cell r="BV518"/>
          <cell r="BW518"/>
          <cell r="BX518"/>
          <cell r="BY518"/>
          <cell r="BZ518"/>
          <cell r="CA518"/>
          <cell r="CB518"/>
          <cell r="CC518"/>
          <cell r="CD518"/>
          <cell r="CE518"/>
          <cell r="CF518"/>
          <cell r="CG518"/>
          <cell r="CH518"/>
          <cell r="CI518"/>
          <cell r="CJ518"/>
          <cell r="CK518"/>
          <cell r="CL518"/>
          <cell r="CM518"/>
          <cell r="CN518"/>
          <cell r="CO518"/>
          <cell r="CP518"/>
        </row>
        <row r="519">
          <cell r="A519"/>
          <cell r="B519"/>
          <cell r="C519"/>
          <cell r="D519"/>
          <cell r="E519"/>
          <cell r="F519"/>
          <cell r="G519"/>
          <cell r="H519"/>
          <cell r="I519"/>
          <cell r="J519"/>
          <cell r="K519"/>
          <cell r="L519"/>
          <cell r="M519"/>
          <cell r="N519"/>
          <cell r="O519"/>
          <cell r="P519"/>
          <cell r="Q519"/>
          <cell r="R519"/>
          <cell r="S519"/>
          <cell r="T519"/>
          <cell r="U519"/>
          <cell r="V519"/>
          <cell r="W519"/>
          <cell r="X519"/>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cell r="BE519"/>
          <cell r="BF519"/>
          <cell r="BG519"/>
          <cell r="BH519"/>
          <cell r="BI519"/>
          <cell r="BJ519"/>
          <cell r="BK519"/>
          <cell r="BL519"/>
          <cell r="BM519"/>
          <cell r="BN519"/>
          <cell r="BO519"/>
          <cell r="BP519"/>
          <cell r="BQ519"/>
          <cell r="BR519"/>
          <cell r="BS519"/>
          <cell r="BT519"/>
          <cell r="BU519"/>
          <cell r="BV519"/>
          <cell r="BW519"/>
          <cell r="BX519"/>
          <cell r="BY519"/>
          <cell r="BZ519"/>
          <cell r="CA519"/>
          <cell r="CB519"/>
          <cell r="CC519"/>
          <cell r="CD519"/>
          <cell r="CE519"/>
          <cell r="CF519"/>
          <cell r="CG519"/>
          <cell r="CH519"/>
          <cell r="CI519"/>
          <cell r="CJ519"/>
          <cell r="CK519"/>
          <cell r="CL519"/>
          <cell r="CM519"/>
          <cell r="CN519"/>
          <cell r="CO519"/>
          <cell r="CP519"/>
        </row>
        <row r="520">
          <cell r="A520"/>
          <cell r="B520"/>
          <cell r="C520"/>
          <cell r="D520"/>
          <cell r="E520"/>
          <cell r="F520"/>
          <cell r="G520"/>
          <cell r="H520"/>
          <cell r="I520"/>
          <cell r="J520"/>
          <cell r="K520"/>
          <cell r="L520"/>
          <cell r="M520"/>
          <cell r="N520"/>
          <cell r="O520"/>
          <cell r="P520"/>
          <cell r="Q520"/>
          <cell r="R520"/>
          <cell r="S520"/>
          <cell r="T520"/>
          <cell r="U520"/>
          <cell r="V520"/>
          <cell r="W520"/>
          <cell r="X520"/>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cell r="BE520"/>
          <cell r="BF520"/>
          <cell r="BG520"/>
          <cell r="BH520"/>
          <cell r="BI520"/>
          <cell r="BJ520"/>
          <cell r="BK520"/>
          <cell r="BL520"/>
          <cell r="BM520"/>
          <cell r="BN520"/>
          <cell r="BO520"/>
          <cell r="BP520"/>
          <cell r="BQ520"/>
          <cell r="BR520"/>
          <cell r="BS520"/>
          <cell r="BT520"/>
          <cell r="BU520"/>
          <cell r="BV520"/>
          <cell r="BW520"/>
          <cell r="BX520"/>
          <cell r="BY520"/>
          <cell r="BZ520"/>
          <cell r="CA520"/>
          <cell r="CB520"/>
          <cell r="CC520"/>
          <cell r="CD520"/>
          <cell r="CE520"/>
          <cell r="CF520"/>
          <cell r="CG520"/>
          <cell r="CH520"/>
          <cell r="CI520"/>
          <cell r="CJ520"/>
          <cell r="CK520"/>
          <cell r="CL520"/>
          <cell r="CM520"/>
          <cell r="CN520"/>
          <cell r="CO520"/>
          <cell r="CP520"/>
        </row>
        <row r="521">
          <cell r="A521"/>
          <cell r="B521"/>
          <cell r="C521"/>
          <cell r="D521"/>
          <cell r="E521"/>
          <cell r="F521"/>
          <cell r="G521"/>
          <cell r="H521"/>
          <cell r="I521"/>
          <cell r="J521"/>
          <cell r="K521"/>
          <cell r="L521"/>
          <cell r="M521"/>
          <cell r="N521"/>
          <cell r="O521"/>
          <cell r="P521"/>
          <cell r="Q521"/>
          <cell r="R521"/>
          <cell r="S521"/>
          <cell r="T521"/>
          <cell r="U521"/>
          <cell r="V521"/>
          <cell r="W521"/>
          <cell r="X521"/>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cell r="BE521"/>
          <cell r="BF521"/>
          <cell r="BG521"/>
          <cell r="BH521"/>
          <cell r="BI521"/>
          <cell r="BJ521"/>
          <cell r="BK521"/>
          <cell r="BL521"/>
          <cell r="BM521"/>
          <cell r="BN521"/>
          <cell r="BO521"/>
          <cell r="BP521"/>
          <cell r="BQ521"/>
          <cell r="BR521"/>
          <cell r="BS521"/>
          <cell r="BT521"/>
          <cell r="BU521"/>
          <cell r="BV521"/>
          <cell r="BW521"/>
          <cell r="BX521"/>
          <cell r="BY521"/>
          <cell r="BZ521"/>
          <cell r="CA521"/>
          <cell r="CB521"/>
          <cell r="CC521"/>
          <cell r="CD521"/>
          <cell r="CE521"/>
          <cell r="CF521"/>
          <cell r="CG521"/>
          <cell r="CH521"/>
          <cell r="CI521"/>
          <cell r="CJ521"/>
          <cell r="CK521"/>
          <cell r="CL521"/>
          <cell r="CM521"/>
          <cell r="CN521"/>
          <cell r="CO521"/>
          <cell r="CP521"/>
        </row>
        <row r="522">
          <cell r="A522"/>
          <cell r="B522"/>
          <cell r="C522"/>
          <cell r="D522"/>
          <cell r="E522"/>
          <cell r="F522"/>
          <cell r="G522"/>
          <cell r="H522"/>
          <cell r="I522"/>
          <cell r="J522"/>
          <cell r="K522"/>
          <cell r="L522"/>
          <cell r="M522"/>
          <cell r="N522"/>
          <cell r="O522"/>
          <cell r="P522"/>
          <cell r="Q522"/>
          <cell r="R522"/>
          <cell r="S522"/>
          <cell r="T522"/>
          <cell r="U522"/>
          <cell r="V522"/>
          <cell r="W522"/>
          <cell r="X522"/>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cell r="BE522"/>
          <cell r="BF522"/>
          <cell r="BG522"/>
          <cell r="BH522"/>
          <cell r="BI522"/>
          <cell r="BJ522"/>
          <cell r="BK522"/>
          <cell r="BL522"/>
          <cell r="BM522"/>
          <cell r="BN522"/>
          <cell r="BO522"/>
          <cell r="BP522"/>
          <cell r="BQ522"/>
          <cell r="BR522"/>
          <cell r="BS522"/>
          <cell r="BT522"/>
          <cell r="BU522"/>
          <cell r="BV522"/>
          <cell r="BW522"/>
          <cell r="BX522"/>
          <cell r="BY522"/>
          <cell r="BZ522"/>
          <cell r="CA522"/>
          <cell r="CB522"/>
          <cell r="CC522"/>
          <cell r="CD522"/>
          <cell r="CE522"/>
          <cell r="CF522"/>
          <cell r="CG522"/>
          <cell r="CH522"/>
          <cell r="CI522"/>
          <cell r="CJ522"/>
          <cell r="CK522"/>
          <cell r="CL522"/>
          <cell r="CM522"/>
          <cell r="CN522"/>
          <cell r="CO522"/>
          <cell r="CP522"/>
        </row>
        <row r="523">
          <cell r="A523"/>
          <cell r="B523"/>
          <cell r="C523"/>
          <cell r="D523"/>
          <cell r="E523"/>
          <cell r="F523"/>
          <cell r="G523"/>
          <cell r="H523"/>
          <cell r="I523"/>
          <cell r="J523"/>
          <cell r="K523"/>
          <cell r="L523"/>
          <cell r="M523"/>
          <cell r="N523"/>
          <cell r="O523"/>
          <cell r="P523"/>
          <cell r="Q523"/>
          <cell r="R523"/>
          <cell r="S523"/>
          <cell r="T523"/>
          <cell r="U523"/>
          <cell r="V523"/>
          <cell r="W523"/>
          <cell r="X523"/>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cell r="BE523"/>
          <cell r="BF523"/>
          <cell r="BG523"/>
          <cell r="BH523"/>
          <cell r="BI523"/>
          <cell r="BJ523"/>
          <cell r="BK523"/>
          <cell r="BL523"/>
          <cell r="BM523"/>
          <cell r="BN523"/>
          <cell r="BO523"/>
          <cell r="BP523"/>
          <cell r="BQ523"/>
          <cell r="BR523"/>
          <cell r="BS523"/>
          <cell r="BT523"/>
          <cell r="BU523"/>
          <cell r="BV523"/>
          <cell r="BW523"/>
          <cell r="BX523"/>
          <cell r="BY523"/>
          <cell r="BZ523"/>
          <cell r="CA523"/>
          <cell r="CB523"/>
          <cell r="CC523"/>
          <cell r="CD523"/>
          <cell r="CE523"/>
          <cell r="CF523"/>
          <cell r="CG523"/>
          <cell r="CH523"/>
          <cell r="CI523"/>
          <cell r="CJ523"/>
          <cell r="CK523"/>
          <cell r="CL523"/>
          <cell r="CM523"/>
          <cell r="CN523"/>
          <cell r="CO523"/>
          <cell r="CP523"/>
        </row>
        <row r="524">
          <cell r="A524"/>
          <cell r="B524"/>
          <cell r="C524"/>
          <cell r="D524"/>
          <cell r="E524"/>
          <cell r="F524"/>
          <cell r="G524"/>
          <cell r="H524"/>
          <cell r="I524"/>
          <cell r="J524"/>
          <cell r="K524"/>
          <cell r="L524"/>
          <cell r="M524"/>
          <cell r="N524"/>
          <cell r="O524"/>
          <cell r="P524"/>
          <cell r="Q524"/>
          <cell r="R524"/>
          <cell r="S524"/>
          <cell r="T524"/>
          <cell r="U524"/>
          <cell r="V524"/>
          <cell r="W524"/>
          <cell r="X524"/>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cell r="BE524"/>
          <cell r="BF524"/>
          <cell r="BG524"/>
          <cell r="BH524"/>
          <cell r="BI524"/>
          <cell r="BJ524"/>
          <cell r="BK524"/>
          <cell r="BL524"/>
          <cell r="BM524"/>
          <cell r="BN524"/>
          <cell r="BO524"/>
          <cell r="BP524"/>
          <cell r="BQ524"/>
          <cell r="BR524"/>
          <cell r="BS524"/>
          <cell r="BT524"/>
          <cell r="BU524"/>
          <cell r="BV524"/>
          <cell r="BW524"/>
          <cell r="BX524"/>
          <cell r="BY524"/>
          <cell r="BZ524"/>
          <cell r="CA524"/>
          <cell r="CB524"/>
          <cell r="CC524"/>
          <cell r="CD524"/>
          <cell r="CE524"/>
          <cell r="CF524"/>
          <cell r="CG524"/>
          <cell r="CH524"/>
          <cell r="CI524"/>
          <cell r="CJ524"/>
          <cell r="CK524"/>
          <cell r="CL524"/>
          <cell r="CM524"/>
          <cell r="CN524"/>
          <cell r="CO524"/>
          <cell r="CP524"/>
        </row>
        <row r="525">
          <cell r="A525"/>
          <cell r="B525"/>
          <cell r="C525"/>
          <cell r="D525"/>
          <cell r="E525"/>
          <cell r="F525"/>
          <cell r="G525"/>
          <cell r="H525"/>
          <cell r="I525"/>
          <cell r="J525"/>
          <cell r="K525"/>
          <cell r="L525"/>
          <cell r="M525"/>
          <cell r="N525"/>
          <cell r="O525"/>
          <cell r="P525"/>
          <cell r="Q525"/>
          <cell r="R525"/>
          <cell r="S525"/>
          <cell r="T525"/>
          <cell r="U525"/>
          <cell r="V525"/>
          <cell r="W525"/>
          <cell r="X525"/>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cell r="BE525"/>
          <cell r="BF525"/>
          <cell r="BG525"/>
          <cell r="BH525"/>
          <cell r="BI525"/>
          <cell r="BJ525"/>
          <cell r="BK525"/>
          <cell r="BL525"/>
          <cell r="BM525"/>
          <cell r="BN525"/>
          <cell r="BO525"/>
          <cell r="BP525"/>
          <cell r="BQ525"/>
          <cell r="BR525"/>
          <cell r="BS525"/>
          <cell r="BT525"/>
          <cell r="BU525"/>
          <cell r="BV525"/>
          <cell r="BW525"/>
          <cell r="BX525"/>
          <cell r="BY525"/>
          <cell r="BZ525"/>
          <cell r="CA525"/>
          <cell r="CB525"/>
          <cell r="CC525"/>
          <cell r="CD525"/>
          <cell r="CE525"/>
          <cell r="CF525"/>
          <cell r="CG525"/>
          <cell r="CH525"/>
          <cell r="CI525"/>
          <cell r="CJ525"/>
          <cell r="CK525"/>
          <cell r="CL525"/>
          <cell r="CM525"/>
          <cell r="CN525"/>
          <cell r="CO525"/>
          <cell r="CP525"/>
        </row>
        <row r="526">
          <cell r="A526"/>
          <cell r="B526"/>
          <cell r="C526"/>
          <cell r="D526"/>
          <cell r="E526"/>
          <cell r="F526"/>
          <cell r="G526"/>
          <cell r="H526"/>
          <cell r="I526"/>
          <cell r="J526"/>
          <cell r="K526"/>
          <cell r="L526"/>
          <cell r="M526"/>
          <cell r="N526"/>
          <cell r="O526"/>
          <cell r="P526"/>
          <cell r="Q526"/>
          <cell r="R526"/>
          <cell r="S526"/>
          <cell r="T526"/>
          <cell r="U526"/>
          <cell r="V526"/>
          <cell r="W526"/>
          <cell r="X526"/>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cell r="BE526"/>
          <cell r="BF526"/>
          <cell r="BG526"/>
          <cell r="BH526"/>
          <cell r="BI526"/>
          <cell r="BJ526"/>
          <cell r="BK526"/>
          <cell r="BL526"/>
          <cell r="BM526"/>
          <cell r="BN526"/>
          <cell r="BO526"/>
          <cell r="BP526"/>
          <cell r="BQ526"/>
          <cell r="BR526"/>
          <cell r="BS526"/>
          <cell r="BT526"/>
          <cell r="BU526"/>
          <cell r="BV526"/>
          <cell r="BW526"/>
          <cell r="BX526"/>
          <cell r="BY526"/>
          <cell r="BZ526"/>
          <cell r="CA526"/>
          <cell r="CB526"/>
          <cell r="CC526"/>
          <cell r="CD526"/>
          <cell r="CE526"/>
          <cell r="CF526"/>
          <cell r="CG526"/>
          <cell r="CH526"/>
          <cell r="CI526"/>
          <cell r="CJ526"/>
          <cell r="CK526"/>
          <cell r="CL526"/>
          <cell r="CM526"/>
          <cell r="CN526"/>
          <cell r="CO526"/>
          <cell r="CP526"/>
        </row>
        <row r="527">
          <cell r="A527"/>
          <cell r="B527"/>
          <cell r="C527"/>
          <cell r="D527"/>
          <cell r="E527"/>
          <cell r="F527"/>
          <cell r="G527"/>
          <cell r="H527"/>
          <cell r="I527"/>
          <cell r="J527"/>
          <cell r="K527"/>
          <cell r="L527"/>
          <cell r="M527"/>
          <cell r="N527"/>
          <cell r="O527"/>
          <cell r="P527"/>
          <cell r="Q527"/>
          <cell r="R527"/>
          <cell r="S527"/>
          <cell r="T527"/>
          <cell r="U527"/>
          <cell r="V527"/>
          <cell r="W527"/>
          <cell r="X527"/>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cell r="BE527"/>
          <cell r="BF527"/>
          <cell r="BG527"/>
          <cell r="BH527"/>
          <cell r="BI527"/>
          <cell r="BJ527"/>
          <cell r="BK527"/>
          <cell r="BL527"/>
          <cell r="BM527"/>
          <cell r="BN527"/>
          <cell r="BO527"/>
          <cell r="BP527"/>
          <cell r="BQ527"/>
          <cell r="BR527"/>
          <cell r="BS527"/>
          <cell r="BT527"/>
          <cell r="BU527"/>
          <cell r="BV527"/>
          <cell r="BW527"/>
          <cell r="BX527"/>
          <cell r="BY527"/>
          <cell r="BZ527"/>
          <cell r="CA527"/>
          <cell r="CB527"/>
          <cell r="CC527"/>
          <cell r="CD527"/>
          <cell r="CE527"/>
          <cell r="CF527"/>
          <cell r="CG527"/>
          <cell r="CH527"/>
          <cell r="CI527"/>
          <cell r="CJ527"/>
          <cell r="CK527"/>
          <cell r="CL527"/>
          <cell r="CM527"/>
          <cell r="CN527"/>
          <cell r="CO527"/>
          <cell r="CP527"/>
        </row>
        <row r="528">
          <cell r="A528"/>
          <cell r="B528"/>
          <cell r="C528"/>
          <cell r="D528"/>
          <cell r="E528"/>
          <cell r="F528"/>
          <cell r="G528"/>
          <cell r="H528"/>
          <cell r="I528"/>
          <cell r="J528"/>
          <cell r="K528"/>
          <cell r="L528"/>
          <cell r="M528"/>
          <cell r="N528"/>
          <cell r="O528"/>
          <cell r="P528"/>
          <cell r="Q528"/>
          <cell r="R528"/>
          <cell r="S528"/>
          <cell r="T528"/>
          <cell r="U528"/>
          <cell r="V528"/>
          <cell r="W528"/>
          <cell r="X528"/>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cell r="BE528"/>
          <cell r="BF528"/>
          <cell r="BG528"/>
          <cell r="BH528"/>
          <cell r="BI528"/>
          <cell r="BJ528"/>
          <cell r="BK528"/>
          <cell r="BL528"/>
          <cell r="BM528"/>
          <cell r="BN528"/>
          <cell r="BO528"/>
          <cell r="BP528"/>
          <cell r="BQ528"/>
          <cell r="BR528"/>
          <cell r="BS528"/>
          <cell r="BT528"/>
          <cell r="BU528"/>
          <cell r="BV528"/>
          <cell r="BW528"/>
          <cell r="BX528"/>
          <cell r="BY528"/>
          <cell r="BZ528"/>
          <cell r="CA528"/>
          <cell r="CB528"/>
          <cell r="CC528"/>
          <cell r="CD528"/>
          <cell r="CE528"/>
          <cell r="CF528"/>
          <cell r="CG528"/>
          <cell r="CH528"/>
          <cell r="CI528"/>
          <cell r="CJ528"/>
          <cell r="CK528"/>
          <cell r="CL528"/>
          <cell r="CM528"/>
          <cell r="CN528"/>
          <cell r="CO528"/>
          <cell r="CP528"/>
        </row>
        <row r="529">
          <cell r="A529"/>
          <cell r="B529"/>
          <cell r="C529"/>
          <cell r="D529"/>
          <cell r="E529"/>
          <cell r="F529"/>
          <cell r="G529"/>
          <cell r="H529"/>
          <cell r="I529"/>
          <cell r="J529"/>
          <cell r="K529"/>
          <cell r="L529"/>
          <cell r="M529"/>
          <cell r="N529"/>
          <cell r="O529"/>
          <cell r="P529"/>
          <cell r="Q529"/>
          <cell r="R529"/>
          <cell r="S529"/>
          <cell r="T529"/>
          <cell r="U529"/>
          <cell r="V529"/>
          <cell r="W529"/>
          <cell r="X529"/>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cell r="BE529"/>
          <cell r="BF529"/>
          <cell r="BG529"/>
          <cell r="BH529"/>
          <cell r="BI529"/>
          <cell r="BJ529"/>
          <cell r="BK529"/>
          <cell r="BL529"/>
          <cell r="BM529"/>
          <cell r="BN529"/>
          <cell r="BO529"/>
          <cell r="BP529"/>
          <cell r="BQ529"/>
          <cell r="BR529"/>
          <cell r="BS529"/>
          <cell r="BT529"/>
          <cell r="BU529"/>
          <cell r="BV529"/>
          <cell r="BW529"/>
          <cell r="BX529"/>
          <cell r="BY529"/>
          <cell r="BZ529"/>
          <cell r="CA529"/>
          <cell r="CB529"/>
          <cell r="CC529"/>
          <cell r="CD529"/>
          <cell r="CE529"/>
          <cell r="CF529"/>
          <cell r="CG529"/>
          <cell r="CH529"/>
          <cell r="CI529"/>
          <cell r="CJ529"/>
          <cell r="CK529"/>
          <cell r="CL529"/>
          <cell r="CM529"/>
          <cell r="CN529"/>
          <cell r="CO529"/>
          <cell r="CP529"/>
        </row>
        <row r="530">
          <cell r="A530"/>
          <cell r="B530"/>
          <cell r="C530"/>
          <cell r="D530"/>
          <cell r="E530"/>
          <cell r="F530"/>
          <cell r="G530"/>
          <cell r="H530"/>
          <cell r="I530"/>
          <cell r="J530"/>
          <cell r="K530"/>
          <cell r="L530"/>
          <cell r="M530"/>
          <cell r="N530"/>
          <cell r="O530"/>
          <cell r="P530"/>
          <cell r="Q530"/>
          <cell r="R530"/>
          <cell r="S530"/>
          <cell r="T530"/>
          <cell r="U530"/>
          <cell r="V530"/>
          <cell r="W530"/>
          <cell r="X530"/>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cell r="BE530"/>
          <cell r="BF530"/>
          <cell r="BG530"/>
          <cell r="BH530"/>
          <cell r="BI530"/>
          <cell r="BJ530"/>
          <cell r="BK530"/>
          <cell r="BL530"/>
          <cell r="BM530"/>
          <cell r="BN530"/>
          <cell r="BO530"/>
          <cell r="BP530"/>
          <cell r="BQ530"/>
          <cell r="BR530"/>
          <cell r="BS530"/>
          <cell r="BT530"/>
          <cell r="BU530"/>
          <cell r="BV530"/>
          <cell r="BW530"/>
          <cell r="BX530"/>
          <cell r="BY530"/>
          <cell r="BZ530"/>
          <cell r="CA530"/>
          <cell r="CB530"/>
          <cell r="CC530"/>
          <cell r="CD530"/>
          <cell r="CE530"/>
          <cell r="CF530"/>
          <cell r="CG530"/>
          <cell r="CH530"/>
          <cell r="CI530"/>
          <cell r="CJ530"/>
          <cell r="CK530"/>
          <cell r="CL530"/>
          <cell r="CM530"/>
          <cell r="CN530"/>
          <cell r="CO530"/>
          <cell r="CP530"/>
        </row>
        <row r="531">
          <cell r="A531"/>
          <cell r="B531"/>
          <cell r="C531"/>
          <cell r="D531"/>
          <cell r="E531"/>
          <cell r="F531"/>
          <cell r="G531"/>
          <cell r="H531"/>
          <cell r="I531"/>
          <cell r="J531"/>
          <cell r="K531"/>
          <cell r="L531"/>
          <cell r="M531"/>
          <cell r="N531"/>
          <cell r="O531"/>
          <cell r="P531"/>
          <cell r="Q531"/>
          <cell r="R531"/>
          <cell r="S531"/>
          <cell r="T531"/>
          <cell r="U531"/>
          <cell r="V531"/>
          <cell r="W531"/>
          <cell r="X531"/>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cell r="BE531"/>
          <cell r="BF531"/>
          <cell r="BG531"/>
          <cell r="BH531"/>
          <cell r="BI531"/>
          <cell r="BJ531"/>
          <cell r="BK531"/>
          <cell r="BL531"/>
          <cell r="BM531"/>
          <cell r="BN531"/>
          <cell r="BO531"/>
          <cell r="BP531"/>
          <cell r="BQ531"/>
          <cell r="BR531"/>
          <cell r="BS531"/>
          <cell r="BT531"/>
          <cell r="BU531"/>
          <cell r="BV531"/>
          <cell r="BW531"/>
          <cell r="BX531"/>
          <cell r="BY531"/>
          <cell r="BZ531"/>
          <cell r="CA531"/>
          <cell r="CB531"/>
          <cell r="CC531"/>
          <cell r="CD531"/>
          <cell r="CE531"/>
          <cell r="CF531"/>
          <cell r="CG531"/>
          <cell r="CH531"/>
          <cell r="CI531"/>
          <cell r="CJ531"/>
          <cell r="CK531"/>
          <cell r="CL531"/>
          <cell r="CM531"/>
          <cell r="CN531"/>
          <cell r="CO531"/>
          <cell r="CP531"/>
        </row>
        <row r="532">
          <cell r="A532"/>
          <cell r="B532"/>
          <cell r="C532"/>
          <cell r="D532"/>
          <cell r="E532"/>
          <cell r="F532"/>
          <cell r="G532"/>
          <cell r="H532"/>
          <cell r="I532"/>
          <cell r="J532"/>
          <cell r="K532"/>
          <cell r="L532"/>
          <cell r="M532"/>
          <cell r="N532"/>
          <cell r="O532"/>
          <cell r="P532"/>
          <cell r="Q532"/>
          <cell r="R532"/>
          <cell r="S532"/>
          <cell r="T532"/>
          <cell r="U532"/>
          <cell r="V532"/>
          <cell r="W532"/>
          <cell r="X532"/>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cell r="BE532"/>
          <cell r="BF532"/>
          <cell r="BG532"/>
          <cell r="BH532"/>
          <cell r="BI532"/>
          <cell r="BJ532"/>
          <cell r="BK532"/>
          <cell r="BL532"/>
          <cell r="BM532"/>
          <cell r="BN532"/>
          <cell r="BO532"/>
          <cell r="BP532"/>
          <cell r="BQ532"/>
          <cell r="BR532"/>
          <cell r="BS532"/>
          <cell r="BT532"/>
          <cell r="BU532"/>
          <cell r="BV532"/>
          <cell r="BW532"/>
          <cell r="BX532"/>
          <cell r="BY532"/>
          <cell r="BZ532"/>
          <cell r="CA532"/>
          <cell r="CB532"/>
          <cell r="CC532"/>
          <cell r="CD532"/>
          <cell r="CE532"/>
          <cell r="CF532"/>
          <cell r="CG532"/>
          <cell r="CH532"/>
          <cell r="CI532"/>
          <cell r="CJ532"/>
          <cell r="CK532"/>
          <cell r="CL532"/>
          <cell r="CM532"/>
          <cell r="CN532"/>
          <cell r="CO532"/>
          <cell r="CP532"/>
        </row>
        <row r="533">
          <cell r="A533"/>
          <cell r="B533"/>
          <cell r="C533"/>
          <cell r="D533"/>
          <cell r="E533"/>
          <cell r="F533"/>
          <cell r="G533"/>
          <cell r="H533"/>
          <cell r="I533"/>
          <cell r="J533"/>
          <cell r="K533"/>
          <cell r="L533"/>
          <cell r="M533"/>
          <cell r="N533"/>
          <cell r="O533"/>
          <cell r="P533"/>
          <cell r="Q533"/>
          <cell r="R533"/>
          <cell r="S533"/>
          <cell r="T533"/>
          <cell r="U533"/>
          <cell r="V533"/>
          <cell r="W533"/>
          <cell r="X533"/>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cell r="BE533"/>
          <cell r="BF533"/>
          <cell r="BG533"/>
          <cell r="BH533"/>
          <cell r="BI533"/>
          <cell r="BJ533"/>
          <cell r="BK533"/>
          <cell r="BL533"/>
          <cell r="BM533"/>
          <cell r="BN533"/>
          <cell r="BO533"/>
          <cell r="BP533"/>
          <cell r="BQ533"/>
          <cell r="BR533"/>
          <cell r="BS533"/>
          <cell r="BT533"/>
          <cell r="BU533"/>
          <cell r="BV533"/>
          <cell r="BW533"/>
          <cell r="BX533"/>
          <cell r="BY533"/>
          <cell r="BZ533"/>
          <cell r="CA533"/>
          <cell r="CB533"/>
          <cell r="CC533"/>
          <cell r="CD533"/>
          <cell r="CE533"/>
          <cell r="CF533"/>
          <cell r="CG533"/>
          <cell r="CH533"/>
          <cell r="CI533"/>
          <cell r="CJ533"/>
          <cell r="CK533"/>
          <cell r="CL533"/>
          <cell r="CM533"/>
          <cell r="CN533"/>
          <cell r="CO533"/>
          <cell r="CP533"/>
        </row>
        <row r="534">
          <cell r="A534"/>
          <cell r="B534"/>
          <cell r="C534"/>
          <cell r="D534"/>
          <cell r="E534"/>
          <cell r="F534"/>
          <cell r="G534"/>
          <cell r="H534"/>
          <cell r="I534"/>
          <cell r="J534"/>
          <cell r="K534"/>
          <cell r="L534"/>
          <cell r="M534"/>
          <cell r="N534"/>
          <cell r="O534"/>
          <cell r="P534"/>
          <cell r="Q534"/>
          <cell r="R534"/>
          <cell r="S534"/>
          <cell r="T534"/>
          <cell r="U534"/>
          <cell r="V534"/>
          <cell r="W534"/>
          <cell r="X534"/>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cell r="BE534"/>
          <cell r="BF534"/>
          <cell r="BG534"/>
          <cell r="BH534"/>
          <cell r="BI534"/>
          <cell r="BJ534"/>
          <cell r="BK534"/>
          <cell r="BL534"/>
          <cell r="BM534"/>
          <cell r="BN534"/>
          <cell r="BO534"/>
          <cell r="BP534"/>
          <cell r="BQ534"/>
          <cell r="BR534"/>
          <cell r="BS534"/>
          <cell r="BT534"/>
          <cell r="BU534"/>
          <cell r="BV534"/>
          <cell r="BW534"/>
          <cell r="BX534"/>
          <cell r="BY534"/>
          <cell r="BZ534"/>
          <cell r="CA534"/>
          <cell r="CB534"/>
          <cell r="CC534"/>
          <cell r="CD534"/>
          <cell r="CE534"/>
          <cell r="CF534"/>
          <cell r="CG534"/>
          <cell r="CH534"/>
          <cell r="CI534"/>
          <cell r="CJ534"/>
          <cell r="CK534"/>
          <cell r="CL534"/>
          <cell r="CM534"/>
          <cell r="CN534"/>
          <cell r="CO534"/>
          <cell r="CP534"/>
        </row>
        <row r="535">
          <cell r="A535"/>
          <cell r="B535"/>
          <cell r="C535"/>
          <cell r="D535"/>
          <cell r="E535"/>
          <cell r="F535"/>
          <cell r="G535"/>
          <cell r="H535"/>
          <cell r="I535"/>
          <cell r="J535"/>
          <cell r="K535"/>
          <cell r="L535"/>
          <cell r="M535"/>
          <cell r="N535"/>
          <cell r="O535"/>
          <cell r="P535"/>
          <cell r="Q535"/>
          <cell r="R535"/>
          <cell r="S535"/>
          <cell r="T535"/>
          <cell r="U535"/>
          <cell r="V535"/>
          <cell r="W535"/>
          <cell r="X535"/>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cell r="BE535"/>
          <cell r="BF535"/>
          <cell r="BG535"/>
          <cell r="BH535"/>
          <cell r="BI535"/>
          <cell r="BJ535"/>
          <cell r="BK535"/>
          <cell r="BL535"/>
          <cell r="BM535"/>
          <cell r="BN535"/>
          <cell r="BO535"/>
          <cell r="BP535"/>
          <cell r="BQ535"/>
          <cell r="BR535"/>
          <cell r="BS535"/>
          <cell r="BT535"/>
          <cell r="BU535"/>
          <cell r="BV535"/>
          <cell r="BW535"/>
          <cell r="BX535"/>
          <cell r="BY535"/>
          <cell r="BZ535"/>
          <cell r="CA535"/>
          <cell r="CB535"/>
          <cell r="CC535"/>
          <cell r="CD535"/>
          <cell r="CE535"/>
          <cell r="CF535"/>
          <cell r="CG535"/>
          <cell r="CH535"/>
          <cell r="CI535"/>
          <cell r="CJ535"/>
          <cell r="CK535"/>
          <cell r="CL535"/>
          <cell r="CM535"/>
          <cell r="CN535"/>
          <cell r="CO535"/>
          <cell r="CP535"/>
        </row>
        <row r="536">
          <cell r="A536"/>
          <cell r="B536"/>
          <cell r="C536"/>
          <cell r="D536"/>
          <cell r="E536"/>
          <cell r="F536"/>
          <cell r="G536"/>
          <cell r="H536"/>
          <cell r="I536"/>
          <cell r="J536"/>
          <cell r="K536"/>
          <cell r="L536"/>
          <cell r="M536"/>
          <cell r="N536"/>
          <cell r="O536"/>
          <cell r="P536"/>
          <cell r="Q536"/>
          <cell r="R536"/>
          <cell r="S536"/>
          <cell r="T536"/>
          <cell r="U536"/>
          <cell r="V536"/>
          <cell r="W536"/>
          <cell r="X536"/>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cell r="BE536"/>
          <cell r="BF536"/>
          <cell r="BG536"/>
          <cell r="BH536"/>
          <cell r="BI536"/>
          <cell r="BJ536"/>
          <cell r="BK536"/>
          <cell r="BL536"/>
          <cell r="BM536"/>
          <cell r="BN536"/>
          <cell r="BO536"/>
          <cell r="BP536"/>
          <cell r="BQ536"/>
          <cell r="BR536"/>
          <cell r="BS536"/>
          <cell r="BT536"/>
          <cell r="BU536"/>
          <cell r="BV536"/>
          <cell r="BW536"/>
          <cell r="BX536"/>
          <cell r="BY536"/>
          <cell r="BZ536"/>
          <cell r="CA536"/>
          <cell r="CB536"/>
          <cell r="CC536"/>
          <cell r="CD536"/>
          <cell r="CE536"/>
          <cell r="CF536"/>
          <cell r="CG536"/>
          <cell r="CH536"/>
          <cell r="CI536"/>
          <cell r="CJ536"/>
          <cell r="CK536"/>
          <cell r="CL536"/>
          <cell r="CM536"/>
          <cell r="CN536"/>
          <cell r="CO536"/>
          <cell r="CP536"/>
        </row>
        <row r="537">
          <cell r="A537"/>
          <cell r="B537"/>
          <cell r="C537"/>
          <cell r="D537"/>
          <cell r="E537"/>
          <cell r="F537"/>
          <cell r="G537"/>
          <cell r="H537"/>
          <cell r="I537"/>
          <cell r="J537"/>
          <cell r="K537"/>
          <cell r="L537"/>
          <cell r="M537"/>
          <cell r="N537"/>
          <cell r="O537"/>
          <cell r="P537"/>
          <cell r="Q537"/>
          <cell r="R537"/>
          <cell r="S537"/>
          <cell r="T537"/>
          <cell r="U537"/>
          <cell r="V537"/>
          <cell r="W537"/>
          <cell r="X537"/>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cell r="BE537"/>
          <cell r="BF537"/>
          <cell r="BG537"/>
          <cell r="BH537"/>
          <cell r="BI537"/>
          <cell r="BJ537"/>
          <cell r="BK537"/>
          <cell r="BL537"/>
          <cell r="BM537"/>
          <cell r="BN537"/>
          <cell r="BO537"/>
          <cell r="BP537"/>
          <cell r="BQ537"/>
          <cell r="BR537"/>
          <cell r="BS537"/>
          <cell r="BT537"/>
          <cell r="BU537"/>
          <cell r="BV537"/>
          <cell r="BW537"/>
          <cell r="BX537"/>
          <cell r="BY537"/>
          <cell r="BZ537"/>
          <cell r="CA537"/>
          <cell r="CB537"/>
          <cell r="CC537"/>
          <cell r="CD537"/>
          <cell r="CE537"/>
          <cell r="CF537"/>
          <cell r="CG537"/>
          <cell r="CH537"/>
          <cell r="CI537"/>
          <cell r="CJ537"/>
          <cell r="CK537"/>
          <cell r="CL537"/>
          <cell r="CM537"/>
          <cell r="CN537"/>
          <cell r="CO537"/>
          <cell r="CP537"/>
        </row>
        <row r="538">
          <cell r="A538"/>
          <cell r="B538"/>
          <cell r="C538"/>
          <cell r="D538"/>
          <cell r="E538"/>
          <cell r="F538"/>
          <cell r="G538"/>
          <cell r="H538"/>
          <cell r="I538"/>
          <cell r="J538"/>
          <cell r="K538"/>
          <cell r="L538"/>
          <cell r="M538"/>
          <cell r="N538"/>
          <cell r="O538"/>
          <cell r="P538"/>
          <cell r="Q538"/>
          <cell r="R538"/>
          <cell r="S538"/>
          <cell r="T538"/>
          <cell r="U538"/>
          <cell r="V538"/>
          <cell r="W538"/>
          <cell r="X538"/>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cell r="BE538"/>
          <cell r="BF538"/>
          <cell r="BG538"/>
          <cell r="BH538"/>
          <cell r="BI538"/>
          <cell r="BJ538"/>
          <cell r="BK538"/>
          <cell r="BL538"/>
          <cell r="BM538"/>
          <cell r="BN538"/>
          <cell r="BO538"/>
          <cell r="BP538"/>
          <cell r="BQ538"/>
          <cell r="BR538"/>
          <cell r="BS538"/>
          <cell r="BT538"/>
          <cell r="BU538"/>
          <cell r="BV538"/>
          <cell r="BW538"/>
          <cell r="BX538"/>
          <cell r="BY538"/>
          <cell r="BZ538"/>
          <cell r="CA538"/>
          <cell r="CB538"/>
          <cell r="CC538"/>
          <cell r="CD538"/>
          <cell r="CE538"/>
          <cell r="CF538"/>
          <cell r="CG538"/>
          <cell r="CH538"/>
          <cell r="CI538"/>
          <cell r="CJ538"/>
          <cell r="CK538"/>
          <cell r="CL538"/>
          <cell r="CM538"/>
          <cell r="CN538"/>
          <cell r="CO538"/>
          <cell r="CP538"/>
        </row>
        <row r="539">
          <cell r="A539"/>
          <cell r="B539"/>
          <cell r="C539"/>
          <cell r="D539"/>
          <cell r="E539"/>
          <cell r="F539"/>
          <cell r="G539"/>
          <cell r="H539"/>
          <cell r="I539"/>
          <cell r="J539"/>
          <cell r="K539"/>
          <cell r="L539"/>
          <cell r="M539"/>
          <cell r="N539"/>
          <cell r="O539"/>
          <cell r="P539"/>
          <cell r="Q539"/>
          <cell r="R539"/>
          <cell r="S539"/>
          <cell r="T539"/>
          <cell r="U539"/>
          <cell r="V539"/>
          <cell r="W539"/>
          <cell r="X539"/>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cell r="BE539"/>
          <cell r="BF539"/>
          <cell r="BG539"/>
          <cell r="BH539"/>
          <cell r="BI539"/>
          <cell r="BJ539"/>
          <cell r="BK539"/>
          <cell r="BL539"/>
          <cell r="BM539"/>
          <cell r="BN539"/>
          <cell r="BO539"/>
          <cell r="BP539"/>
          <cell r="BQ539"/>
          <cell r="BR539"/>
          <cell r="BS539"/>
          <cell r="BT539"/>
          <cell r="BU539"/>
          <cell r="BV539"/>
          <cell r="BW539"/>
          <cell r="BX539"/>
          <cell r="BY539"/>
          <cell r="BZ539"/>
          <cell r="CA539"/>
          <cell r="CB539"/>
          <cell r="CC539"/>
          <cell r="CD539"/>
          <cell r="CE539"/>
          <cell r="CF539"/>
          <cell r="CG539"/>
          <cell r="CH539"/>
          <cell r="CI539"/>
          <cell r="CJ539"/>
          <cell r="CK539"/>
          <cell r="CL539"/>
          <cell r="CM539"/>
          <cell r="CN539"/>
          <cell r="CO539"/>
          <cell r="CP539"/>
        </row>
        <row r="540">
          <cell r="A540"/>
          <cell r="B540"/>
          <cell r="C540"/>
          <cell r="D540"/>
          <cell r="E540"/>
          <cell r="F540"/>
          <cell r="G540"/>
          <cell r="H540"/>
          <cell r="I540"/>
          <cell r="J540"/>
          <cell r="K540"/>
          <cell r="L540"/>
          <cell r="M540"/>
          <cell r="N540"/>
          <cell r="O540"/>
          <cell r="P540"/>
          <cell r="Q540"/>
          <cell r="R540"/>
          <cell r="S540"/>
          <cell r="T540"/>
          <cell r="U540"/>
          <cell r="V540"/>
          <cell r="W540"/>
          <cell r="X540"/>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cell r="BE540"/>
          <cell r="BF540"/>
          <cell r="BG540"/>
          <cell r="BH540"/>
          <cell r="BI540"/>
          <cell r="BJ540"/>
          <cell r="BK540"/>
          <cell r="BL540"/>
          <cell r="BM540"/>
          <cell r="BN540"/>
          <cell r="BO540"/>
          <cell r="BP540"/>
          <cell r="BQ540"/>
          <cell r="BR540"/>
          <cell r="BS540"/>
          <cell r="BT540"/>
          <cell r="BU540"/>
          <cell r="BV540"/>
          <cell r="BW540"/>
          <cell r="BX540"/>
          <cell r="BY540"/>
          <cell r="BZ540"/>
          <cell r="CA540"/>
          <cell r="CB540"/>
          <cell r="CC540"/>
          <cell r="CD540"/>
          <cell r="CE540"/>
          <cell r="CF540"/>
          <cell r="CG540"/>
          <cell r="CH540"/>
          <cell r="CI540"/>
          <cell r="CJ540"/>
          <cell r="CK540"/>
          <cell r="CL540"/>
          <cell r="CM540"/>
          <cell r="CN540"/>
          <cell r="CO540"/>
          <cell r="CP540"/>
        </row>
        <row r="541">
          <cell r="A541"/>
          <cell r="B541"/>
          <cell r="C541"/>
          <cell r="D541"/>
          <cell r="E541"/>
          <cell r="F541"/>
          <cell r="G541"/>
          <cell r="H541"/>
          <cell r="I541"/>
          <cell r="J541"/>
          <cell r="K541"/>
          <cell r="L541"/>
          <cell r="M541"/>
          <cell r="N541"/>
          <cell r="O541"/>
          <cell r="P541"/>
          <cell r="Q541"/>
          <cell r="R541"/>
          <cell r="S541"/>
          <cell r="T541"/>
          <cell r="U541"/>
          <cell r="V541"/>
          <cell r="W541"/>
          <cell r="X541"/>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cell r="BE541"/>
          <cell r="BF541"/>
          <cell r="BG541"/>
          <cell r="BH541"/>
          <cell r="BI541"/>
          <cell r="BJ541"/>
          <cell r="BK541"/>
          <cell r="BL541"/>
          <cell r="BM541"/>
          <cell r="BN541"/>
          <cell r="BO541"/>
          <cell r="BP541"/>
          <cell r="BQ541"/>
          <cell r="BR541"/>
          <cell r="BS541"/>
          <cell r="BT541"/>
          <cell r="BU541"/>
          <cell r="BV541"/>
          <cell r="BW541"/>
          <cell r="BX541"/>
          <cell r="BY541"/>
          <cell r="BZ541"/>
          <cell r="CA541"/>
          <cell r="CB541"/>
          <cell r="CC541"/>
          <cell r="CD541"/>
          <cell r="CE541"/>
          <cell r="CF541"/>
          <cell r="CG541"/>
          <cell r="CH541"/>
          <cell r="CI541"/>
          <cell r="CJ541"/>
          <cell r="CK541"/>
          <cell r="CL541"/>
          <cell r="CM541"/>
          <cell r="CN541"/>
          <cell r="CO541"/>
          <cell r="CP541"/>
        </row>
        <row r="542">
          <cell r="A542"/>
          <cell r="B542"/>
          <cell r="C542"/>
          <cell r="D542"/>
          <cell r="E542"/>
          <cell r="F542"/>
          <cell r="G542"/>
          <cell r="H542"/>
          <cell r="I542"/>
          <cell r="J542"/>
          <cell r="K542"/>
          <cell r="L542"/>
          <cell r="M542"/>
          <cell r="N542"/>
          <cell r="O542"/>
          <cell r="P542"/>
          <cell r="Q542"/>
          <cell r="R542"/>
          <cell r="S542"/>
          <cell r="T542"/>
          <cell r="U542"/>
          <cell r="V542"/>
          <cell r="W542"/>
          <cell r="X542"/>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cell r="BE542"/>
          <cell r="BF542"/>
          <cell r="BG542"/>
          <cell r="BH542"/>
          <cell r="BI542"/>
          <cell r="BJ542"/>
          <cell r="BK542"/>
          <cell r="BL542"/>
          <cell r="BM542"/>
          <cell r="BN542"/>
          <cell r="BO542"/>
          <cell r="BP542"/>
          <cell r="BQ542"/>
          <cell r="BR542"/>
          <cell r="BS542"/>
          <cell r="BT542"/>
          <cell r="BU542"/>
          <cell r="BV542"/>
          <cell r="BW542"/>
          <cell r="BX542"/>
          <cell r="BY542"/>
          <cell r="BZ542"/>
          <cell r="CA542"/>
          <cell r="CB542"/>
          <cell r="CC542"/>
          <cell r="CD542"/>
          <cell r="CE542"/>
          <cell r="CF542"/>
          <cell r="CG542"/>
          <cell r="CH542"/>
          <cell r="CI542"/>
          <cell r="CJ542"/>
          <cell r="CK542"/>
          <cell r="CL542"/>
          <cell r="CM542"/>
          <cell r="CN542"/>
          <cell r="CO542"/>
          <cell r="CP542"/>
        </row>
        <row r="543">
          <cell r="A543"/>
          <cell r="B543"/>
          <cell r="C543"/>
          <cell r="D543"/>
          <cell r="E543"/>
          <cell r="F543"/>
          <cell r="G543"/>
          <cell r="H543"/>
          <cell r="I543"/>
          <cell r="J543"/>
          <cell r="K543"/>
          <cell r="L543"/>
          <cell r="M543"/>
          <cell r="N543"/>
          <cell r="O543"/>
          <cell r="P543"/>
          <cell r="Q543"/>
          <cell r="R543"/>
          <cell r="S543"/>
          <cell r="T543"/>
          <cell r="U543"/>
          <cell r="V543"/>
          <cell r="W543"/>
          <cell r="X543"/>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cell r="BE543"/>
          <cell r="BF543"/>
          <cell r="BG543"/>
          <cell r="BH543"/>
          <cell r="BI543"/>
          <cell r="BJ543"/>
          <cell r="BK543"/>
          <cell r="BL543"/>
          <cell r="BM543"/>
          <cell r="BN543"/>
          <cell r="BO543"/>
          <cell r="BP543"/>
          <cell r="BQ543"/>
          <cell r="BR543"/>
          <cell r="BS543"/>
          <cell r="BT543"/>
          <cell r="BU543"/>
          <cell r="BV543"/>
          <cell r="BW543"/>
          <cell r="BX543"/>
          <cell r="BY543"/>
          <cell r="BZ543"/>
          <cell r="CA543"/>
          <cell r="CB543"/>
          <cell r="CC543"/>
          <cell r="CD543"/>
          <cell r="CE543"/>
          <cell r="CF543"/>
          <cell r="CG543"/>
          <cell r="CH543"/>
          <cell r="CI543"/>
          <cell r="CJ543"/>
          <cell r="CK543"/>
          <cell r="CL543"/>
          <cell r="CM543"/>
          <cell r="CN543"/>
          <cell r="CO543"/>
          <cell r="CP543"/>
        </row>
        <row r="544">
          <cell r="A544"/>
          <cell r="B544"/>
          <cell r="C544"/>
          <cell r="D544"/>
          <cell r="E544"/>
          <cell r="F544"/>
          <cell r="G544"/>
          <cell r="H544"/>
          <cell r="I544"/>
          <cell r="J544"/>
          <cell r="K544"/>
          <cell r="L544"/>
          <cell r="M544"/>
          <cell r="N544"/>
          <cell r="O544"/>
          <cell r="P544"/>
          <cell r="Q544"/>
          <cell r="R544"/>
          <cell r="S544"/>
          <cell r="T544"/>
          <cell r="U544"/>
          <cell r="V544"/>
          <cell r="W544"/>
          <cell r="X544"/>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cell r="BE544"/>
          <cell r="BF544"/>
          <cell r="BG544"/>
          <cell r="BH544"/>
          <cell r="BI544"/>
          <cell r="BJ544"/>
          <cell r="BK544"/>
          <cell r="BL544"/>
          <cell r="BM544"/>
          <cell r="BN544"/>
          <cell r="BO544"/>
          <cell r="BP544"/>
          <cell r="BQ544"/>
          <cell r="BR544"/>
          <cell r="BS544"/>
          <cell r="BT544"/>
          <cell r="BU544"/>
          <cell r="BV544"/>
          <cell r="BW544"/>
          <cell r="BX544"/>
          <cell r="BY544"/>
          <cell r="BZ544"/>
          <cell r="CA544"/>
          <cell r="CB544"/>
          <cell r="CC544"/>
          <cell r="CD544"/>
          <cell r="CE544"/>
          <cell r="CF544"/>
          <cell r="CG544"/>
          <cell r="CH544"/>
          <cell r="CI544"/>
          <cell r="CJ544"/>
          <cell r="CK544"/>
          <cell r="CL544"/>
          <cell r="CM544"/>
          <cell r="CN544"/>
          <cell r="CO544"/>
          <cell r="CP544"/>
        </row>
        <row r="545">
          <cell r="A545"/>
          <cell r="B545"/>
          <cell r="C545"/>
          <cell r="D545"/>
          <cell r="E545"/>
          <cell r="F545"/>
          <cell r="G545"/>
          <cell r="H545"/>
          <cell r="I545"/>
          <cell r="J545"/>
          <cell r="K545"/>
          <cell r="L545"/>
          <cell r="M545"/>
          <cell r="N545"/>
          <cell r="O545"/>
          <cell r="P545"/>
          <cell r="Q545"/>
          <cell r="R545"/>
          <cell r="S545"/>
          <cell r="T545"/>
          <cell r="U545"/>
          <cell r="V545"/>
          <cell r="W545"/>
          <cell r="X545"/>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cell r="BE545"/>
          <cell r="BF545"/>
          <cell r="BG545"/>
          <cell r="BH545"/>
          <cell r="BI545"/>
          <cell r="BJ545"/>
          <cell r="BK545"/>
          <cell r="BL545"/>
          <cell r="BM545"/>
          <cell r="BN545"/>
          <cell r="BO545"/>
          <cell r="BP545"/>
          <cell r="BQ545"/>
          <cell r="BR545"/>
          <cell r="BS545"/>
          <cell r="BT545"/>
          <cell r="BU545"/>
          <cell r="BV545"/>
          <cell r="BW545"/>
          <cell r="BX545"/>
          <cell r="BY545"/>
          <cell r="BZ545"/>
          <cell r="CA545"/>
          <cell r="CB545"/>
          <cell r="CC545"/>
          <cell r="CD545"/>
          <cell r="CE545"/>
          <cell r="CF545"/>
          <cell r="CG545"/>
          <cell r="CH545"/>
          <cell r="CI545"/>
          <cell r="CJ545"/>
          <cell r="CK545"/>
          <cell r="CL545"/>
          <cell r="CM545"/>
          <cell r="CN545"/>
          <cell r="CO545"/>
          <cell r="CP545"/>
        </row>
        <row r="546">
          <cell r="A546"/>
          <cell r="B546"/>
          <cell r="C546"/>
          <cell r="D546"/>
          <cell r="E546"/>
          <cell r="F546"/>
          <cell r="G546"/>
          <cell r="H546"/>
          <cell r="I546"/>
          <cell r="J546"/>
          <cell r="K546"/>
          <cell r="L546"/>
          <cell r="M546"/>
          <cell r="N546"/>
          <cell r="O546"/>
          <cell r="P546"/>
          <cell r="Q546"/>
          <cell r="R546"/>
          <cell r="S546"/>
          <cell r="T546"/>
          <cell r="U546"/>
          <cell r="V546"/>
          <cell r="W546"/>
          <cell r="X546"/>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cell r="BE546"/>
          <cell r="BF546"/>
          <cell r="BG546"/>
          <cell r="BH546"/>
          <cell r="BI546"/>
          <cell r="BJ546"/>
          <cell r="BK546"/>
          <cell r="BL546"/>
          <cell r="BM546"/>
          <cell r="BN546"/>
          <cell r="BO546"/>
          <cell r="BP546"/>
          <cell r="BQ546"/>
          <cell r="BR546"/>
          <cell r="BS546"/>
          <cell r="BT546"/>
          <cell r="BU546"/>
          <cell r="BV546"/>
          <cell r="BW546"/>
          <cell r="BX546"/>
          <cell r="BY546"/>
          <cell r="BZ546"/>
          <cell r="CA546"/>
          <cell r="CB546"/>
          <cell r="CC546"/>
          <cell r="CD546"/>
          <cell r="CE546"/>
          <cell r="CF546"/>
          <cell r="CG546"/>
          <cell r="CH546"/>
          <cell r="CI546"/>
          <cell r="CJ546"/>
          <cell r="CK546"/>
          <cell r="CL546"/>
          <cell r="CM546"/>
          <cell r="CN546"/>
          <cell r="CO546"/>
          <cell r="CP546"/>
        </row>
        <row r="547">
          <cell r="A547"/>
          <cell r="B547"/>
          <cell r="C547"/>
          <cell r="D547"/>
          <cell r="E547"/>
          <cell r="F547"/>
          <cell r="G547"/>
          <cell r="H547"/>
          <cell r="I547"/>
          <cell r="J547"/>
          <cell r="K547"/>
          <cell r="L547"/>
          <cell r="M547"/>
          <cell r="N547"/>
          <cell r="O547"/>
          <cell r="P547"/>
          <cell r="Q547"/>
          <cell r="R547"/>
          <cell r="S547"/>
          <cell r="T547"/>
          <cell r="U547"/>
          <cell r="V547"/>
          <cell r="W547"/>
          <cell r="X547"/>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cell r="BE547"/>
          <cell r="BF547"/>
          <cell r="BG547"/>
          <cell r="BH547"/>
          <cell r="BI547"/>
          <cell r="BJ547"/>
          <cell r="BK547"/>
          <cell r="BL547"/>
          <cell r="BM547"/>
          <cell r="BN547"/>
          <cell r="BO547"/>
          <cell r="BP547"/>
          <cell r="BQ547"/>
          <cell r="BR547"/>
          <cell r="BS547"/>
          <cell r="BT547"/>
          <cell r="BU547"/>
          <cell r="BV547"/>
          <cell r="BW547"/>
          <cell r="BX547"/>
          <cell r="BY547"/>
          <cell r="BZ547"/>
          <cell r="CA547"/>
          <cell r="CB547"/>
          <cell r="CC547"/>
          <cell r="CD547"/>
          <cell r="CE547"/>
          <cell r="CF547"/>
          <cell r="CG547"/>
          <cell r="CH547"/>
          <cell r="CI547"/>
          <cell r="CJ547"/>
          <cell r="CK547"/>
          <cell r="CL547"/>
          <cell r="CM547"/>
          <cell r="CN547"/>
          <cell r="CO547"/>
          <cell r="CP547"/>
        </row>
        <row r="548">
          <cell r="A548"/>
          <cell r="B548"/>
          <cell r="C548"/>
          <cell r="D548"/>
          <cell r="E548"/>
          <cell r="F548"/>
          <cell r="G548"/>
          <cell r="H548"/>
          <cell r="I548"/>
          <cell r="J548"/>
          <cell r="K548"/>
          <cell r="L548"/>
          <cell r="M548"/>
          <cell r="N548"/>
          <cell r="O548"/>
          <cell r="P548"/>
          <cell r="Q548"/>
          <cell r="R548"/>
          <cell r="S548"/>
          <cell r="T548"/>
          <cell r="U548"/>
          <cell r="V548"/>
          <cell r="W548"/>
          <cell r="X548"/>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cell r="BE548"/>
          <cell r="BF548"/>
          <cell r="BG548"/>
          <cell r="BH548"/>
          <cell r="BI548"/>
          <cell r="BJ548"/>
          <cell r="BK548"/>
          <cell r="BL548"/>
          <cell r="BM548"/>
          <cell r="BN548"/>
          <cell r="BO548"/>
          <cell r="BP548"/>
          <cell r="BQ548"/>
          <cell r="BR548"/>
          <cell r="BS548"/>
          <cell r="BT548"/>
          <cell r="BU548"/>
          <cell r="BV548"/>
          <cell r="BW548"/>
          <cell r="BX548"/>
          <cell r="BY548"/>
          <cell r="BZ548"/>
          <cell r="CA548"/>
          <cell r="CB548"/>
          <cell r="CC548"/>
          <cell r="CD548"/>
          <cell r="CE548"/>
          <cell r="CF548"/>
          <cell r="CG548"/>
          <cell r="CH548"/>
          <cell r="CI548"/>
          <cell r="CJ548"/>
          <cell r="CK548"/>
          <cell r="CL548"/>
          <cell r="CM548"/>
          <cell r="CN548"/>
          <cell r="CO548"/>
          <cell r="CP548"/>
        </row>
        <row r="549">
          <cell r="A549"/>
          <cell r="B549"/>
          <cell r="C549"/>
          <cell r="D549"/>
          <cell r="E549"/>
          <cell r="F549"/>
          <cell r="G549"/>
          <cell r="H549"/>
          <cell r="I549"/>
          <cell r="J549"/>
          <cell r="K549"/>
          <cell r="L549"/>
          <cell r="M549"/>
          <cell r="N549"/>
          <cell r="O549"/>
          <cell r="P549"/>
          <cell r="Q549"/>
          <cell r="R549"/>
          <cell r="S549"/>
          <cell r="T549"/>
          <cell r="U549"/>
          <cell r="V549"/>
          <cell r="W549"/>
          <cell r="X549"/>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cell r="BE549"/>
          <cell r="BF549"/>
          <cell r="BG549"/>
          <cell r="BH549"/>
          <cell r="BI549"/>
          <cell r="BJ549"/>
          <cell r="BK549"/>
          <cell r="BL549"/>
          <cell r="BM549"/>
          <cell r="BN549"/>
          <cell r="BO549"/>
          <cell r="BP549"/>
          <cell r="BQ549"/>
          <cell r="BR549"/>
          <cell r="BS549"/>
          <cell r="BT549"/>
          <cell r="BU549"/>
          <cell r="BV549"/>
          <cell r="BW549"/>
          <cell r="BX549"/>
          <cell r="BY549"/>
          <cell r="BZ549"/>
          <cell r="CA549"/>
          <cell r="CB549"/>
          <cell r="CC549"/>
          <cell r="CD549"/>
          <cell r="CE549"/>
          <cell r="CF549"/>
          <cell r="CG549"/>
          <cell r="CH549"/>
          <cell r="CI549"/>
          <cell r="CJ549"/>
          <cell r="CK549"/>
          <cell r="CL549"/>
          <cell r="CM549"/>
          <cell r="CN549"/>
          <cell r="CO549"/>
          <cell r="CP549"/>
        </row>
        <row r="550">
          <cell r="A550"/>
          <cell r="B550"/>
          <cell r="C550"/>
          <cell r="D550"/>
          <cell r="E550"/>
          <cell r="F550"/>
          <cell r="G550"/>
          <cell r="H550"/>
          <cell r="I550"/>
          <cell r="J550"/>
          <cell r="K550"/>
          <cell r="L550"/>
          <cell r="M550"/>
          <cell r="N550"/>
          <cell r="O550"/>
          <cell r="P550"/>
          <cell r="Q550"/>
          <cell r="R550"/>
          <cell r="S550"/>
          <cell r="T550"/>
          <cell r="U550"/>
          <cell r="V550"/>
          <cell r="W550"/>
          <cell r="X550"/>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cell r="BE550"/>
          <cell r="BF550"/>
          <cell r="BG550"/>
          <cell r="BH550"/>
          <cell r="BI550"/>
          <cell r="BJ550"/>
          <cell r="BK550"/>
          <cell r="BL550"/>
          <cell r="BM550"/>
          <cell r="BN550"/>
          <cell r="BO550"/>
          <cell r="BP550"/>
          <cell r="BQ550"/>
          <cell r="BR550"/>
          <cell r="BS550"/>
          <cell r="BT550"/>
          <cell r="BU550"/>
          <cell r="BV550"/>
          <cell r="BW550"/>
          <cell r="BX550"/>
          <cell r="BY550"/>
          <cell r="BZ550"/>
          <cell r="CA550"/>
          <cell r="CB550"/>
          <cell r="CC550"/>
          <cell r="CD550"/>
          <cell r="CE550"/>
          <cell r="CF550"/>
          <cell r="CG550"/>
          <cell r="CH550"/>
          <cell r="CI550"/>
          <cell r="CJ550"/>
          <cell r="CK550"/>
          <cell r="CL550"/>
          <cell r="CM550"/>
          <cell r="CN550"/>
          <cell r="CO550"/>
          <cell r="CP550"/>
        </row>
        <row r="551">
          <cell r="A551"/>
          <cell r="B551"/>
          <cell r="C551"/>
          <cell r="D551"/>
          <cell r="E551"/>
          <cell r="F551"/>
          <cell r="G551"/>
          <cell r="H551"/>
          <cell r="I551"/>
          <cell r="J551"/>
          <cell r="K551"/>
          <cell r="L551"/>
          <cell r="M551"/>
          <cell r="N551"/>
          <cell r="O551"/>
          <cell r="P551"/>
          <cell r="Q551"/>
          <cell r="R551"/>
          <cell r="S551"/>
          <cell r="T551"/>
          <cell r="U551"/>
          <cell r="V551"/>
          <cell r="W551"/>
          <cell r="X551"/>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cell r="BE551"/>
          <cell r="BF551"/>
          <cell r="BG551"/>
          <cell r="BH551"/>
          <cell r="BI551"/>
          <cell r="BJ551"/>
          <cell r="BK551"/>
          <cell r="BL551"/>
          <cell r="BM551"/>
          <cell r="BN551"/>
          <cell r="BO551"/>
          <cell r="BP551"/>
          <cell r="BQ551"/>
          <cell r="BR551"/>
          <cell r="BS551"/>
          <cell r="BT551"/>
          <cell r="BU551"/>
          <cell r="BV551"/>
          <cell r="BW551"/>
          <cell r="BX551"/>
          <cell r="BY551"/>
          <cell r="BZ551"/>
          <cell r="CA551"/>
          <cell r="CB551"/>
          <cell r="CC551"/>
          <cell r="CD551"/>
          <cell r="CE551"/>
          <cell r="CF551"/>
          <cell r="CG551"/>
          <cell r="CH551"/>
          <cell r="CI551"/>
          <cell r="CJ551"/>
          <cell r="CK551"/>
          <cell r="CL551"/>
          <cell r="CM551"/>
          <cell r="CN551"/>
          <cell r="CO551"/>
          <cell r="CP551"/>
        </row>
        <row r="552">
          <cell r="A552"/>
          <cell r="B552"/>
          <cell r="C552"/>
          <cell r="D552"/>
          <cell r="E552"/>
          <cell r="F552"/>
          <cell r="G552"/>
          <cell r="H552"/>
          <cell r="I552"/>
          <cell r="J552"/>
          <cell r="K552"/>
          <cell r="L552"/>
          <cell r="M552"/>
          <cell r="N552"/>
          <cell r="O552"/>
          <cell r="P552"/>
          <cell r="Q552"/>
          <cell r="R552"/>
          <cell r="S552"/>
          <cell r="T552"/>
          <cell r="U552"/>
          <cell r="V552"/>
          <cell r="W552"/>
          <cell r="X552"/>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cell r="BE552"/>
          <cell r="BF552"/>
          <cell r="BG552"/>
          <cell r="BH552"/>
          <cell r="BI552"/>
          <cell r="BJ552"/>
          <cell r="BK552"/>
          <cell r="BL552"/>
          <cell r="BM552"/>
          <cell r="BN552"/>
          <cell r="BO552"/>
          <cell r="BP552"/>
          <cell r="BQ552"/>
          <cell r="BR552"/>
          <cell r="BS552"/>
          <cell r="BT552"/>
          <cell r="BU552"/>
          <cell r="BV552"/>
          <cell r="BW552"/>
          <cell r="BX552"/>
          <cell r="BY552"/>
          <cell r="BZ552"/>
          <cell r="CA552"/>
          <cell r="CB552"/>
          <cell r="CC552"/>
          <cell r="CD552"/>
          <cell r="CE552"/>
          <cell r="CF552"/>
          <cell r="CG552"/>
          <cell r="CH552"/>
          <cell r="CI552"/>
          <cell r="CJ552"/>
          <cell r="CK552"/>
          <cell r="CL552"/>
          <cell r="CM552"/>
          <cell r="CN552"/>
          <cell r="CO552"/>
          <cell r="CP552"/>
        </row>
        <row r="553">
          <cell r="A553"/>
          <cell r="B553"/>
          <cell r="C553"/>
          <cell r="D553"/>
          <cell r="E553"/>
          <cell r="F553"/>
          <cell r="G553"/>
          <cell r="H553"/>
          <cell r="I553"/>
          <cell r="J553"/>
          <cell r="K553"/>
          <cell r="L553"/>
          <cell r="M553"/>
          <cell r="N553"/>
          <cell r="O553"/>
          <cell r="P553"/>
          <cell r="Q553"/>
          <cell r="R553"/>
          <cell r="S553"/>
          <cell r="T553"/>
          <cell r="U553"/>
          <cell r="V553"/>
          <cell r="W553"/>
          <cell r="X553"/>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cell r="BE553"/>
          <cell r="BF553"/>
          <cell r="BG553"/>
          <cell r="BH553"/>
          <cell r="BI553"/>
          <cell r="BJ553"/>
          <cell r="BK553"/>
          <cell r="BL553"/>
          <cell r="BM553"/>
          <cell r="BN553"/>
          <cell r="BO553"/>
          <cell r="BP553"/>
          <cell r="BQ553"/>
          <cell r="BR553"/>
          <cell r="BS553"/>
          <cell r="BT553"/>
          <cell r="BU553"/>
          <cell r="BV553"/>
          <cell r="BW553"/>
          <cell r="BX553"/>
          <cell r="BY553"/>
          <cell r="BZ553"/>
          <cell r="CA553"/>
          <cell r="CB553"/>
          <cell r="CC553"/>
          <cell r="CD553"/>
          <cell r="CE553"/>
          <cell r="CF553"/>
          <cell r="CG553"/>
          <cell r="CH553"/>
          <cell r="CI553"/>
          <cell r="CJ553"/>
          <cell r="CK553"/>
          <cell r="CL553"/>
          <cell r="CM553"/>
          <cell r="CN553"/>
          <cell r="CO553"/>
          <cell r="CP553"/>
        </row>
        <row r="554">
          <cell r="A554"/>
          <cell r="B554"/>
          <cell r="C554"/>
          <cell r="D554"/>
          <cell r="E554"/>
          <cell r="F554"/>
          <cell r="G554"/>
          <cell r="H554"/>
          <cell r="I554"/>
          <cell r="J554"/>
          <cell r="K554"/>
          <cell r="L554"/>
          <cell r="M554"/>
          <cell r="N554"/>
          <cell r="O554"/>
          <cell r="P554"/>
          <cell r="Q554"/>
          <cell r="R554"/>
          <cell r="S554"/>
          <cell r="T554"/>
          <cell r="U554"/>
          <cell r="V554"/>
          <cell r="W554"/>
          <cell r="X554"/>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cell r="BE554"/>
          <cell r="BF554"/>
          <cell r="BG554"/>
          <cell r="BH554"/>
          <cell r="BI554"/>
          <cell r="BJ554"/>
          <cell r="BK554"/>
          <cell r="BL554"/>
          <cell r="BM554"/>
          <cell r="BN554"/>
          <cell r="BO554"/>
          <cell r="BP554"/>
          <cell r="BQ554"/>
          <cell r="BR554"/>
          <cell r="BS554"/>
          <cell r="BT554"/>
          <cell r="BU554"/>
          <cell r="BV554"/>
          <cell r="BW554"/>
          <cell r="BX554"/>
          <cell r="BY554"/>
          <cell r="BZ554"/>
          <cell r="CA554"/>
          <cell r="CB554"/>
          <cell r="CC554"/>
          <cell r="CD554"/>
          <cell r="CE554"/>
          <cell r="CF554"/>
          <cell r="CG554"/>
          <cell r="CH554"/>
          <cell r="CI554"/>
          <cell r="CJ554"/>
          <cell r="CK554"/>
          <cell r="CL554"/>
          <cell r="CM554"/>
          <cell r="CN554"/>
          <cell r="CO554"/>
          <cell r="CP554"/>
        </row>
        <row r="555">
          <cell r="A555"/>
          <cell r="B555"/>
          <cell r="C555"/>
          <cell r="D555"/>
          <cell r="E555"/>
          <cell r="F555"/>
          <cell r="G555"/>
          <cell r="H555"/>
          <cell r="I555"/>
          <cell r="J555"/>
          <cell r="K555"/>
          <cell r="L555"/>
          <cell r="M555"/>
          <cell r="N555"/>
          <cell r="O555"/>
          <cell r="P555"/>
          <cell r="Q555"/>
          <cell r="R555"/>
          <cell r="S555"/>
          <cell r="T555"/>
          <cell r="U555"/>
          <cell r="V555"/>
          <cell r="W555"/>
          <cell r="X555"/>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cell r="BE555"/>
          <cell r="BF555"/>
          <cell r="BG555"/>
          <cell r="BH555"/>
          <cell r="BI555"/>
          <cell r="BJ555"/>
          <cell r="BK555"/>
          <cell r="BL555"/>
          <cell r="BM555"/>
          <cell r="BN555"/>
          <cell r="BO555"/>
          <cell r="BP555"/>
          <cell r="BQ555"/>
          <cell r="BR555"/>
          <cell r="BS555"/>
          <cell r="BT555"/>
          <cell r="BU555"/>
          <cell r="BV555"/>
          <cell r="BW555"/>
          <cell r="BX555"/>
          <cell r="BY555"/>
          <cell r="BZ555"/>
          <cell r="CA555"/>
          <cell r="CB555"/>
          <cell r="CC555"/>
          <cell r="CD555"/>
          <cell r="CE555"/>
          <cell r="CF555"/>
          <cell r="CG555"/>
          <cell r="CH555"/>
          <cell r="CI555"/>
          <cell r="CJ555"/>
          <cell r="CK555"/>
          <cell r="CL555"/>
          <cell r="CM555"/>
          <cell r="CN555"/>
          <cell r="CO555"/>
          <cell r="CP555"/>
        </row>
        <row r="556">
          <cell r="A556"/>
          <cell r="B556"/>
          <cell r="C556"/>
          <cell r="D556"/>
          <cell r="E556"/>
          <cell r="F556"/>
          <cell r="G556"/>
          <cell r="H556"/>
          <cell r="I556"/>
          <cell r="J556"/>
          <cell r="K556"/>
          <cell r="L556"/>
          <cell r="M556"/>
          <cell r="N556"/>
          <cell r="O556"/>
          <cell r="P556"/>
          <cell r="Q556"/>
          <cell r="R556"/>
          <cell r="S556"/>
          <cell r="T556"/>
          <cell r="U556"/>
          <cell r="V556"/>
          <cell r="W556"/>
          <cell r="X556"/>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cell r="BE556"/>
          <cell r="BF556"/>
          <cell r="BG556"/>
          <cell r="BH556"/>
          <cell r="BI556"/>
          <cell r="BJ556"/>
          <cell r="BK556"/>
          <cell r="BL556"/>
          <cell r="BM556"/>
          <cell r="BN556"/>
          <cell r="BO556"/>
          <cell r="BP556"/>
          <cell r="BQ556"/>
          <cell r="BR556"/>
          <cell r="BS556"/>
          <cell r="BT556"/>
          <cell r="BU556"/>
          <cell r="BV556"/>
          <cell r="BW556"/>
          <cell r="BX556"/>
          <cell r="BY556"/>
          <cell r="BZ556"/>
          <cell r="CA556"/>
          <cell r="CB556"/>
          <cell r="CC556"/>
          <cell r="CD556"/>
          <cell r="CE556"/>
          <cell r="CF556"/>
          <cell r="CG556"/>
          <cell r="CH556"/>
          <cell r="CI556"/>
          <cell r="CJ556"/>
          <cell r="CK556"/>
          <cell r="CL556"/>
          <cell r="CM556"/>
          <cell r="CN556"/>
          <cell r="CO556"/>
          <cell r="CP556"/>
        </row>
        <row r="557">
          <cell r="A557"/>
          <cell r="B557"/>
          <cell r="C557"/>
          <cell r="D557"/>
          <cell r="E557"/>
          <cell r="F557"/>
          <cell r="G557"/>
          <cell r="H557"/>
          <cell r="I557"/>
          <cell r="J557"/>
          <cell r="K557"/>
          <cell r="L557"/>
          <cell r="M557"/>
          <cell r="N557"/>
          <cell r="O557"/>
          <cell r="P557"/>
          <cell r="Q557"/>
          <cell r="R557"/>
          <cell r="S557"/>
          <cell r="T557"/>
          <cell r="U557"/>
          <cell r="V557"/>
          <cell r="W557"/>
          <cell r="X557"/>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cell r="BE557"/>
          <cell r="BF557"/>
          <cell r="BG557"/>
          <cell r="BH557"/>
          <cell r="BI557"/>
          <cell r="BJ557"/>
          <cell r="BK557"/>
          <cell r="BL557"/>
          <cell r="BM557"/>
          <cell r="BN557"/>
          <cell r="BO557"/>
          <cell r="BP557"/>
          <cell r="BQ557"/>
          <cell r="BR557"/>
          <cell r="BS557"/>
          <cell r="BT557"/>
          <cell r="BU557"/>
          <cell r="BV557"/>
          <cell r="BW557"/>
          <cell r="BX557"/>
          <cell r="BY557"/>
          <cell r="BZ557"/>
          <cell r="CA557"/>
          <cell r="CB557"/>
          <cell r="CC557"/>
          <cell r="CD557"/>
          <cell r="CE557"/>
          <cell r="CF557"/>
          <cell r="CG557"/>
          <cell r="CH557"/>
          <cell r="CI557"/>
          <cell r="CJ557"/>
          <cell r="CK557"/>
          <cell r="CL557"/>
          <cell r="CM557"/>
          <cell r="CN557"/>
          <cell r="CO557"/>
          <cell r="CP557"/>
        </row>
        <row r="558">
          <cell r="A558"/>
          <cell r="B558"/>
          <cell r="C558"/>
          <cell r="D558"/>
          <cell r="E558"/>
          <cell r="F558"/>
          <cell r="G558"/>
          <cell r="H558"/>
          <cell r="I558"/>
          <cell r="J558"/>
          <cell r="K558"/>
          <cell r="L558"/>
          <cell r="M558"/>
          <cell r="N558"/>
          <cell r="O558"/>
          <cell r="P558"/>
          <cell r="Q558"/>
          <cell r="R558"/>
          <cell r="S558"/>
          <cell r="T558"/>
          <cell r="U558"/>
          <cell r="V558"/>
          <cell r="W558"/>
          <cell r="X558"/>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cell r="BE558"/>
          <cell r="BF558"/>
          <cell r="BG558"/>
          <cell r="BH558"/>
          <cell r="BI558"/>
          <cell r="BJ558"/>
          <cell r="BK558"/>
          <cell r="BL558"/>
          <cell r="BM558"/>
          <cell r="BN558"/>
          <cell r="BO558"/>
          <cell r="BP558"/>
          <cell r="BQ558"/>
          <cell r="BR558"/>
          <cell r="BS558"/>
          <cell r="BT558"/>
          <cell r="BU558"/>
          <cell r="BV558"/>
          <cell r="BW558"/>
          <cell r="BX558"/>
          <cell r="BY558"/>
          <cell r="BZ558"/>
          <cell r="CA558"/>
          <cell r="CB558"/>
          <cell r="CC558"/>
          <cell r="CD558"/>
          <cell r="CE558"/>
          <cell r="CF558"/>
          <cell r="CG558"/>
          <cell r="CH558"/>
          <cell r="CI558"/>
          <cell r="CJ558"/>
          <cell r="CK558"/>
          <cell r="CL558"/>
          <cell r="CM558"/>
          <cell r="CN558"/>
          <cell r="CO558"/>
          <cell r="CP558"/>
        </row>
        <row r="559">
          <cell r="A559"/>
          <cell r="B559"/>
          <cell r="C559"/>
          <cell r="D559"/>
          <cell r="E559"/>
          <cell r="F559"/>
          <cell r="G559"/>
          <cell r="H559"/>
          <cell r="I559"/>
          <cell r="J559"/>
          <cell r="K559"/>
          <cell r="L559"/>
          <cell r="M559"/>
          <cell r="N559"/>
          <cell r="O559"/>
          <cell r="P559"/>
          <cell r="Q559"/>
          <cell r="R559"/>
          <cell r="S559"/>
          <cell r="T559"/>
          <cell r="U559"/>
          <cell r="V559"/>
          <cell r="W559"/>
          <cell r="X559"/>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cell r="BE559"/>
          <cell r="BF559"/>
          <cell r="BG559"/>
          <cell r="BH559"/>
          <cell r="BI559"/>
          <cell r="BJ559"/>
          <cell r="BK559"/>
          <cell r="BL559"/>
          <cell r="BM559"/>
          <cell r="BN559"/>
          <cell r="BO559"/>
          <cell r="BP559"/>
          <cell r="BQ559"/>
          <cell r="BR559"/>
          <cell r="BS559"/>
          <cell r="BT559"/>
          <cell r="BU559"/>
          <cell r="BV559"/>
          <cell r="BW559"/>
          <cell r="BX559"/>
          <cell r="BY559"/>
          <cell r="BZ559"/>
          <cell r="CA559"/>
          <cell r="CB559"/>
          <cell r="CC559"/>
          <cell r="CD559"/>
          <cell r="CE559"/>
          <cell r="CF559"/>
          <cell r="CG559"/>
          <cell r="CH559"/>
          <cell r="CI559"/>
          <cell r="CJ559"/>
          <cell r="CK559"/>
          <cell r="CL559"/>
          <cell r="CM559"/>
          <cell r="CN559"/>
          <cell r="CO559"/>
          <cell r="CP559"/>
        </row>
        <row r="560">
          <cell r="A560"/>
          <cell r="B560"/>
          <cell r="C560"/>
          <cell r="D560"/>
          <cell r="E560"/>
          <cell r="F560"/>
          <cell r="G560"/>
          <cell r="H560"/>
          <cell r="I560"/>
          <cell r="J560"/>
          <cell r="K560"/>
          <cell r="L560"/>
          <cell r="M560"/>
          <cell r="N560"/>
          <cell r="O560"/>
          <cell r="P560"/>
          <cell r="Q560"/>
          <cell r="R560"/>
          <cell r="S560"/>
          <cell r="T560"/>
          <cell r="U560"/>
          <cell r="V560"/>
          <cell r="W560"/>
          <cell r="X560"/>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cell r="BE560"/>
          <cell r="BF560"/>
          <cell r="BG560"/>
          <cell r="BH560"/>
          <cell r="BI560"/>
          <cell r="BJ560"/>
          <cell r="BK560"/>
          <cell r="BL560"/>
          <cell r="BM560"/>
          <cell r="BN560"/>
          <cell r="BO560"/>
          <cell r="BP560"/>
          <cell r="BQ560"/>
          <cell r="BR560"/>
          <cell r="BS560"/>
          <cell r="BT560"/>
          <cell r="BU560"/>
          <cell r="BV560"/>
          <cell r="BW560"/>
          <cell r="BX560"/>
          <cell r="BY560"/>
          <cell r="BZ560"/>
          <cell r="CA560"/>
          <cell r="CB560"/>
          <cell r="CC560"/>
          <cell r="CD560"/>
          <cell r="CE560"/>
          <cell r="CF560"/>
          <cell r="CG560"/>
          <cell r="CH560"/>
          <cell r="CI560"/>
          <cell r="CJ560"/>
          <cell r="CK560"/>
          <cell r="CL560"/>
          <cell r="CM560"/>
          <cell r="CN560"/>
          <cell r="CO560"/>
          <cell r="CP560"/>
        </row>
        <row r="561">
          <cell r="A561"/>
          <cell r="B561"/>
          <cell r="C561"/>
          <cell r="D561"/>
          <cell r="E561"/>
          <cell r="F561"/>
          <cell r="G561"/>
          <cell r="H561"/>
          <cell r="I561"/>
          <cell r="J561"/>
          <cell r="K561"/>
          <cell r="L561"/>
          <cell r="M561"/>
          <cell r="N561"/>
          <cell r="O561"/>
          <cell r="P561"/>
          <cell r="Q561"/>
          <cell r="R561"/>
          <cell r="S561"/>
          <cell r="T561"/>
          <cell r="U561"/>
          <cell r="V561"/>
          <cell r="W561"/>
          <cell r="X561"/>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cell r="BE561"/>
          <cell r="BF561"/>
          <cell r="BG561"/>
          <cell r="BH561"/>
          <cell r="BI561"/>
          <cell r="BJ561"/>
          <cell r="BK561"/>
          <cell r="BL561"/>
          <cell r="BM561"/>
          <cell r="BN561"/>
          <cell r="BO561"/>
          <cell r="BP561"/>
          <cell r="BQ561"/>
          <cell r="BR561"/>
          <cell r="BS561"/>
          <cell r="BT561"/>
          <cell r="BU561"/>
          <cell r="BV561"/>
          <cell r="BW561"/>
          <cell r="BX561"/>
          <cell r="BY561"/>
          <cell r="BZ561"/>
          <cell r="CA561"/>
          <cell r="CB561"/>
          <cell r="CC561"/>
          <cell r="CD561"/>
          <cell r="CE561"/>
          <cell r="CF561"/>
          <cell r="CG561"/>
          <cell r="CH561"/>
          <cell r="CI561"/>
          <cell r="CJ561"/>
          <cell r="CK561"/>
          <cell r="CL561"/>
          <cell r="CM561"/>
          <cell r="CN561"/>
          <cell r="CO561"/>
          <cell r="CP561"/>
        </row>
        <row r="562">
          <cell r="A562"/>
          <cell r="B562"/>
          <cell r="C562"/>
          <cell r="D562"/>
          <cell r="E562"/>
          <cell r="F562"/>
          <cell r="G562"/>
          <cell r="H562"/>
          <cell r="I562"/>
          <cell r="J562"/>
          <cell r="K562"/>
          <cell r="L562"/>
          <cell r="M562"/>
          <cell r="N562"/>
          <cell r="O562"/>
          <cell r="P562"/>
          <cell r="Q562"/>
          <cell r="R562"/>
          <cell r="S562"/>
          <cell r="T562"/>
          <cell r="U562"/>
          <cell r="V562"/>
          <cell r="W562"/>
          <cell r="X562"/>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cell r="BE562"/>
          <cell r="BF562"/>
          <cell r="BG562"/>
          <cell r="BH562"/>
          <cell r="BI562"/>
          <cell r="BJ562"/>
          <cell r="BK562"/>
          <cell r="BL562"/>
          <cell r="BM562"/>
          <cell r="BN562"/>
          <cell r="BO562"/>
          <cell r="BP562"/>
          <cell r="BQ562"/>
          <cell r="BR562"/>
          <cell r="BS562"/>
          <cell r="BT562"/>
          <cell r="BU562"/>
          <cell r="BV562"/>
          <cell r="BW562"/>
          <cell r="BX562"/>
          <cell r="BY562"/>
          <cell r="BZ562"/>
          <cell r="CA562"/>
          <cell r="CB562"/>
          <cell r="CC562"/>
          <cell r="CD562"/>
          <cell r="CE562"/>
          <cell r="CF562"/>
          <cell r="CG562"/>
          <cell r="CH562"/>
          <cell r="CI562"/>
          <cell r="CJ562"/>
          <cell r="CK562"/>
          <cell r="CL562"/>
          <cell r="CM562"/>
          <cell r="CN562"/>
          <cell r="CO562"/>
          <cell r="CP562"/>
        </row>
        <row r="563">
          <cell r="A563"/>
          <cell r="B563"/>
          <cell r="C563"/>
          <cell r="D563"/>
          <cell r="E563"/>
          <cell r="F563"/>
          <cell r="G563"/>
          <cell r="H563"/>
          <cell r="I563"/>
          <cell r="J563"/>
          <cell r="K563"/>
          <cell r="L563"/>
          <cell r="M563"/>
          <cell r="N563"/>
          <cell r="O563"/>
          <cell r="P563"/>
          <cell r="Q563"/>
          <cell r="R563"/>
          <cell r="S563"/>
          <cell r="T563"/>
          <cell r="U563"/>
          <cell r="V563"/>
          <cell r="W563"/>
          <cell r="X563"/>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cell r="BE563"/>
          <cell r="BF563"/>
          <cell r="BG563"/>
          <cell r="BH563"/>
          <cell r="BI563"/>
          <cell r="BJ563"/>
          <cell r="BK563"/>
          <cell r="BL563"/>
          <cell r="BM563"/>
          <cell r="BN563"/>
          <cell r="BO563"/>
          <cell r="BP563"/>
          <cell r="BQ563"/>
          <cell r="BR563"/>
          <cell r="BS563"/>
          <cell r="BT563"/>
          <cell r="BU563"/>
          <cell r="BV563"/>
          <cell r="BW563"/>
          <cell r="BX563"/>
          <cell r="BY563"/>
          <cell r="BZ563"/>
          <cell r="CA563"/>
          <cell r="CB563"/>
          <cell r="CC563"/>
          <cell r="CD563"/>
          <cell r="CE563"/>
          <cell r="CF563"/>
          <cell r="CG563"/>
          <cell r="CH563"/>
          <cell r="CI563"/>
          <cell r="CJ563"/>
          <cell r="CK563"/>
          <cell r="CL563"/>
          <cell r="CM563"/>
          <cell r="CN563"/>
          <cell r="CO563"/>
          <cell r="CP563"/>
        </row>
        <row r="564">
          <cell r="A564"/>
          <cell r="B564"/>
          <cell r="C564"/>
          <cell r="D564"/>
          <cell r="E564"/>
          <cell r="F564"/>
          <cell r="G564"/>
          <cell r="H564"/>
          <cell r="I564"/>
          <cell r="J564"/>
          <cell r="K564"/>
          <cell r="L564"/>
          <cell r="M564"/>
          <cell r="N564"/>
          <cell r="O564"/>
          <cell r="P564"/>
          <cell r="Q564"/>
          <cell r="R564"/>
          <cell r="S564"/>
          <cell r="T564"/>
          <cell r="U564"/>
          <cell r="V564"/>
          <cell r="W564"/>
          <cell r="X564"/>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cell r="BE564"/>
          <cell r="BF564"/>
          <cell r="BG564"/>
          <cell r="BH564"/>
          <cell r="BI564"/>
          <cell r="BJ564"/>
          <cell r="BK564"/>
          <cell r="BL564"/>
          <cell r="BM564"/>
          <cell r="BN564"/>
          <cell r="BO564"/>
          <cell r="BP564"/>
          <cell r="BQ564"/>
          <cell r="BR564"/>
          <cell r="BS564"/>
          <cell r="BT564"/>
          <cell r="BU564"/>
          <cell r="BV564"/>
          <cell r="BW564"/>
          <cell r="BX564"/>
          <cell r="BY564"/>
          <cell r="BZ564"/>
          <cell r="CA564"/>
          <cell r="CB564"/>
          <cell r="CC564"/>
          <cell r="CD564"/>
          <cell r="CE564"/>
          <cell r="CF564"/>
          <cell r="CG564"/>
          <cell r="CH564"/>
          <cell r="CI564"/>
          <cell r="CJ564"/>
          <cell r="CK564"/>
          <cell r="CL564"/>
          <cell r="CM564"/>
          <cell r="CN564"/>
          <cell r="CO564"/>
          <cell r="CP564"/>
        </row>
        <row r="565">
          <cell r="A565"/>
          <cell r="B565"/>
          <cell r="C565"/>
          <cell r="D565"/>
          <cell r="E565"/>
          <cell r="F565"/>
          <cell r="G565"/>
          <cell r="H565"/>
          <cell r="I565"/>
          <cell r="J565"/>
          <cell r="K565"/>
          <cell r="L565"/>
          <cell r="M565"/>
          <cell r="N565"/>
          <cell r="O565"/>
          <cell r="P565"/>
          <cell r="Q565"/>
          <cell r="R565"/>
          <cell r="S565"/>
          <cell r="T565"/>
          <cell r="U565"/>
          <cell r="V565"/>
          <cell r="W565"/>
          <cell r="X565"/>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cell r="BE565"/>
          <cell r="BF565"/>
          <cell r="BG565"/>
          <cell r="BH565"/>
          <cell r="BI565"/>
          <cell r="BJ565"/>
          <cell r="BK565"/>
          <cell r="BL565"/>
          <cell r="BM565"/>
          <cell r="BN565"/>
          <cell r="BO565"/>
          <cell r="BP565"/>
          <cell r="BQ565"/>
          <cell r="BR565"/>
          <cell r="BS565"/>
          <cell r="BT565"/>
          <cell r="BU565"/>
          <cell r="BV565"/>
          <cell r="BW565"/>
          <cell r="BX565"/>
          <cell r="BY565"/>
          <cell r="BZ565"/>
          <cell r="CA565"/>
          <cell r="CB565"/>
          <cell r="CC565"/>
          <cell r="CD565"/>
          <cell r="CE565"/>
          <cell r="CF565"/>
          <cell r="CG565"/>
          <cell r="CH565"/>
          <cell r="CI565"/>
          <cell r="CJ565"/>
          <cell r="CK565"/>
          <cell r="CL565"/>
          <cell r="CM565"/>
          <cell r="CN565"/>
          <cell r="CO565"/>
          <cell r="CP565"/>
        </row>
        <row r="566">
          <cell r="A566"/>
          <cell r="B566"/>
          <cell r="C566"/>
          <cell r="D566"/>
          <cell r="E566"/>
          <cell r="F566"/>
          <cell r="G566"/>
          <cell r="H566"/>
          <cell r="I566"/>
          <cell r="J566"/>
          <cell r="K566"/>
          <cell r="L566"/>
          <cell r="M566"/>
          <cell r="N566"/>
          <cell r="O566"/>
          <cell r="P566"/>
          <cell r="Q566"/>
          <cell r="R566"/>
          <cell r="S566"/>
          <cell r="T566"/>
          <cell r="U566"/>
          <cell r="V566"/>
          <cell r="W566"/>
          <cell r="X566"/>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cell r="BE566"/>
          <cell r="BF566"/>
          <cell r="BG566"/>
          <cell r="BH566"/>
          <cell r="BI566"/>
          <cell r="BJ566"/>
          <cell r="BK566"/>
          <cell r="BL566"/>
          <cell r="BM566"/>
          <cell r="BN566"/>
          <cell r="BO566"/>
          <cell r="BP566"/>
          <cell r="BQ566"/>
          <cell r="BR566"/>
          <cell r="BS566"/>
          <cell r="BT566"/>
          <cell r="BU566"/>
          <cell r="BV566"/>
          <cell r="BW566"/>
          <cell r="BX566"/>
          <cell r="BY566"/>
          <cell r="BZ566"/>
          <cell r="CA566"/>
          <cell r="CB566"/>
          <cell r="CC566"/>
          <cell r="CD566"/>
          <cell r="CE566"/>
          <cell r="CF566"/>
          <cell r="CG566"/>
          <cell r="CH566"/>
          <cell r="CI566"/>
          <cell r="CJ566"/>
          <cell r="CK566"/>
          <cell r="CL566"/>
          <cell r="CM566"/>
          <cell r="CN566"/>
          <cell r="CO566"/>
          <cell r="CP566"/>
        </row>
        <row r="567">
          <cell r="A567"/>
          <cell r="B567"/>
          <cell r="C567"/>
          <cell r="D567"/>
          <cell r="E567"/>
          <cell r="F567"/>
          <cell r="G567"/>
          <cell r="H567"/>
          <cell r="I567"/>
          <cell r="J567"/>
          <cell r="K567"/>
          <cell r="L567"/>
          <cell r="M567"/>
          <cell r="N567"/>
          <cell r="O567"/>
          <cell r="P567"/>
          <cell r="Q567"/>
          <cell r="R567"/>
          <cell r="S567"/>
          <cell r="T567"/>
          <cell r="U567"/>
          <cell r="V567"/>
          <cell r="W567"/>
          <cell r="X567"/>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cell r="BE567"/>
          <cell r="BF567"/>
          <cell r="BG567"/>
          <cell r="BH567"/>
          <cell r="BI567"/>
          <cell r="BJ567"/>
          <cell r="BK567"/>
          <cell r="BL567"/>
          <cell r="BM567"/>
          <cell r="BN567"/>
          <cell r="BO567"/>
          <cell r="BP567"/>
          <cell r="BQ567"/>
          <cell r="BR567"/>
          <cell r="BS567"/>
          <cell r="BT567"/>
          <cell r="BU567"/>
          <cell r="BV567"/>
          <cell r="BW567"/>
          <cell r="BX567"/>
          <cell r="BY567"/>
          <cell r="BZ567"/>
          <cell r="CA567"/>
          <cell r="CB567"/>
          <cell r="CC567"/>
          <cell r="CD567"/>
          <cell r="CE567"/>
          <cell r="CF567"/>
          <cell r="CG567"/>
          <cell r="CH567"/>
          <cell r="CI567"/>
          <cell r="CJ567"/>
          <cell r="CK567"/>
          <cell r="CL567"/>
          <cell r="CM567"/>
          <cell r="CN567"/>
          <cell r="CO567"/>
          <cell r="CP567"/>
        </row>
        <row r="568">
          <cell r="A568"/>
          <cell r="B568"/>
          <cell r="C568"/>
          <cell r="D568"/>
          <cell r="E568"/>
          <cell r="F568"/>
          <cell r="G568"/>
          <cell r="H568"/>
          <cell r="I568"/>
          <cell r="J568"/>
          <cell r="K568"/>
          <cell r="L568"/>
          <cell r="M568"/>
          <cell r="N568"/>
          <cell r="O568"/>
          <cell r="P568"/>
          <cell r="Q568"/>
          <cell r="R568"/>
          <cell r="S568"/>
          <cell r="T568"/>
          <cell r="U568"/>
          <cell r="V568"/>
          <cell r="W568"/>
          <cell r="X568"/>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cell r="BE568"/>
          <cell r="BF568"/>
          <cell r="BG568"/>
          <cell r="BH568"/>
          <cell r="BI568"/>
          <cell r="BJ568"/>
          <cell r="BK568"/>
          <cell r="BL568"/>
          <cell r="BM568"/>
          <cell r="BN568"/>
          <cell r="BO568"/>
          <cell r="BP568"/>
          <cell r="BQ568"/>
          <cell r="BR568"/>
          <cell r="BS568"/>
          <cell r="BT568"/>
          <cell r="BU568"/>
          <cell r="BV568"/>
          <cell r="BW568"/>
          <cell r="BX568"/>
          <cell r="BY568"/>
          <cell r="BZ568"/>
          <cell r="CA568"/>
          <cell r="CB568"/>
          <cell r="CC568"/>
          <cell r="CD568"/>
          <cell r="CE568"/>
          <cell r="CF568"/>
          <cell r="CG568"/>
          <cell r="CH568"/>
          <cell r="CI568"/>
          <cell r="CJ568"/>
          <cell r="CK568"/>
          <cell r="CL568"/>
          <cell r="CM568"/>
          <cell r="CN568"/>
          <cell r="CO568"/>
          <cell r="CP568"/>
        </row>
        <row r="569">
          <cell r="A569"/>
          <cell r="B569"/>
          <cell r="C569"/>
          <cell r="D569"/>
          <cell r="E569"/>
          <cell r="F569"/>
          <cell r="G569"/>
          <cell r="H569"/>
          <cell r="I569"/>
          <cell r="J569"/>
          <cell r="K569"/>
          <cell r="L569"/>
          <cell r="M569"/>
          <cell r="N569"/>
          <cell r="O569"/>
          <cell r="P569"/>
          <cell r="Q569"/>
          <cell r="R569"/>
          <cell r="S569"/>
          <cell r="T569"/>
          <cell r="U569"/>
          <cell r="V569"/>
          <cell r="W569"/>
          <cell r="X569"/>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cell r="BE569"/>
          <cell r="BF569"/>
          <cell r="BG569"/>
          <cell r="BH569"/>
          <cell r="BI569"/>
          <cell r="BJ569"/>
          <cell r="BK569"/>
          <cell r="BL569"/>
          <cell r="BM569"/>
          <cell r="BN569"/>
          <cell r="BO569"/>
          <cell r="BP569"/>
          <cell r="BQ569"/>
          <cell r="BR569"/>
          <cell r="BS569"/>
          <cell r="BT569"/>
          <cell r="BU569"/>
          <cell r="BV569"/>
          <cell r="BW569"/>
          <cell r="BX569"/>
          <cell r="BY569"/>
          <cell r="BZ569"/>
          <cell r="CA569"/>
          <cell r="CB569"/>
          <cell r="CC569"/>
          <cell r="CD569"/>
          <cell r="CE569"/>
          <cell r="CF569"/>
          <cell r="CG569"/>
          <cell r="CH569"/>
          <cell r="CI569"/>
          <cell r="CJ569"/>
          <cell r="CK569"/>
          <cell r="CL569"/>
          <cell r="CM569"/>
          <cell r="CN569"/>
          <cell r="CO569"/>
          <cell r="CP569"/>
        </row>
        <row r="570">
          <cell r="A570"/>
          <cell r="B570"/>
          <cell r="C570"/>
          <cell r="D570"/>
          <cell r="E570"/>
          <cell r="F570"/>
          <cell r="G570"/>
          <cell r="H570"/>
          <cell r="I570"/>
          <cell r="J570"/>
          <cell r="K570"/>
          <cell r="L570"/>
          <cell r="M570"/>
          <cell r="N570"/>
          <cell r="O570"/>
          <cell r="P570"/>
          <cell r="Q570"/>
          <cell r="R570"/>
          <cell r="S570"/>
          <cell r="T570"/>
          <cell r="U570"/>
          <cell r="V570"/>
          <cell r="W570"/>
          <cell r="X570"/>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cell r="BE570"/>
          <cell r="BF570"/>
          <cell r="BG570"/>
          <cell r="BH570"/>
          <cell r="BI570"/>
          <cell r="BJ570"/>
          <cell r="BK570"/>
          <cell r="BL570"/>
          <cell r="BM570"/>
          <cell r="BN570"/>
          <cell r="BO570"/>
          <cell r="BP570"/>
          <cell r="BQ570"/>
          <cell r="BR570"/>
          <cell r="BS570"/>
          <cell r="BT570"/>
          <cell r="BU570"/>
          <cell r="BV570"/>
          <cell r="BW570"/>
          <cell r="BX570"/>
          <cell r="BY570"/>
          <cell r="BZ570"/>
          <cell r="CA570"/>
          <cell r="CB570"/>
          <cell r="CC570"/>
          <cell r="CD570"/>
          <cell r="CE570"/>
          <cell r="CF570"/>
          <cell r="CG570"/>
          <cell r="CH570"/>
          <cell r="CI570"/>
          <cell r="CJ570"/>
          <cell r="CK570"/>
          <cell r="CL570"/>
          <cell r="CM570"/>
          <cell r="CN570"/>
          <cell r="CO570"/>
          <cell r="CP570"/>
        </row>
        <row r="571">
          <cell r="A571"/>
          <cell r="B571"/>
          <cell r="C571"/>
          <cell r="D571"/>
          <cell r="E571"/>
          <cell r="F571"/>
          <cell r="G571"/>
          <cell r="H571"/>
          <cell r="I571"/>
          <cell r="J571"/>
          <cell r="K571"/>
          <cell r="L571"/>
          <cell r="M571"/>
          <cell r="N571"/>
          <cell r="O571"/>
          <cell r="P571"/>
          <cell r="Q571"/>
          <cell r="R571"/>
          <cell r="S571"/>
          <cell r="T571"/>
          <cell r="U571"/>
          <cell r="V571"/>
          <cell r="W571"/>
          <cell r="X571"/>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cell r="BE571"/>
          <cell r="BF571"/>
          <cell r="BG571"/>
          <cell r="BH571"/>
          <cell r="BI571"/>
          <cell r="BJ571"/>
          <cell r="BK571"/>
          <cell r="BL571"/>
          <cell r="BM571"/>
          <cell r="BN571"/>
          <cell r="BO571"/>
          <cell r="BP571"/>
          <cell r="BQ571"/>
          <cell r="BR571"/>
          <cell r="BS571"/>
          <cell r="BT571"/>
          <cell r="BU571"/>
          <cell r="BV571"/>
          <cell r="BW571"/>
          <cell r="BX571"/>
          <cell r="BY571"/>
          <cell r="BZ571"/>
          <cell r="CA571"/>
          <cell r="CB571"/>
          <cell r="CC571"/>
          <cell r="CD571"/>
          <cell r="CE571"/>
          <cell r="CF571"/>
          <cell r="CG571"/>
          <cell r="CH571"/>
          <cell r="CI571"/>
          <cell r="CJ571"/>
          <cell r="CK571"/>
          <cell r="CL571"/>
          <cell r="CM571"/>
          <cell r="CN571"/>
          <cell r="CO571"/>
          <cell r="CP571"/>
        </row>
        <row r="572">
          <cell r="A572"/>
          <cell r="B572"/>
          <cell r="C572"/>
          <cell r="D572"/>
          <cell r="E572"/>
          <cell r="F572"/>
          <cell r="G572"/>
          <cell r="H572"/>
          <cell r="I572"/>
          <cell r="J572"/>
          <cell r="K572"/>
          <cell r="L572"/>
          <cell r="M572"/>
          <cell r="N572"/>
          <cell r="O572"/>
          <cell r="P572"/>
          <cell r="Q572"/>
          <cell r="R572"/>
          <cell r="S572"/>
          <cell r="T572"/>
          <cell r="U572"/>
          <cell r="V572"/>
          <cell r="W572"/>
          <cell r="X572"/>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cell r="BE572"/>
          <cell r="BF572"/>
          <cell r="BG572"/>
          <cell r="BH572"/>
          <cell r="BI572"/>
          <cell r="BJ572"/>
          <cell r="BK572"/>
          <cell r="BL572"/>
          <cell r="BM572"/>
          <cell r="BN572"/>
          <cell r="BO572"/>
          <cell r="BP572"/>
          <cell r="BQ572"/>
          <cell r="BR572"/>
          <cell r="BS572"/>
          <cell r="BT572"/>
          <cell r="BU572"/>
          <cell r="BV572"/>
          <cell r="BW572"/>
          <cell r="BX572"/>
          <cell r="BY572"/>
          <cell r="BZ572"/>
          <cell r="CA572"/>
          <cell r="CB572"/>
          <cell r="CC572"/>
          <cell r="CD572"/>
          <cell r="CE572"/>
          <cell r="CF572"/>
          <cell r="CG572"/>
          <cell r="CH572"/>
          <cell r="CI572"/>
          <cell r="CJ572"/>
          <cell r="CK572"/>
          <cell r="CL572"/>
          <cell r="CM572"/>
          <cell r="CN572"/>
          <cell r="CO572"/>
          <cell r="CP572"/>
        </row>
        <row r="573">
          <cell r="A573"/>
          <cell r="B573"/>
          <cell r="C573"/>
          <cell r="D573"/>
          <cell r="E573"/>
          <cell r="F573"/>
          <cell r="G573"/>
          <cell r="H573"/>
          <cell r="I573"/>
          <cell r="J573"/>
          <cell r="K573"/>
          <cell r="L573"/>
          <cell r="M573"/>
          <cell r="N573"/>
          <cell r="O573"/>
          <cell r="P573"/>
          <cell r="Q573"/>
          <cell r="R573"/>
          <cell r="S573"/>
          <cell r="T573"/>
          <cell r="U573"/>
          <cell r="V573"/>
          <cell r="W573"/>
          <cell r="X573"/>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cell r="BE573"/>
          <cell r="BF573"/>
          <cell r="BG573"/>
          <cell r="BH573"/>
          <cell r="BI573"/>
          <cell r="BJ573"/>
          <cell r="BK573"/>
          <cell r="BL573"/>
          <cell r="BM573"/>
          <cell r="BN573"/>
          <cell r="BO573"/>
          <cell r="BP573"/>
          <cell r="BQ573"/>
          <cell r="BR573"/>
          <cell r="BS573"/>
          <cell r="BT573"/>
          <cell r="BU573"/>
          <cell r="BV573"/>
          <cell r="BW573"/>
          <cell r="BX573"/>
          <cell r="BY573"/>
          <cell r="BZ573"/>
          <cell r="CA573"/>
          <cell r="CB573"/>
          <cell r="CC573"/>
          <cell r="CD573"/>
          <cell r="CE573"/>
          <cell r="CF573"/>
          <cell r="CG573"/>
          <cell r="CH573"/>
          <cell r="CI573"/>
          <cell r="CJ573"/>
          <cell r="CK573"/>
          <cell r="CL573"/>
          <cell r="CM573"/>
          <cell r="CN573"/>
          <cell r="CO573"/>
          <cell r="CP573"/>
        </row>
        <row r="574">
          <cell r="A574"/>
          <cell r="B574"/>
          <cell r="C574"/>
          <cell r="D574"/>
          <cell r="E574"/>
          <cell r="F574"/>
          <cell r="G574"/>
          <cell r="H574"/>
          <cell r="I574"/>
          <cell r="J574"/>
          <cell r="K574"/>
          <cell r="L574"/>
          <cell r="M574"/>
          <cell r="N574"/>
          <cell r="O574"/>
          <cell r="P574"/>
          <cell r="Q574"/>
          <cell r="R574"/>
          <cell r="S574"/>
          <cell r="T574"/>
          <cell r="U574"/>
          <cell r="V574"/>
          <cell r="W574"/>
          <cell r="X574"/>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cell r="BE574"/>
          <cell r="BF574"/>
          <cell r="BG574"/>
          <cell r="BH574"/>
          <cell r="BI574"/>
          <cell r="BJ574"/>
          <cell r="BK574"/>
          <cell r="BL574"/>
          <cell r="BM574"/>
          <cell r="BN574"/>
          <cell r="BO574"/>
          <cell r="BP574"/>
          <cell r="BQ574"/>
          <cell r="BR574"/>
          <cell r="BS574"/>
          <cell r="BT574"/>
          <cell r="BU574"/>
          <cell r="BV574"/>
          <cell r="BW574"/>
          <cell r="BX574"/>
          <cell r="BY574"/>
          <cell r="BZ574"/>
          <cell r="CA574"/>
          <cell r="CB574"/>
          <cell r="CC574"/>
          <cell r="CD574"/>
          <cell r="CE574"/>
          <cell r="CF574"/>
          <cell r="CG574"/>
          <cell r="CH574"/>
          <cell r="CI574"/>
          <cell r="CJ574"/>
          <cell r="CK574"/>
          <cell r="CL574"/>
          <cell r="CM574"/>
          <cell r="CN574"/>
          <cell r="CO574"/>
          <cell r="CP574"/>
        </row>
        <row r="575">
          <cell r="A575"/>
          <cell r="B575"/>
          <cell r="C575"/>
          <cell r="D575"/>
          <cell r="E575"/>
          <cell r="F575"/>
          <cell r="G575"/>
          <cell r="H575"/>
          <cell r="I575"/>
          <cell r="J575"/>
          <cell r="K575"/>
          <cell r="L575"/>
          <cell r="M575"/>
          <cell r="N575"/>
          <cell r="O575"/>
          <cell r="P575"/>
          <cell r="Q575"/>
          <cell r="R575"/>
          <cell r="S575"/>
          <cell r="T575"/>
          <cell r="U575"/>
          <cell r="V575"/>
          <cell r="W575"/>
          <cell r="X575"/>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cell r="BE575"/>
          <cell r="BF575"/>
          <cell r="BG575"/>
          <cell r="BH575"/>
          <cell r="BI575"/>
          <cell r="BJ575"/>
          <cell r="BK575"/>
          <cell r="BL575"/>
          <cell r="BM575"/>
          <cell r="BN575"/>
          <cell r="BO575"/>
          <cell r="BP575"/>
          <cell r="BQ575"/>
          <cell r="BR575"/>
          <cell r="BS575"/>
          <cell r="BT575"/>
          <cell r="BU575"/>
          <cell r="BV575"/>
          <cell r="BW575"/>
          <cell r="BX575"/>
          <cell r="BY575"/>
          <cell r="BZ575"/>
          <cell r="CA575"/>
          <cell r="CB575"/>
          <cell r="CC575"/>
          <cell r="CD575"/>
          <cell r="CE575"/>
          <cell r="CF575"/>
          <cell r="CG575"/>
          <cell r="CH575"/>
          <cell r="CI575"/>
          <cell r="CJ575"/>
          <cell r="CK575"/>
          <cell r="CL575"/>
          <cell r="CM575"/>
          <cell r="CN575"/>
          <cell r="CO575"/>
          <cell r="CP575"/>
        </row>
        <row r="576">
          <cell r="A576"/>
          <cell r="B576"/>
          <cell r="C576"/>
          <cell r="D576"/>
          <cell r="E576"/>
          <cell r="F576"/>
          <cell r="G576"/>
          <cell r="H576"/>
          <cell r="I576"/>
          <cell r="J576"/>
          <cell r="K576"/>
          <cell r="L576"/>
          <cell r="M576"/>
          <cell r="N576"/>
          <cell r="O576"/>
          <cell r="P576"/>
          <cell r="Q576"/>
          <cell r="R576"/>
          <cell r="S576"/>
          <cell r="T576"/>
          <cell r="U576"/>
          <cell r="V576"/>
          <cell r="W576"/>
          <cell r="X576"/>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cell r="BE576"/>
          <cell r="BF576"/>
          <cell r="BG576"/>
          <cell r="BH576"/>
          <cell r="BI576"/>
          <cell r="BJ576"/>
          <cell r="BK576"/>
          <cell r="BL576"/>
          <cell r="BM576"/>
          <cell r="BN576"/>
          <cell r="BO576"/>
          <cell r="BP576"/>
          <cell r="BQ576"/>
          <cell r="BR576"/>
          <cell r="BS576"/>
          <cell r="BT576"/>
          <cell r="BU576"/>
          <cell r="BV576"/>
          <cell r="BW576"/>
          <cell r="BX576"/>
          <cell r="BY576"/>
          <cell r="BZ576"/>
          <cell r="CA576"/>
          <cell r="CB576"/>
          <cell r="CC576"/>
          <cell r="CD576"/>
          <cell r="CE576"/>
          <cell r="CF576"/>
          <cell r="CG576"/>
          <cell r="CH576"/>
          <cell r="CI576"/>
          <cell r="CJ576"/>
          <cell r="CK576"/>
          <cell r="CL576"/>
          <cell r="CM576"/>
          <cell r="CN576"/>
          <cell r="CO576"/>
          <cell r="CP576"/>
        </row>
        <row r="577">
          <cell r="A577"/>
          <cell r="B577"/>
          <cell r="C577"/>
          <cell r="D577"/>
          <cell r="E577"/>
          <cell r="F577"/>
          <cell r="G577"/>
          <cell r="H577"/>
          <cell r="I577"/>
          <cell r="J577"/>
          <cell r="K577"/>
          <cell r="L577"/>
          <cell r="M577"/>
          <cell r="N577"/>
          <cell r="O577"/>
          <cell r="P577"/>
          <cell r="Q577"/>
          <cell r="R577"/>
          <cell r="S577"/>
          <cell r="T577"/>
          <cell r="U577"/>
          <cell r="V577"/>
          <cell r="W577"/>
          <cell r="X577"/>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cell r="BE577"/>
          <cell r="BF577"/>
          <cell r="BG577"/>
          <cell r="BH577"/>
          <cell r="BI577"/>
          <cell r="BJ577"/>
          <cell r="BK577"/>
          <cell r="BL577"/>
          <cell r="BM577"/>
          <cell r="BN577"/>
          <cell r="BO577"/>
          <cell r="BP577"/>
          <cell r="BQ577"/>
          <cell r="BR577"/>
          <cell r="BS577"/>
          <cell r="BT577"/>
          <cell r="BU577"/>
          <cell r="BV577"/>
          <cell r="BW577"/>
          <cell r="BX577"/>
          <cell r="BY577"/>
          <cell r="BZ577"/>
          <cell r="CA577"/>
          <cell r="CB577"/>
          <cell r="CC577"/>
          <cell r="CD577"/>
          <cell r="CE577"/>
          <cell r="CF577"/>
          <cell r="CG577"/>
          <cell r="CH577"/>
          <cell r="CI577"/>
          <cell r="CJ577"/>
          <cell r="CK577"/>
          <cell r="CL577"/>
          <cell r="CM577"/>
          <cell r="CN577"/>
          <cell r="CO577"/>
          <cell r="CP577"/>
        </row>
        <row r="578">
          <cell r="A578"/>
          <cell r="B578"/>
          <cell r="C578"/>
          <cell r="D578"/>
          <cell r="E578"/>
          <cell r="F578"/>
          <cell r="G578"/>
          <cell r="H578"/>
          <cell r="I578"/>
          <cell r="J578"/>
          <cell r="K578"/>
          <cell r="L578"/>
          <cell r="M578"/>
          <cell r="N578"/>
          <cell r="O578"/>
          <cell r="P578"/>
          <cell r="Q578"/>
          <cell r="R578"/>
          <cell r="S578"/>
          <cell r="T578"/>
          <cell r="U578"/>
          <cell r="V578"/>
          <cell r="W578"/>
          <cell r="X578"/>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cell r="BE578"/>
          <cell r="BF578"/>
          <cell r="BG578"/>
          <cell r="BH578"/>
          <cell r="BI578"/>
          <cell r="BJ578"/>
          <cell r="BK578"/>
          <cell r="BL578"/>
          <cell r="BM578"/>
          <cell r="BN578"/>
          <cell r="BO578"/>
          <cell r="BP578"/>
          <cell r="BQ578"/>
          <cell r="BR578"/>
          <cell r="BS578"/>
          <cell r="BT578"/>
          <cell r="BU578"/>
          <cell r="BV578"/>
          <cell r="BW578"/>
          <cell r="BX578"/>
          <cell r="BY578"/>
          <cell r="BZ578"/>
          <cell r="CA578"/>
          <cell r="CB578"/>
          <cell r="CC578"/>
          <cell r="CD578"/>
          <cell r="CE578"/>
          <cell r="CF578"/>
          <cell r="CG578"/>
          <cell r="CH578"/>
          <cell r="CI578"/>
          <cell r="CJ578"/>
          <cell r="CK578"/>
          <cell r="CL578"/>
          <cell r="CM578"/>
          <cell r="CN578"/>
          <cell r="CO578"/>
          <cell r="CP578"/>
        </row>
        <row r="579">
          <cell r="A579"/>
          <cell r="B579"/>
          <cell r="C579"/>
          <cell r="D579"/>
          <cell r="E579"/>
          <cell r="F579"/>
          <cell r="G579"/>
          <cell r="H579"/>
          <cell r="I579"/>
          <cell r="J579"/>
          <cell r="K579"/>
          <cell r="L579"/>
          <cell r="M579"/>
          <cell r="N579"/>
          <cell r="O579"/>
          <cell r="P579"/>
          <cell r="Q579"/>
          <cell r="R579"/>
          <cell r="S579"/>
          <cell r="T579"/>
          <cell r="U579"/>
          <cell r="V579"/>
          <cell r="W579"/>
          <cell r="X579"/>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cell r="BE579"/>
          <cell r="BF579"/>
          <cell r="BG579"/>
          <cell r="BH579"/>
          <cell r="BI579"/>
          <cell r="BJ579"/>
          <cell r="BK579"/>
          <cell r="BL579"/>
          <cell r="BM579"/>
          <cell r="BN579"/>
          <cell r="BO579"/>
          <cell r="BP579"/>
          <cell r="BQ579"/>
          <cell r="BR579"/>
          <cell r="BS579"/>
          <cell r="BT579"/>
          <cell r="BU579"/>
          <cell r="BV579"/>
          <cell r="BW579"/>
          <cell r="BX579"/>
          <cell r="BY579"/>
          <cell r="BZ579"/>
          <cell r="CA579"/>
          <cell r="CB579"/>
          <cell r="CC579"/>
          <cell r="CD579"/>
          <cell r="CE579"/>
          <cell r="CF579"/>
          <cell r="CG579"/>
          <cell r="CH579"/>
          <cell r="CI579"/>
          <cell r="CJ579"/>
          <cell r="CK579"/>
          <cell r="CL579"/>
          <cell r="CM579"/>
          <cell r="CN579"/>
          <cell r="CO579"/>
          <cell r="CP579"/>
        </row>
        <row r="580">
          <cell r="A580"/>
          <cell r="B580"/>
          <cell r="C580"/>
          <cell r="D580"/>
          <cell r="E580"/>
          <cell r="F580"/>
          <cell r="G580"/>
          <cell r="H580"/>
          <cell r="I580"/>
          <cell r="J580"/>
          <cell r="K580"/>
          <cell r="L580"/>
          <cell r="M580"/>
          <cell r="N580"/>
          <cell r="O580"/>
          <cell r="P580"/>
          <cell r="Q580"/>
          <cell r="R580"/>
          <cell r="S580"/>
          <cell r="T580"/>
          <cell r="U580"/>
          <cell r="V580"/>
          <cell r="W580"/>
          <cell r="X580"/>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cell r="BE580"/>
          <cell r="BF580"/>
          <cell r="BG580"/>
          <cell r="BH580"/>
          <cell r="BI580"/>
          <cell r="BJ580"/>
          <cell r="BK580"/>
          <cell r="BL580"/>
          <cell r="BM580"/>
          <cell r="BN580"/>
          <cell r="BO580"/>
          <cell r="BP580"/>
          <cell r="BQ580"/>
          <cell r="BR580"/>
          <cell r="BS580"/>
          <cell r="BT580"/>
          <cell r="BU580"/>
          <cell r="BV580"/>
          <cell r="BW580"/>
          <cell r="BX580"/>
          <cell r="BY580"/>
          <cell r="BZ580"/>
          <cell r="CA580"/>
          <cell r="CB580"/>
          <cell r="CC580"/>
          <cell r="CD580"/>
          <cell r="CE580"/>
          <cell r="CF580"/>
          <cell r="CG580"/>
          <cell r="CH580"/>
          <cell r="CI580"/>
          <cell r="CJ580"/>
          <cell r="CK580"/>
          <cell r="CL580"/>
          <cell r="CM580"/>
          <cell r="CN580"/>
          <cell r="CO580"/>
          <cell r="CP580"/>
        </row>
        <row r="581">
          <cell r="A581"/>
          <cell r="B581"/>
          <cell r="C581"/>
          <cell r="D581"/>
          <cell r="E581"/>
          <cell r="F581"/>
          <cell r="G581"/>
          <cell r="H581"/>
          <cell r="I581"/>
          <cell r="J581"/>
          <cell r="K581"/>
          <cell r="L581"/>
          <cell r="M581"/>
          <cell r="N581"/>
          <cell r="O581"/>
          <cell r="P581"/>
          <cell r="Q581"/>
          <cell r="R581"/>
          <cell r="S581"/>
          <cell r="T581"/>
          <cell r="U581"/>
          <cell r="V581"/>
          <cell r="W581"/>
          <cell r="X581"/>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cell r="BE581"/>
          <cell r="BF581"/>
          <cell r="BG581"/>
          <cell r="BH581"/>
          <cell r="BI581"/>
          <cell r="BJ581"/>
          <cell r="BK581"/>
          <cell r="BL581"/>
          <cell r="BM581"/>
          <cell r="BN581"/>
          <cell r="BO581"/>
          <cell r="BP581"/>
          <cell r="BQ581"/>
          <cell r="BR581"/>
          <cell r="BS581"/>
          <cell r="BT581"/>
          <cell r="BU581"/>
          <cell r="BV581"/>
          <cell r="BW581"/>
          <cell r="BX581"/>
          <cell r="BY581"/>
          <cell r="BZ581"/>
          <cell r="CA581"/>
          <cell r="CB581"/>
          <cell r="CC581"/>
          <cell r="CD581"/>
          <cell r="CE581"/>
          <cell r="CF581"/>
          <cell r="CG581"/>
          <cell r="CH581"/>
          <cell r="CI581"/>
          <cell r="CJ581"/>
          <cell r="CK581"/>
          <cell r="CL581"/>
          <cell r="CM581"/>
          <cell r="CN581"/>
          <cell r="CO581"/>
          <cell r="CP581"/>
        </row>
        <row r="582">
          <cell r="A582"/>
          <cell r="B582"/>
          <cell r="C582"/>
          <cell r="D582"/>
          <cell r="E582"/>
          <cell r="F582"/>
          <cell r="G582"/>
          <cell r="H582"/>
          <cell r="I582"/>
          <cell r="J582"/>
          <cell r="K582"/>
          <cell r="L582"/>
          <cell r="M582"/>
          <cell r="N582"/>
          <cell r="O582"/>
          <cell r="P582"/>
          <cell r="Q582"/>
          <cell r="R582"/>
          <cell r="S582"/>
          <cell r="T582"/>
          <cell r="U582"/>
          <cell r="V582"/>
          <cell r="W582"/>
          <cell r="X582"/>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cell r="BE582"/>
          <cell r="BF582"/>
          <cell r="BG582"/>
          <cell r="BH582"/>
          <cell r="BI582"/>
          <cell r="BJ582"/>
          <cell r="BK582"/>
          <cell r="BL582"/>
          <cell r="BM582"/>
          <cell r="BN582"/>
          <cell r="BO582"/>
          <cell r="BP582"/>
          <cell r="BQ582"/>
          <cell r="BR582"/>
          <cell r="BS582"/>
          <cell r="BT582"/>
          <cell r="BU582"/>
          <cell r="BV582"/>
          <cell r="BW582"/>
          <cell r="BX582"/>
          <cell r="BY582"/>
          <cell r="BZ582"/>
          <cell r="CA582"/>
          <cell r="CB582"/>
          <cell r="CC582"/>
          <cell r="CD582"/>
          <cell r="CE582"/>
          <cell r="CF582"/>
          <cell r="CG582"/>
          <cell r="CH582"/>
          <cell r="CI582"/>
          <cell r="CJ582"/>
          <cell r="CK582"/>
          <cell r="CL582"/>
          <cell r="CM582"/>
          <cell r="CN582"/>
          <cell r="CO582"/>
          <cell r="CP582"/>
        </row>
        <row r="583">
          <cell r="A583"/>
          <cell r="B583"/>
          <cell r="C583"/>
          <cell r="D583"/>
          <cell r="E583"/>
          <cell r="F583"/>
          <cell r="G583"/>
          <cell r="H583"/>
          <cell r="I583"/>
          <cell r="J583"/>
          <cell r="K583"/>
          <cell r="L583"/>
          <cell r="M583"/>
          <cell r="N583"/>
          <cell r="O583"/>
          <cell r="P583"/>
          <cell r="Q583"/>
          <cell r="R583"/>
          <cell r="S583"/>
          <cell r="T583"/>
          <cell r="U583"/>
          <cell r="V583"/>
          <cell r="W583"/>
          <cell r="X583"/>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cell r="BE583"/>
          <cell r="BF583"/>
          <cell r="BG583"/>
          <cell r="BH583"/>
          <cell r="BI583"/>
          <cell r="BJ583"/>
          <cell r="BK583"/>
          <cell r="BL583"/>
          <cell r="BM583"/>
          <cell r="BN583"/>
          <cell r="BO583"/>
          <cell r="BP583"/>
          <cell r="BQ583"/>
          <cell r="BR583"/>
          <cell r="BS583"/>
          <cell r="BT583"/>
          <cell r="BU583"/>
          <cell r="BV583"/>
          <cell r="BW583"/>
          <cell r="BX583"/>
          <cell r="BY583"/>
          <cell r="BZ583"/>
          <cell r="CA583"/>
          <cell r="CB583"/>
          <cell r="CC583"/>
          <cell r="CD583"/>
          <cell r="CE583"/>
          <cell r="CF583"/>
          <cell r="CG583"/>
          <cell r="CH583"/>
          <cell r="CI583"/>
          <cell r="CJ583"/>
          <cell r="CK583"/>
          <cell r="CL583"/>
          <cell r="CM583"/>
          <cell r="CN583"/>
          <cell r="CO583"/>
          <cell r="CP583"/>
        </row>
        <row r="584">
          <cell r="A584"/>
          <cell r="B584"/>
          <cell r="C584"/>
          <cell r="D584"/>
          <cell r="E584"/>
          <cell r="F584"/>
          <cell r="G584"/>
          <cell r="H584"/>
          <cell r="I584"/>
          <cell r="J584"/>
          <cell r="K584"/>
          <cell r="L584"/>
          <cell r="M584"/>
          <cell r="N584"/>
          <cell r="O584"/>
          <cell r="P584"/>
          <cell r="Q584"/>
          <cell r="R584"/>
          <cell r="S584"/>
          <cell r="T584"/>
          <cell r="U584"/>
          <cell r="V584"/>
          <cell r="W584"/>
          <cell r="X584"/>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cell r="BE584"/>
          <cell r="BF584"/>
          <cell r="BG584"/>
          <cell r="BH584"/>
          <cell r="BI584"/>
          <cell r="BJ584"/>
          <cell r="BK584"/>
          <cell r="BL584"/>
          <cell r="BM584"/>
          <cell r="BN584"/>
          <cell r="BO584"/>
          <cell r="BP584"/>
          <cell r="BQ584"/>
          <cell r="BR584"/>
          <cell r="BS584"/>
          <cell r="BT584"/>
          <cell r="BU584"/>
          <cell r="BV584"/>
          <cell r="BW584"/>
          <cell r="BX584"/>
          <cell r="BY584"/>
          <cell r="BZ584"/>
          <cell r="CA584"/>
          <cell r="CB584"/>
          <cell r="CC584"/>
          <cell r="CD584"/>
          <cell r="CE584"/>
          <cell r="CF584"/>
          <cell r="CG584"/>
          <cell r="CH584"/>
          <cell r="CI584"/>
          <cell r="CJ584"/>
          <cell r="CK584"/>
          <cell r="CL584"/>
          <cell r="CM584"/>
          <cell r="CN584"/>
          <cell r="CO584"/>
          <cell r="CP584"/>
        </row>
        <row r="585">
          <cell r="A585"/>
          <cell r="B585"/>
          <cell r="C585"/>
          <cell r="D585"/>
          <cell r="E585"/>
          <cell r="F585"/>
          <cell r="G585"/>
          <cell r="H585"/>
          <cell r="I585"/>
          <cell r="J585"/>
          <cell r="K585"/>
          <cell r="L585"/>
          <cell r="M585"/>
          <cell r="N585"/>
          <cell r="O585"/>
          <cell r="P585"/>
          <cell r="Q585"/>
          <cell r="R585"/>
          <cell r="S585"/>
          <cell r="T585"/>
          <cell r="U585"/>
          <cell r="V585"/>
          <cell r="W585"/>
          <cell r="X585"/>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cell r="BE585"/>
          <cell r="BF585"/>
          <cell r="BG585"/>
          <cell r="BH585"/>
          <cell r="BI585"/>
          <cell r="BJ585"/>
          <cell r="BK585"/>
          <cell r="BL585"/>
          <cell r="BM585"/>
          <cell r="BN585"/>
          <cell r="BO585"/>
          <cell r="BP585"/>
          <cell r="BQ585"/>
          <cell r="BR585"/>
          <cell r="BS585"/>
          <cell r="BT585"/>
          <cell r="BU585"/>
          <cell r="BV585"/>
          <cell r="BW585"/>
          <cell r="BX585"/>
          <cell r="BY585"/>
          <cell r="BZ585"/>
          <cell r="CA585"/>
          <cell r="CB585"/>
          <cell r="CC585"/>
          <cell r="CD585"/>
          <cell r="CE585"/>
          <cell r="CF585"/>
          <cell r="CG585"/>
          <cell r="CH585"/>
          <cell r="CI585"/>
          <cell r="CJ585"/>
          <cell r="CK585"/>
          <cell r="CL585"/>
          <cell r="CM585"/>
          <cell r="CN585"/>
          <cell r="CO585"/>
          <cell r="CP585"/>
        </row>
        <row r="586">
          <cell r="A586"/>
          <cell r="B586"/>
          <cell r="C586"/>
          <cell r="D586"/>
          <cell r="E586"/>
          <cell r="F586"/>
          <cell r="G586"/>
          <cell r="H586"/>
          <cell r="I586"/>
          <cell r="J586"/>
          <cell r="K586"/>
          <cell r="L586"/>
          <cell r="M586"/>
          <cell r="N586"/>
          <cell r="O586"/>
          <cell r="P586"/>
          <cell r="Q586"/>
          <cell r="R586"/>
          <cell r="S586"/>
          <cell r="T586"/>
          <cell r="U586"/>
          <cell r="V586"/>
          <cell r="W586"/>
          <cell r="X586"/>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cell r="BE586"/>
          <cell r="BF586"/>
          <cell r="BG586"/>
          <cell r="BH586"/>
          <cell r="BI586"/>
          <cell r="BJ586"/>
          <cell r="BK586"/>
          <cell r="BL586"/>
          <cell r="BM586"/>
          <cell r="BN586"/>
          <cell r="BO586"/>
          <cell r="BP586"/>
          <cell r="BQ586"/>
          <cell r="BR586"/>
          <cell r="BS586"/>
          <cell r="BT586"/>
          <cell r="BU586"/>
          <cell r="BV586"/>
          <cell r="BW586"/>
          <cell r="BX586"/>
          <cell r="BY586"/>
          <cell r="BZ586"/>
          <cell r="CA586"/>
          <cell r="CB586"/>
          <cell r="CC586"/>
          <cell r="CD586"/>
          <cell r="CE586"/>
          <cell r="CF586"/>
          <cell r="CG586"/>
          <cell r="CH586"/>
          <cell r="CI586"/>
          <cell r="CJ586"/>
          <cell r="CK586"/>
          <cell r="CL586"/>
          <cell r="CM586"/>
          <cell r="CN586"/>
          <cell r="CO586"/>
          <cell r="CP586"/>
        </row>
        <row r="587">
          <cell r="A587"/>
          <cell r="B587"/>
          <cell r="C587"/>
          <cell r="D587"/>
          <cell r="E587"/>
          <cell r="F587"/>
          <cell r="G587"/>
          <cell r="H587"/>
          <cell r="I587"/>
          <cell r="J587"/>
          <cell r="K587"/>
          <cell r="L587"/>
          <cell r="M587"/>
          <cell r="N587"/>
          <cell r="O587"/>
          <cell r="P587"/>
          <cell r="Q587"/>
          <cell r="R587"/>
          <cell r="S587"/>
          <cell r="T587"/>
          <cell r="U587"/>
          <cell r="V587"/>
          <cell r="W587"/>
          <cell r="X587"/>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cell r="BE587"/>
          <cell r="BF587"/>
          <cell r="BG587"/>
          <cell r="BH587"/>
          <cell r="BI587"/>
          <cell r="BJ587"/>
          <cell r="BK587"/>
          <cell r="BL587"/>
          <cell r="BM587"/>
          <cell r="BN587"/>
          <cell r="BO587"/>
          <cell r="BP587"/>
          <cell r="BQ587"/>
          <cell r="BR587"/>
          <cell r="BS587"/>
          <cell r="BT587"/>
          <cell r="BU587"/>
          <cell r="BV587"/>
          <cell r="BW587"/>
          <cell r="BX587"/>
          <cell r="BY587"/>
          <cell r="BZ587"/>
          <cell r="CA587"/>
          <cell r="CB587"/>
          <cell r="CC587"/>
          <cell r="CD587"/>
          <cell r="CE587"/>
          <cell r="CF587"/>
          <cell r="CG587"/>
          <cell r="CH587"/>
          <cell r="CI587"/>
          <cell r="CJ587"/>
          <cell r="CK587"/>
          <cell r="CL587"/>
          <cell r="CM587"/>
          <cell r="CN587"/>
          <cell r="CO587"/>
          <cell r="CP587"/>
        </row>
        <row r="588">
          <cell r="A588"/>
          <cell r="B588"/>
          <cell r="C588"/>
          <cell r="D588"/>
          <cell r="E588"/>
          <cell r="F588"/>
          <cell r="G588"/>
          <cell r="H588"/>
          <cell r="I588"/>
          <cell r="J588"/>
          <cell r="K588"/>
          <cell r="L588"/>
          <cell r="M588"/>
          <cell r="N588"/>
          <cell r="O588"/>
          <cell r="P588"/>
          <cell r="Q588"/>
          <cell r="R588"/>
          <cell r="S588"/>
          <cell r="T588"/>
          <cell r="U588"/>
          <cell r="V588"/>
          <cell r="W588"/>
          <cell r="X588"/>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cell r="BE588"/>
          <cell r="BF588"/>
          <cell r="BG588"/>
          <cell r="BH588"/>
          <cell r="BI588"/>
          <cell r="BJ588"/>
          <cell r="BK588"/>
          <cell r="BL588"/>
          <cell r="BM588"/>
          <cell r="BN588"/>
          <cell r="BO588"/>
          <cell r="BP588"/>
          <cell r="BQ588"/>
          <cell r="BR588"/>
          <cell r="BS588"/>
          <cell r="BT588"/>
          <cell r="BU588"/>
          <cell r="BV588"/>
          <cell r="BW588"/>
          <cell r="BX588"/>
          <cell r="BY588"/>
          <cell r="BZ588"/>
          <cell r="CA588"/>
          <cell r="CB588"/>
          <cell r="CC588"/>
          <cell r="CD588"/>
          <cell r="CE588"/>
          <cell r="CF588"/>
          <cell r="CG588"/>
          <cell r="CH588"/>
          <cell r="CI588"/>
          <cell r="CJ588"/>
          <cell r="CK588"/>
          <cell r="CL588"/>
          <cell r="CM588"/>
          <cell r="CN588"/>
          <cell r="CO588"/>
          <cell r="CP588"/>
        </row>
        <row r="589">
          <cell r="A589"/>
          <cell r="B589"/>
          <cell r="C589"/>
          <cell r="D589"/>
          <cell r="E589"/>
          <cell r="F589"/>
          <cell r="G589"/>
          <cell r="H589"/>
          <cell r="I589"/>
          <cell r="J589"/>
          <cell r="K589"/>
          <cell r="L589"/>
          <cell r="M589"/>
          <cell r="N589"/>
          <cell r="O589"/>
          <cell r="P589"/>
          <cell r="Q589"/>
          <cell r="R589"/>
          <cell r="S589"/>
          <cell r="T589"/>
          <cell r="U589"/>
          <cell r="V589"/>
          <cell r="W589"/>
          <cell r="X589"/>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cell r="BE589"/>
          <cell r="BF589"/>
          <cell r="BG589"/>
          <cell r="BH589"/>
          <cell r="BI589"/>
          <cell r="BJ589"/>
          <cell r="BK589"/>
          <cell r="BL589"/>
          <cell r="BM589"/>
          <cell r="BN589"/>
          <cell r="BO589"/>
          <cell r="BP589"/>
          <cell r="BQ589"/>
          <cell r="BR589"/>
          <cell r="BS589"/>
          <cell r="BT589"/>
          <cell r="BU589"/>
          <cell r="BV589"/>
          <cell r="BW589"/>
          <cell r="BX589"/>
          <cell r="BY589"/>
          <cell r="BZ589"/>
          <cell r="CA589"/>
          <cell r="CB589"/>
          <cell r="CC589"/>
          <cell r="CD589"/>
          <cell r="CE589"/>
          <cell r="CF589"/>
          <cell r="CG589"/>
          <cell r="CH589"/>
          <cell r="CI589"/>
          <cell r="CJ589"/>
          <cell r="CK589"/>
          <cell r="CL589"/>
          <cell r="CM589"/>
          <cell r="CN589"/>
          <cell r="CO589"/>
          <cell r="CP589"/>
        </row>
        <row r="590">
          <cell r="A590"/>
          <cell r="B590"/>
          <cell r="C590"/>
          <cell r="D590"/>
          <cell r="E590"/>
          <cell r="F590"/>
          <cell r="G590"/>
          <cell r="H590"/>
          <cell r="I590"/>
          <cell r="J590"/>
          <cell r="K590"/>
          <cell r="L590"/>
          <cell r="M590"/>
          <cell r="N590"/>
          <cell r="O590"/>
          <cell r="P590"/>
          <cell r="Q590"/>
          <cell r="R590"/>
          <cell r="S590"/>
          <cell r="T590"/>
          <cell r="U590"/>
          <cell r="V590"/>
          <cell r="W590"/>
          <cell r="X590"/>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cell r="BE590"/>
          <cell r="BF590"/>
          <cell r="BG590"/>
          <cell r="BH590"/>
          <cell r="BI590"/>
          <cell r="BJ590"/>
          <cell r="BK590"/>
          <cell r="BL590"/>
          <cell r="BM590"/>
          <cell r="BN590"/>
          <cell r="BO590"/>
          <cell r="BP590"/>
          <cell r="BQ590"/>
          <cell r="BR590"/>
          <cell r="BS590"/>
          <cell r="BT590"/>
          <cell r="BU590"/>
          <cell r="BV590"/>
          <cell r="BW590"/>
          <cell r="BX590"/>
          <cell r="BY590"/>
          <cell r="BZ590"/>
          <cell r="CA590"/>
          <cell r="CB590"/>
          <cell r="CC590"/>
          <cell r="CD590"/>
          <cell r="CE590"/>
          <cell r="CF590"/>
          <cell r="CG590"/>
          <cell r="CH590"/>
          <cell r="CI590"/>
          <cell r="CJ590"/>
          <cell r="CK590"/>
          <cell r="CL590"/>
          <cell r="CM590"/>
          <cell r="CN590"/>
          <cell r="CO590"/>
          <cell r="CP590"/>
        </row>
        <row r="591">
          <cell r="A591"/>
          <cell r="B591"/>
          <cell r="C591"/>
          <cell r="D591"/>
          <cell r="E591"/>
          <cell r="F591"/>
          <cell r="G591"/>
          <cell r="H591"/>
          <cell r="I591"/>
          <cell r="J591"/>
          <cell r="K591"/>
          <cell r="L591"/>
          <cell r="M591"/>
          <cell r="N591"/>
          <cell r="O591"/>
          <cell r="P591"/>
          <cell r="Q591"/>
          <cell r="R591"/>
          <cell r="S591"/>
          <cell r="T591"/>
          <cell r="U591"/>
          <cell r="V591"/>
          <cell r="W591"/>
          <cell r="X591"/>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cell r="BE591"/>
          <cell r="BF591"/>
          <cell r="BG591"/>
          <cell r="BH591"/>
          <cell r="BI591"/>
          <cell r="BJ591"/>
          <cell r="BK591"/>
          <cell r="BL591"/>
          <cell r="BM591"/>
          <cell r="BN591"/>
          <cell r="BO591"/>
          <cell r="BP591"/>
          <cell r="BQ591"/>
          <cell r="BR591"/>
          <cell r="BS591"/>
          <cell r="BT591"/>
          <cell r="BU591"/>
          <cell r="BV591"/>
          <cell r="BW591"/>
          <cell r="BX591"/>
          <cell r="BY591"/>
          <cell r="BZ591"/>
          <cell r="CA591"/>
          <cell r="CB591"/>
          <cell r="CC591"/>
          <cell r="CD591"/>
          <cell r="CE591"/>
          <cell r="CF591"/>
          <cell r="CG591"/>
          <cell r="CH591"/>
          <cell r="CI591"/>
          <cell r="CJ591"/>
          <cell r="CK591"/>
          <cell r="CL591"/>
          <cell r="CM591"/>
          <cell r="CN591"/>
          <cell r="CO591"/>
          <cell r="CP591"/>
        </row>
        <row r="592">
          <cell r="A592"/>
          <cell r="B592"/>
          <cell r="C592"/>
          <cell r="D592"/>
          <cell r="E592"/>
          <cell r="F592"/>
          <cell r="G592"/>
          <cell r="H592"/>
          <cell r="I592"/>
          <cell r="J592"/>
          <cell r="K592"/>
          <cell r="L592"/>
          <cell r="M592"/>
          <cell r="N592"/>
          <cell r="O592"/>
          <cell r="P592"/>
          <cell r="Q592"/>
          <cell r="R592"/>
          <cell r="S592"/>
          <cell r="T592"/>
          <cell r="U592"/>
          <cell r="V592"/>
          <cell r="W592"/>
          <cell r="X592"/>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cell r="BE592"/>
          <cell r="BF592"/>
          <cell r="BG592"/>
          <cell r="BH592"/>
          <cell r="BI592"/>
          <cell r="BJ592"/>
          <cell r="BK592"/>
          <cell r="BL592"/>
          <cell r="BM592"/>
          <cell r="BN592"/>
          <cell r="BO592"/>
          <cell r="BP592"/>
          <cell r="BQ592"/>
          <cell r="BR592"/>
          <cell r="BS592"/>
          <cell r="BT592"/>
          <cell r="BU592"/>
          <cell r="BV592"/>
          <cell r="BW592"/>
          <cell r="BX592"/>
          <cell r="BY592"/>
          <cell r="BZ592"/>
          <cell r="CA592"/>
          <cell r="CB592"/>
          <cell r="CC592"/>
          <cell r="CD592"/>
          <cell r="CE592"/>
          <cell r="CF592"/>
          <cell r="CG592"/>
          <cell r="CH592"/>
          <cell r="CI592"/>
          <cell r="CJ592"/>
          <cell r="CK592"/>
          <cell r="CL592"/>
          <cell r="CM592"/>
          <cell r="CN592"/>
          <cell r="CO592"/>
          <cell r="CP592"/>
        </row>
        <row r="593">
          <cell r="A593"/>
          <cell r="B593"/>
          <cell r="C593"/>
          <cell r="D593"/>
          <cell r="E593"/>
          <cell r="F593"/>
          <cell r="G593"/>
          <cell r="H593"/>
          <cell r="I593"/>
          <cell r="J593"/>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row>
        <row r="594">
          <cell r="A594"/>
          <cell r="B594"/>
          <cell r="C594"/>
          <cell r="D594"/>
          <cell r="E594"/>
          <cell r="F594"/>
          <cell r="G594"/>
          <cell r="H594"/>
          <cell r="I594"/>
          <cell r="J594"/>
          <cell r="K594"/>
          <cell r="L594"/>
          <cell r="M594"/>
          <cell r="N594"/>
          <cell r="O594"/>
          <cell r="P594"/>
          <cell r="Q594"/>
          <cell r="R594"/>
          <cell r="S594"/>
          <cell r="T594"/>
          <cell r="U594"/>
          <cell r="V594"/>
          <cell r="W594"/>
          <cell r="X594"/>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cell r="BE594"/>
          <cell r="BF594"/>
          <cell r="BG594"/>
          <cell r="BH594"/>
          <cell r="BI594"/>
          <cell r="BJ594"/>
          <cell r="BK594"/>
          <cell r="BL594"/>
          <cell r="BM594"/>
          <cell r="BN594"/>
          <cell r="BO594"/>
          <cell r="BP594"/>
          <cell r="BQ594"/>
          <cell r="BR594"/>
          <cell r="BS594"/>
          <cell r="BT594"/>
          <cell r="BU594"/>
          <cell r="BV594"/>
          <cell r="BW594"/>
          <cell r="BX594"/>
          <cell r="BY594"/>
          <cell r="BZ594"/>
          <cell r="CA594"/>
          <cell r="CB594"/>
          <cell r="CC594"/>
          <cell r="CD594"/>
          <cell r="CE594"/>
          <cell r="CF594"/>
          <cell r="CG594"/>
          <cell r="CH594"/>
          <cell r="CI594"/>
          <cell r="CJ594"/>
          <cell r="CK594"/>
          <cell r="CL594"/>
          <cell r="CM594"/>
          <cell r="CN594"/>
          <cell r="CO594"/>
          <cell r="CP594"/>
        </row>
        <row r="595">
          <cell r="A595"/>
          <cell r="B595"/>
          <cell r="C595"/>
          <cell r="D595"/>
          <cell r="E595"/>
          <cell r="F595"/>
          <cell r="G595"/>
          <cell r="H595"/>
          <cell r="I595"/>
          <cell r="J595"/>
          <cell r="K595"/>
          <cell r="L595"/>
          <cell r="M595"/>
          <cell r="N595"/>
          <cell r="O595"/>
          <cell r="P595"/>
          <cell r="Q595"/>
          <cell r="R595"/>
          <cell r="S595"/>
          <cell r="T595"/>
          <cell r="U595"/>
          <cell r="V595"/>
          <cell r="W595"/>
          <cell r="X595"/>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cell r="BE595"/>
          <cell r="BF595"/>
          <cell r="BG595"/>
          <cell r="BH595"/>
          <cell r="BI595"/>
          <cell r="BJ595"/>
          <cell r="BK595"/>
          <cell r="BL595"/>
          <cell r="BM595"/>
          <cell r="BN595"/>
          <cell r="BO595"/>
          <cell r="BP595"/>
          <cell r="BQ595"/>
          <cell r="BR595"/>
          <cell r="BS595"/>
          <cell r="BT595"/>
          <cell r="BU595"/>
          <cell r="BV595"/>
          <cell r="BW595"/>
          <cell r="BX595"/>
          <cell r="BY595"/>
          <cell r="BZ595"/>
          <cell r="CA595"/>
          <cell r="CB595"/>
          <cell r="CC595"/>
          <cell r="CD595"/>
          <cell r="CE595"/>
          <cell r="CF595"/>
          <cell r="CG595"/>
          <cell r="CH595"/>
          <cell r="CI595"/>
          <cell r="CJ595"/>
          <cell r="CK595"/>
          <cell r="CL595"/>
          <cell r="CM595"/>
          <cell r="CN595"/>
          <cell r="CO595"/>
          <cell r="CP595"/>
        </row>
        <row r="596">
          <cell r="A596"/>
          <cell r="B596"/>
          <cell r="C596"/>
          <cell r="D596"/>
          <cell r="E596"/>
          <cell r="F596"/>
          <cell r="G596"/>
          <cell r="H596"/>
          <cell r="I596"/>
          <cell r="J596"/>
          <cell r="K596"/>
          <cell r="L596"/>
          <cell r="M596"/>
          <cell r="N596"/>
          <cell r="O596"/>
          <cell r="P596"/>
          <cell r="Q596"/>
          <cell r="R596"/>
          <cell r="S596"/>
          <cell r="T596"/>
          <cell r="U596"/>
          <cell r="V596"/>
          <cell r="W596"/>
          <cell r="X596"/>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cell r="BE596"/>
          <cell r="BF596"/>
          <cell r="BG596"/>
          <cell r="BH596"/>
          <cell r="BI596"/>
          <cell r="BJ596"/>
          <cell r="BK596"/>
          <cell r="BL596"/>
          <cell r="BM596"/>
          <cell r="BN596"/>
          <cell r="BO596"/>
          <cell r="BP596"/>
          <cell r="BQ596"/>
          <cell r="BR596"/>
          <cell r="BS596"/>
          <cell r="BT596"/>
          <cell r="BU596"/>
          <cell r="BV596"/>
          <cell r="BW596"/>
          <cell r="BX596"/>
          <cell r="BY596"/>
          <cell r="BZ596"/>
          <cell r="CA596"/>
          <cell r="CB596"/>
          <cell r="CC596"/>
          <cell r="CD596"/>
          <cell r="CE596"/>
          <cell r="CF596"/>
          <cell r="CG596"/>
          <cell r="CH596"/>
          <cell r="CI596"/>
          <cell r="CJ596"/>
          <cell r="CK596"/>
          <cell r="CL596"/>
          <cell r="CM596"/>
          <cell r="CN596"/>
          <cell r="CO596"/>
          <cell r="CP596"/>
        </row>
        <row r="597">
          <cell r="A597"/>
          <cell r="B597"/>
          <cell r="C597"/>
          <cell r="D597"/>
          <cell r="E597"/>
          <cell r="F597"/>
          <cell r="G597"/>
          <cell r="H597"/>
          <cell r="I597"/>
          <cell r="J597"/>
          <cell r="K597"/>
          <cell r="L597"/>
          <cell r="M597"/>
          <cell r="N597"/>
          <cell r="O597"/>
          <cell r="P597"/>
          <cell r="Q597"/>
          <cell r="R597"/>
          <cell r="S597"/>
          <cell r="T597"/>
          <cell r="U597"/>
          <cell r="V597"/>
          <cell r="W597"/>
          <cell r="X597"/>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cell r="BE597"/>
          <cell r="BF597"/>
          <cell r="BG597"/>
          <cell r="BH597"/>
          <cell r="BI597"/>
          <cell r="BJ597"/>
          <cell r="BK597"/>
          <cell r="BL597"/>
          <cell r="BM597"/>
          <cell r="BN597"/>
          <cell r="BO597"/>
          <cell r="BP597"/>
          <cell r="BQ597"/>
          <cell r="BR597"/>
          <cell r="BS597"/>
          <cell r="BT597"/>
          <cell r="BU597"/>
          <cell r="BV597"/>
          <cell r="BW597"/>
          <cell r="BX597"/>
          <cell r="BY597"/>
          <cell r="BZ597"/>
          <cell r="CA597"/>
          <cell r="CB597"/>
          <cell r="CC597"/>
          <cell r="CD597"/>
          <cell r="CE597"/>
          <cell r="CF597"/>
          <cell r="CG597"/>
          <cell r="CH597"/>
          <cell r="CI597"/>
          <cell r="CJ597"/>
          <cell r="CK597"/>
          <cell r="CL597"/>
          <cell r="CM597"/>
          <cell r="CN597"/>
          <cell r="CO597"/>
          <cell r="CP597"/>
        </row>
        <row r="598">
          <cell r="A598"/>
          <cell r="B598"/>
          <cell r="C598"/>
          <cell r="D598"/>
          <cell r="E598"/>
          <cell r="F598"/>
          <cell r="G598"/>
          <cell r="H598"/>
          <cell r="I598"/>
          <cell r="J598"/>
          <cell r="K598"/>
          <cell r="L598"/>
          <cell r="M598"/>
          <cell r="N598"/>
          <cell r="O598"/>
          <cell r="P598"/>
          <cell r="Q598"/>
          <cell r="R598"/>
          <cell r="S598"/>
          <cell r="T598"/>
          <cell r="U598"/>
          <cell r="V598"/>
          <cell r="W598"/>
          <cell r="X598"/>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cell r="BE598"/>
          <cell r="BF598"/>
          <cell r="BG598"/>
          <cell r="BH598"/>
          <cell r="BI598"/>
          <cell r="BJ598"/>
          <cell r="BK598"/>
          <cell r="BL598"/>
          <cell r="BM598"/>
          <cell r="BN598"/>
          <cell r="BO598"/>
          <cell r="BP598"/>
          <cell r="BQ598"/>
          <cell r="BR598"/>
          <cell r="BS598"/>
          <cell r="BT598"/>
          <cell r="BU598"/>
          <cell r="BV598"/>
          <cell r="BW598"/>
          <cell r="BX598"/>
          <cell r="BY598"/>
          <cell r="BZ598"/>
          <cell r="CA598"/>
          <cell r="CB598"/>
          <cell r="CC598"/>
          <cell r="CD598"/>
          <cell r="CE598"/>
          <cell r="CF598"/>
          <cell r="CG598"/>
          <cell r="CH598"/>
          <cell r="CI598"/>
          <cell r="CJ598"/>
          <cell r="CK598"/>
          <cell r="CL598"/>
          <cell r="CM598"/>
          <cell r="CN598"/>
          <cell r="CO598"/>
          <cell r="CP598"/>
        </row>
        <row r="599">
          <cell r="A599"/>
          <cell r="B599"/>
          <cell r="C599"/>
          <cell r="D599"/>
          <cell r="E599"/>
          <cell r="F599"/>
          <cell r="G599"/>
          <cell r="H599"/>
          <cell r="I599"/>
          <cell r="J599"/>
          <cell r="K599"/>
          <cell r="L599"/>
          <cell r="M599"/>
          <cell r="N599"/>
          <cell r="O599"/>
          <cell r="P599"/>
          <cell r="Q599"/>
          <cell r="R599"/>
          <cell r="S599"/>
          <cell r="T599"/>
          <cell r="U599"/>
          <cell r="V599"/>
          <cell r="W599"/>
          <cell r="X599"/>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cell r="BE599"/>
          <cell r="BF599"/>
          <cell r="BG599"/>
          <cell r="BH599"/>
          <cell r="BI599"/>
          <cell r="BJ599"/>
          <cell r="BK599"/>
          <cell r="BL599"/>
          <cell r="BM599"/>
          <cell r="BN599"/>
          <cell r="BO599"/>
          <cell r="BP599"/>
          <cell r="BQ599"/>
          <cell r="BR599"/>
          <cell r="BS599"/>
          <cell r="BT599"/>
          <cell r="BU599"/>
          <cell r="BV599"/>
          <cell r="BW599"/>
          <cell r="BX599"/>
          <cell r="BY599"/>
          <cell r="BZ599"/>
          <cell r="CA599"/>
          <cell r="CB599"/>
          <cell r="CC599"/>
          <cell r="CD599"/>
          <cell r="CE599"/>
          <cell r="CF599"/>
          <cell r="CG599"/>
          <cell r="CH599"/>
          <cell r="CI599"/>
          <cell r="CJ599"/>
          <cell r="CK599"/>
          <cell r="CL599"/>
          <cell r="CM599"/>
          <cell r="CN599"/>
          <cell r="CO599"/>
          <cell r="CP599"/>
        </row>
        <row r="600">
          <cell r="A600"/>
          <cell r="B600"/>
          <cell r="C600"/>
          <cell r="D600"/>
          <cell r="E600"/>
          <cell r="F600"/>
          <cell r="G600"/>
          <cell r="H600"/>
          <cell r="I600"/>
          <cell r="J600"/>
          <cell r="K600"/>
          <cell r="L600"/>
          <cell r="M600"/>
          <cell r="N600"/>
          <cell r="O600"/>
          <cell r="P600"/>
          <cell r="Q600"/>
          <cell r="R600"/>
          <cell r="S600"/>
          <cell r="T600"/>
          <cell r="U600"/>
          <cell r="V600"/>
          <cell r="W600"/>
          <cell r="X600"/>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cell r="BE600"/>
          <cell r="BF600"/>
          <cell r="BG600"/>
          <cell r="BH600"/>
          <cell r="BI600"/>
          <cell r="BJ600"/>
          <cell r="BK600"/>
          <cell r="BL600"/>
          <cell r="BM600"/>
          <cell r="BN600"/>
          <cell r="BO600"/>
          <cell r="BP600"/>
          <cell r="BQ600"/>
          <cell r="BR600"/>
          <cell r="BS600"/>
          <cell r="BT600"/>
          <cell r="BU600"/>
          <cell r="BV600"/>
          <cell r="BW600"/>
          <cell r="BX600"/>
          <cell r="BY600"/>
          <cell r="BZ600"/>
          <cell r="CA600"/>
          <cell r="CB600"/>
          <cell r="CC600"/>
          <cell r="CD600"/>
          <cell r="CE600"/>
          <cell r="CF600"/>
          <cell r="CG600"/>
          <cell r="CH600"/>
          <cell r="CI600"/>
          <cell r="CJ600"/>
          <cell r="CK600"/>
          <cell r="CL600"/>
          <cell r="CM600"/>
          <cell r="CN600"/>
          <cell r="CO600"/>
          <cell r="CP600"/>
        </row>
        <row r="601">
          <cell r="A601"/>
          <cell r="B601"/>
          <cell r="C601"/>
          <cell r="D601"/>
          <cell r="E601"/>
          <cell r="F601"/>
          <cell r="G601"/>
          <cell r="H601"/>
          <cell r="I601"/>
          <cell r="J601"/>
          <cell r="K601"/>
          <cell r="L601"/>
          <cell r="M601"/>
          <cell r="N601"/>
          <cell r="O601"/>
          <cell r="P601"/>
          <cell r="Q601"/>
          <cell r="R601"/>
          <cell r="S601"/>
          <cell r="T601"/>
          <cell r="U601"/>
          <cell r="V601"/>
          <cell r="W601"/>
          <cell r="X601"/>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cell r="BE601"/>
          <cell r="BF601"/>
          <cell r="BG601"/>
          <cell r="BH601"/>
          <cell r="BI601"/>
          <cell r="BJ601"/>
          <cell r="BK601"/>
          <cell r="BL601"/>
          <cell r="BM601"/>
          <cell r="BN601"/>
          <cell r="BO601"/>
          <cell r="BP601"/>
          <cell r="BQ601"/>
          <cell r="BR601"/>
          <cell r="BS601"/>
          <cell r="BT601"/>
          <cell r="BU601"/>
          <cell r="BV601"/>
          <cell r="BW601"/>
          <cell r="BX601"/>
          <cell r="BY601"/>
          <cell r="BZ601"/>
          <cell r="CA601"/>
          <cell r="CB601"/>
          <cell r="CC601"/>
          <cell r="CD601"/>
          <cell r="CE601"/>
          <cell r="CF601"/>
          <cell r="CG601"/>
          <cell r="CH601"/>
          <cell r="CI601"/>
          <cell r="CJ601"/>
          <cell r="CK601"/>
          <cell r="CL601"/>
          <cell r="CM601"/>
          <cell r="CN601"/>
          <cell r="CO601"/>
          <cell r="CP601"/>
        </row>
        <row r="602">
          <cell r="A602"/>
          <cell r="B602"/>
          <cell r="C602"/>
          <cell r="D602"/>
          <cell r="E602"/>
          <cell r="F602"/>
          <cell r="G602"/>
          <cell r="H602"/>
          <cell r="I602"/>
          <cell r="J602"/>
          <cell r="K602"/>
          <cell r="L602"/>
          <cell r="M602"/>
          <cell r="N602"/>
          <cell r="O602"/>
          <cell r="P602"/>
          <cell r="Q602"/>
          <cell r="R602"/>
          <cell r="S602"/>
          <cell r="T602"/>
          <cell r="U602"/>
          <cell r="V602"/>
          <cell r="W602"/>
          <cell r="X602"/>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cell r="BE602"/>
          <cell r="BF602"/>
          <cell r="BG602"/>
          <cell r="BH602"/>
          <cell r="BI602"/>
          <cell r="BJ602"/>
          <cell r="BK602"/>
          <cell r="BL602"/>
          <cell r="BM602"/>
          <cell r="BN602"/>
          <cell r="BO602"/>
          <cell r="BP602"/>
          <cell r="BQ602"/>
          <cell r="BR602"/>
          <cell r="BS602"/>
          <cell r="BT602"/>
          <cell r="BU602"/>
          <cell r="BV602"/>
          <cell r="BW602"/>
          <cell r="BX602"/>
          <cell r="BY602"/>
          <cell r="BZ602"/>
          <cell r="CA602"/>
          <cell r="CB602"/>
          <cell r="CC602"/>
          <cell r="CD602"/>
          <cell r="CE602"/>
          <cell r="CF602"/>
          <cell r="CG602"/>
          <cell r="CH602"/>
          <cell r="CI602"/>
          <cell r="CJ602"/>
          <cell r="CK602"/>
          <cell r="CL602"/>
          <cell r="CM602"/>
          <cell r="CN602"/>
          <cell r="CO602"/>
          <cell r="CP602"/>
        </row>
        <row r="603">
          <cell r="A603"/>
          <cell r="B603"/>
          <cell r="C603"/>
          <cell r="D603"/>
          <cell r="E603"/>
          <cell r="F603"/>
          <cell r="G603"/>
          <cell r="H603"/>
          <cell r="I603"/>
          <cell r="J603"/>
          <cell r="K603"/>
          <cell r="L603"/>
          <cell r="M603"/>
          <cell r="N603"/>
          <cell r="O603"/>
          <cell r="P603"/>
          <cell r="Q603"/>
          <cell r="R603"/>
          <cell r="S603"/>
          <cell r="T603"/>
          <cell r="U603"/>
          <cell r="V603"/>
          <cell r="W603"/>
          <cell r="X603"/>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cell r="BE603"/>
          <cell r="BF603"/>
          <cell r="BG603"/>
          <cell r="BH603"/>
          <cell r="BI603"/>
          <cell r="BJ603"/>
          <cell r="BK603"/>
          <cell r="BL603"/>
          <cell r="BM603"/>
          <cell r="BN603"/>
          <cell r="BO603"/>
          <cell r="BP603"/>
          <cell r="BQ603"/>
          <cell r="BR603"/>
          <cell r="BS603"/>
          <cell r="BT603"/>
          <cell r="BU603"/>
          <cell r="BV603"/>
          <cell r="BW603"/>
          <cell r="BX603"/>
          <cell r="BY603"/>
          <cell r="BZ603"/>
          <cell r="CA603"/>
          <cell r="CB603"/>
          <cell r="CC603"/>
          <cell r="CD603"/>
          <cell r="CE603"/>
          <cell r="CF603"/>
          <cell r="CG603"/>
          <cell r="CH603"/>
          <cell r="CI603"/>
          <cell r="CJ603"/>
          <cell r="CK603"/>
          <cell r="CL603"/>
          <cell r="CM603"/>
          <cell r="CN603"/>
          <cell r="CO603"/>
          <cell r="CP603"/>
        </row>
        <row r="604">
          <cell r="A604"/>
          <cell r="B604"/>
          <cell r="C604"/>
          <cell r="D604"/>
          <cell r="E604"/>
          <cell r="F604"/>
          <cell r="G604"/>
          <cell r="H604"/>
          <cell r="I604"/>
          <cell r="J604"/>
          <cell r="K604"/>
          <cell r="L604"/>
          <cell r="M604"/>
          <cell r="N604"/>
          <cell r="O604"/>
          <cell r="P604"/>
          <cell r="Q604"/>
          <cell r="R604"/>
          <cell r="S604"/>
          <cell r="T604"/>
          <cell r="U604"/>
          <cell r="V604"/>
          <cell r="W604"/>
          <cell r="X604"/>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cell r="BE604"/>
          <cell r="BF604"/>
          <cell r="BG604"/>
          <cell r="BH604"/>
          <cell r="BI604"/>
          <cell r="BJ604"/>
          <cell r="BK604"/>
          <cell r="BL604"/>
          <cell r="BM604"/>
          <cell r="BN604"/>
          <cell r="BO604"/>
          <cell r="BP604"/>
          <cell r="BQ604"/>
          <cell r="BR604"/>
          <cell r="BS604"/>
          <cell r="BT604"/>
          <cell r="BU604"/>
          <cell r="BV604"/>
          <cell r="BW604"/>
          <cell r="BX604"/>
          <cell r="BY604"/>
          <cell r="BZ604"/>
          <cell r="CA604"/>
          <cell r="CB604"/>
          <cell r="CC604"/>
          <cell r="CD604"/>
          <cell r="CE604"/>
          <cell r="CF604"/>
          <cell r="CG604"/>
          <cell r="CH604"/>
          <cell r="CI604"/>
          <cell r="CJ604"/>
          <cell r="CK604"/>
          <cell r="CL604"/>
          <cell r="CM604"/>
          <cell r="CN604"/>
          <cell r="CO604"/>
          <cell r="CP604"/>
        </row>
        <row r="605">
          <cell r="A605"/>
          <cell r="B605"/>
          <cell r="C605"/>
          <cell r="D605"/>
          <cell r="E605"/>
          <cell r="F605"/>
          <cell r="G605"/>
          <cell r="H605"/>
          <cell r="I605"/>
          <cell r="J605"/>
          <cell r="K605"/>
          <cell r="L605"/>
          <cell r="M605"/>
          <cell r="N605"/>
          <cell r="O605"/>
          <cell r="P605"/>
          <cell r="Q605"/>
          <cell r="R605"/>
          <cell r="S605"/>
          <cell r="T605"/>
          <cell r="U605"/>
          <cell r="V605"/>
          <cell r="W605"/>
          <cell r="X605"/>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cell r="BE605"/>
          <cell r="BF605"/>
          <cell r="BG605"/>
          <cell r="BH605"/>
          <cell r="BI605"/>
          <cell r="BJ605"/>
          <cell r="BK605"/>
          <cell r="BL605"/>
          <cell r="BM605"/>
          <cell r="BN605"/>
          <cell r="BO605"/>
          <cell r="BP605"/>
          <cell r="BQ605"/>
          <cell r="BR605"/>
          <cell r="BS605"/>
          <cell r="BT605"/>
          <cell r="BU605"/>
          <cell r="BV605"/>
          <cell r="BW605"/>
          <cell r="BX605"/>
          <cell r="BY605"/>
          <cell r="BZ605"/>
          <cell r="CA605"/>
          <cell r="CB605"/>
          <cell r="CC605"/>
          <cell r="CD605"/>
          <cell r="CE605"/>
          <cell r="CF605"/>
          <cell r="CG605"/>
          <cell r="CH605"/>
          <cell r="CI605"/>
          <cell r="CJ605"/>
          <cell r="CK605"/>
          <cell r="CL605"/>
          <cell r="CM605"/>
          <cell r="CN605"/>
          <cell r="CO605"/>
          <cell r="CP605"/>
        </row>
        <row r="606">
          <cell r="A606"/>
          <cell r="B606"/>
          <cell r="C606"/>
          <cell r="D606"/>
          <cell r="E606"/>
          <cell r="F606"/>
          <cell r="G606"/>
          <cell r="H606"/>
          <cell r="I606"/>
          <cell r="J606"/>
          <cell r="K606"/>
          <cell r="L606"/>
          <cell r="M606"/>
          <cell r="N606"/>
          <cell r="O606"/>
          <cell r="P606"/>
          <cell r="Q606"/>
          <cell r="R606"/>
          <cell r="S606"/>
          <cell r="T606"/>
          <cell r="U606"/>
          <cell r="V606"/>
          <cell r="W606"/>
          <cell r="X606"/>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cell r="BE606"/>
          <cell r="BF606"/>
          <cell r="BG606"/>
          <cell r="BH606"/>
          <cell r="BI606"/>
          <cell r="BJ606"/>
          <cell r="BK606"/>
          <cell r="BL606"/>
          <cell r="BM606"/>
          <cell r="BN606"/>
          <cell r="BO606"/>
          <cell r="BP606"/>
          <cell r="BQ606"/>
          <cell r="BR606"/>
          <cell r="BS606"/>
          <cell r="BT606"/>
          <cell r="BU606"/>
          <cell r="BV606"/>
          <cell r="BW606"/>
          <cell r="BX606"/>
          <cell r="BY606"/>
          <cell r="BZ606"/>
          <cell r="CA606"/>
          <cell r="CB606"/>
          <cell r="CC606"/>
          <cell r="CD606"/>
          <cell r="CE606"/>
          <cell r="CF606"/>
          <cell r="CG606"/>
          <cell r="CH606"/>
          <cell r="CI606"/>
          <cell r="CJ606"/>
          <cell r="CK606"/>
          <cell r="CL606"/>
          <cell r="CM606"/>
          <cell r="CN606"/>
          <cell r="CO606"/>
          <cell r="CP606"/>
        </row>
        <row r="607">
          <cell r="A607"/>
          <cell r="B607"/>
          <cell r="C607"/>
          <cell r="D607"/>
          <cell r="E607"/>
          <cell r="F607"/>
          <cell r="G607"/>
          <cell r="H607"/>
          <cell r="I607"/>
          <cell r="J607"/>
          <cell r="K607"/>
          <cell r="L607"/>
          <cell r="M607"/>
          <cell r="N607"/>
          <cell r="O607"/>
          <cell r="P607"/>
          <cell r="Q607"/>
          <cell r="R607"/>
          <cell r="S607"/>
          <cell r="T607"/>
          <cell r="U607"/>
          <cell r="V607"/>
          <cell r="W607"/>
          <cell r="X607"/>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cell r="BE607"/>
          <cell r="BF607"/>
          <cell r="BG607"/>
          <cell r="BH607"/>
          <cell r="BI607"/>
          <cell r="BJ607"/>
          <cell r="BK607"/>
          <cell r="BL607"/>
          <cell r="BM607"/>
          <cell r="BN607"/>
          <cell r="BO607"/>
          <cell r="BP607"/>
          <cell r="BQ607"/>
          <cell r="BR607"/>
          <cell r="BS607"/>
          <cell r="BT607"/>
          <cell r="BU607"/>
          <cell r="BV607"/>
          <cell r="BW607"/>
          <cell r="BX607"/>
          <cell r="BY607"/>
          <cell r="BZ607"/>
          <cell r="CA607"/>
          <cell r="CB607"/>
          <cell r="CC607"/>
          <cell r="CD607"/>
          <cell r="CE607"/>
          <cell r="CF607"/>
          <cell r="CG607"/>
          <cell r="CH607"/>
          <cell r="CI607"/>
          <cell r="CJ607"/>
          <cell r="CK607"/>
          <cell r="CL607"/>
          <cell r="CM607"/>
          <cell r="CN607"/>
          <cell r="CO607"/>
          <cell r="CP607"/>
        </row>
        <row r="608">
          <cell r="A608"/>
          <cell r="B608"/>
          <cell r="C608"/>
          <cell r="D608"/>
          <cell r="E608"/>
          <cell r="F608"/>
          <cell r="G608"/>
          <cell r="H608"/>
          <cell r="I608"/>
          <cell r="J608"/>
          <cell r="K608"/>
          <cell r="L608"/>
          <cell r="M608"/>
          <cell r="N608"/>
          <cell r="O608"/>
          <cell r="P608"/>
          <cell r="Q608"/>
          <cell r="R608"/>
          <cell r="S608"/>
          <cell r="T608"/>
          <cell r="U608"/>
          <cell r="V608"/>
          <cell r="W608"/>
          <cell r="X608"/>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cell r="BE608"/>
          <cell r="BF608"/>
          <cell r="BG608"/>
          <cell r="BH608"/>
          <cell r="BI608"/>
          <cell r="BJ608"/>
          <cell r="BK608"/>
          <cell r="BL608"/>
          <cell r="BM608"/>
          <cell r="BN608"/>
          <cell r="BO608"/>
          <cell r="BP608"/>
          <cell r="BQ608"/>
          <cell r="BR608"/>
          <cell r="BS608"/>
          <cell r="BT608"/>
          <cell r="BU608"/>
          <cell r="BV608"/>
          <cell r="BW608"/>
          <cell r="BX608"/>
          <cell r="BY608"/>
          <cell r="BZ608"/>
          <cell r="CA608"/>
          <cell r="CB608"/>
          <cell r="CC608"/>
          <cell r="CD608"/>
          <cell r="CE608"/>
          <cell r="CF608"/>
          <cell r="CG608"/>
          <cell r="CH608"/>
          <cell r="CI608"/>
          <cell r="CJ608"/>
          <cell r="CK608"/>
          <cell r="CL608"/>
          <cell r="CM608"/>
          <cell r="CN608"/>
          <cell r="CO608"/>
          <cell r="CP608"/>
        </row>
        <row r="609">
          <cell r="A609"/>
          <cell r="B609"/>
          <cell r="C609"/>
          <cell r="D609"/>
          <cell r="E609"/>
          <cell r="F609"/>
          <cell r="G609"/>
          <cell r="H609"/>
          <cell r="I609"/>
          <cell r="J609"/>
          <cell r="K609"/>
          <cell r="L609"/>
          <cell r="M609"/>
          <cell r="N609"/>
          <cell r="O609"/>
          <cell r="P609"/>
          <cell r="Q609"/>
          <cell r="R609"/>
          <cell r="S609"/>
          <cell r="T609"/>
          <cell r="U609"/>
          <cell r="V609"/>
          <cell r="W609"/>
          <cell r="X609"/>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cell r="BE609"/>
          <cell r="BF609"/>
          <cell r="BG609"/>
          <cell r="BH609"/>
          <cell r="BI609"/>
          <cell r="BJ609"/>
          <cell r="BK609"/>
          <cell r="BL609"/>
          <cell r="BM609"/>
          <cell r="BN609"/>
          <cell r="BO609"/>
          <cell r="BP609"/>
          <cell r="BQ609"/>
          <cell r="BR609"/>
          <cell r="BS609"/>
          <cell r="BT609"/>
          <cell r="BU609"/>
          <cell r="BV609"/>
          <cell r="BW609"/>
          <cell r="BX609"/>
          <cell r="BY609"/>
          <cell r="BZ609"/>
          <cell r="CA609"/>
          <cell r="CB609"/>
          <cell r="CC609"/>
          <cell r="CD609"/>
          <cell r="CE609"/>
          <cell r="CF609"/>
          <cell r="CG609"/>
          <cell r="CH609"/>
          <cell r="CI609"/>
          <cell r="CJ609"/>
          <cell r="CK609"/>
          <cell r="CL609"/>
          <cell r="CM609"/>
          <cell r="CN609"/>
          <cell r="CO609"/>
          <cell r="CP609"/>
        </row>
        <row r="610">
          <cell r="A610"/>
          <cell r="B610"/>
          <cell r="C610"/>
          <cell r="D610"/>
          <cell r="E610"/>
          <cell r="F610"/>
          <cell r="G610"/>
          <cell r="H610"/>
          <cell r="I610"/>
          <cell r="J610"/>
          <cell r="K610"/>
          <cell r="L610"/>
          <cell r="M610"/>
          <cell r="N610"/>
          <cell r="O610"/>
          <cell r="P610"/>
          <cell r="Q610"/>
          <cell r="R610"/>
          <cell r="S610"/>
          <cell r="T610"/>
          <cell r="U610"/>
          <cell r="V610"/>
          <cell r="W610"/>
          <cell r="X610"/>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cell r="BE610"/>
          <cell r="BF610"/>
          <cell r="BG610"/>
          <cell r="BH610"/>
          <cell r="BI610"/>
          <cell r="BJ610"/>
          <cell r="BK610"/>
          <cell r="BL610"/>
          <cell r="BM610"/>
          <cell r="BN610"/>
          <cell r="BO610"/>
          <cell r="BP610"/>
          <cell r="BQ610"/>
          <cell r="BR610"/>
          <cell r="BS610"/>
          <cell r="BT610"/>
          <cell r="BU610"/>
          <cell r="BV610"/>
          <cell r="BW610"/>
          <cell r="BX610"/>
          <cell r="BY610"/>
          <cell r="BZ610"/>
          <cell r="CA610"/>
          <cell r="CB610"/>
          <cell r="CC610"/>
          <cell r="CD610"/>
          <cell r="CE610"/>
          <cell r="CF610"/>
          <cell r="CG610"/>
          <cell r="CH610"/>
          <cell r="CI610"/>
          <cell r="CJ610"/>
          <cell r="CK610"/>
          <cell r="CL610"/>
          <cell r="CM610"/>
          <cell r="CN610"/>
          <cell r="CO610"/>
          <cell r="CP610"/>
        </row>
        <row r="611">
          <cell r="A611"/>
          <cell r="B611"/>
          <cell r="C611"/>
          <cell r="D611"/>
          <cell r="E611"/>
          <cell r="F611"/>
          <cell r="G611"/>
          <cell r="H611"/>
          <cell r="I611"/>
          <cell r="J611"/>
          <cell r="K611"/>
          <cell r="L611"/>
          <cell r="M611"/>
          <cell r="N611"/>
          <cell r="O611"/>
          <cell r="P611"/>
          <cell r="Q611"/>
          <cell r="R611"/>
          <cell r="S611"/>
          <cell r="T611"/>
          <cell r="U611"/>
          <cell r="V611"/>
          <cell r="W611"/>
          <cell r="X611"/>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cell r="BE611"/>
          <cell r="BF611"/>
          <cell r="BG611"/>
          <cell r="BH611"/>
          <cell r="BI611"/>
          <cell r="BJ611"/>
          <cell r="BK611"/>
          <cell r="BL611"/>
          <cell r="BM611"/>
          <cell r="BN611"/>
          <cell r="BO611"/>
          <cell r="BP611"/>
          <cell r="BQ611"/>
          <cell r="BR611"/>
          <cell r="BS611"/>
          <cell r="BT611"/>
          <cell r="BU611"/>
          <cell r="BV611"/>
          <cell r="BW611"/>
          <cell r="BX611"/>
          <cell r="BY611"/>
          <cell r="BZ611"/>
          <cell r="CA611"/>
          <cell r="CB611"/>
          <cell r="CC611"/>
          <cell r="CD611"/>
          <cell r="CE611"/>
          <cell r="CF611"/>
          <cell r="CG611"/>
          <cell r="CH611"/>
          <cell r="CI611"/>
          <cell r="CJ611"/>
          <cell r="CK611"/>
          <cell r="CL611"/>
          <cell r="CM611"/>
          <cell r="CN611"/>
          <cell r="CO611"/>
          <cell r="CP611"/>
        </row>
        <row r="612">
          <cell r="A612"/>
          <cell r="B612"/>
          <cell r="C612"/>
          <cell r="D612"/>
          <cell r="E612"/>
          <cell r="F612"/>
          <cell r="G612"/>
          <cell r="H612"/>
          <cell r="I612"/>
          <cell r="J612"/>
          <cell r="K612"/>
          <cell r="L612"/>
          <cell r="M612"/>
          <cell r="N612"/>
          <cell r="O612"/>
          <cell r="P612"/>
          <cell r="Q612"/>
          <cell r="R612"/>
          <cell r="S612"/>
          <cell r="T612"/>
          <cell r="U612"/>
          <cell r="V612"/>
          <cell r="W612"/>
          <cell r="X612"/>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cell r="BE612"/>
          <cell r="BF612"/>
          <cell r="BG612"/>
          <cell r="BH612"/>
          <cell r="BI612"/>
          <cell r="BJ612"/>
          <cell r="BK612"/>
          <cell r="BL612"/>
          <cell r="BM612"/>
          <cell r="BN612"/>
          <cell r="BO612"/>
          <cell r="BP612"/>
          <cell r="BQ612"/>
          <cell r="BR612"/>
          <cell r="BS612"/>
          <cell r="BT612"/>
          <cell r="BU612"/>
          <cell r="BV612"/>
          <cell r="BW612"/>
          <cell r="BX612"/>
          <cell r="BY612"/>
          <cell r="BZ612"/>
          <cell r="CA612"/>
          <cell r="CB612"/>
          <cell r="CC612"/>
          <cell r="CD612"/>
          <cell r="CE612"/>
          <cell r="CF612"/>
          <cell r="CG612"/>
          <cell r="CH612"/>
          <cell r="CI612"/>
          <cell r="CJ612"/>
          <cell r="CK612"/>
          <cell r="CL612"/>
          <cell r="CM612"/>
          <cell r="CN612"/>
          <cell r="CO612"/>
          <cell r="CP612"/>
        </row>
        <row r="613">
          <cell r="A613"/>
          <cell r="B613"/>
          <cell r="C613"/>
          <cell r="D613"/>
          <cell r="E613"/>
          <cell r="F613"/>
          <cell r="G613"/>
          <cell r="H613"/>
          <cell r="I613"/>
          <cell r="J613"/>
          <cell r="K613"/>
          <cell r="L613"/>
          <cell r="M613"/>
          <cell r="N613"/>
          <cell r="O613"/>
          <cell r="P613"/>
          <cell r="Q613"/>
          <cell r="R613"/>
          <cell r="S613"/>
          <cell r="T613"/>
          <cell r="U613"/>
          <cell r="V613"/>
          <cell r="W613"/>
          <cell r="X613"/>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cell r="BE613"/>
          <cell r="BF613"/>
          <cell r="BG613"/>
          <cell r="BH613"/>
          <cell r="BI613"/>
          <cell r="BJ613"/>
          <cell r="BK613"/>
          <cell r="BL613"/>
          <cell r="BM613"/>
          <cell r="BN613"/>
          <cell r="BO613"/>
          <cell r="BP613"/>
          <cell r="BQ613"/>
          <cell r="BR613"/>
          <cell r="BS613"/>
          <cell r="BT613"/>
          <cell r="BU613"/>
          <cell r="BV613"/>
          <cell r="BW613"/>
          <cell r="BX613"/>
          <cell r="BY613"/>
          <cell r="BZ613"/>
          <cell r="CA613"/>
          <cell r="CB613"/>
          <cell r="CC613"/>
          <cell r="CD613"/>
          <cell r="CE613"/>
          <cell r="CF613"/>
          <cell r="CG613"/>
          <cell r="CH613"/>
          <cell r="CI613"/>
          <cell r="CJ613"/>
          <cell r="CK613"/>
          <cell r="CL613"/>
          <cell r="CM613"/>
          <cell r="CN613"/>
          <cell r="CO613"/>
          <cell r="CP613"/>
        </row>
        <row r="614">
          <cell r="A614"/>
          <cell r="B614"/>
          <cell r="C614"/>
          <cell r="D614"/>
          <cell r="E614"/>
          <cell r="F614"/>
          <cell r="G614"/>
          <cell r="H614"/>
          <cell r="I614"/>
          <cell r="J614"/>
          <cell r="K614"/>
          <cell r="L614"/>
          <cell r="M614"/>
          <cell r="N614"/>
          <cell r="O614"/>
          <cell r="P614"/>
          <cell r="Q614"/>
          <cell r="R614"/>
          <cell r="S614"/>
          <cell r="T614"/>
          <cell r="U614"/>
          <cell r="V614"/>
          <cell r="W614"/>
          <cell r="X614"/>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cell r="BE614"/>
          <cell r="BF614"/>
          <cell r="BG614"/>
          <cell r="BH614"/>
          <cell r="BI614"/>
          <cell r="BJ614"/>
          <cell r="BK614"/>
          <cell r="BL614"/>
          <cell r="BM614"/>
          <cell r="BN614"/>
          <cell r="BO614"/>
          <cell r="BP614"/>
          <cell r="BQ614"/>
          <cell r="BR614"/>
          <cell r="BS614"/>
          <cell r="BT614"/>
          <cell r="BU614"/>
          <cell r="BV614"/>
          <cell r="BW614"/>
          <cell r="BX614"/>
          <cell r="BY614"/>
          <cell r="BZ614"/>
          <cell r="CA614"/>
          <cell r="CB614"/>
          <cell r="CC614"/>
          <cell r="CD614"/>
          <cell r="CE614"/>
          <cell r="CF614"/>
          <cell r="CG614"/>
          <cell r="CH614"/>
          <cell r="CI614"/>
          <cell r="CJ614"/>
          <cell r="CK614"/>
          <cell r="CL614"/>
          <cell r="CM614"/>
          <cell r="CN614"/>
          <cell r="CO614"/>
          <cell r="CP614"/>
        </row>
        <row r="615">
          <cell r="A615"/>
          <cell r="B615"/>
          <cell r="C615"/>
          <cell r="D615"/>
          <cell r="E615"/>
          <cell r="F615"/>
          <cell r="G615"/>
          <cell r="H615"/>
          <cell r="I615"/>
          <cell r="J615"/>
          <cell r="K615"/>
          <cell r="L615"/>
          <cell r="M615"/>
          <cell r="N615"/>
          <cell r="O615"/>
          <cell r="P615"/>
          <cell r="Q615"/>
          <cell r="R615"/>
          <cell r="S615"/>
          <cell r="T615"/>
          <cell r="U615"/>
          <cell r="V615"/>
          <cell r="W615"/>
          <cell r="X615"/>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cell r="BE615"/>
          <cell r="BF615"/>
          <cell r="BG615"/>
          <cell r="BH615"/>
          <cell r="BI615"/>
          <cell r="BJ615"/>
          <cell r="BK615"/>
          <cell r="BL615"/>
          <cell r="BM615"/>
          <cell r="BN615"/>
          <cell r="BO615"/>
          <cell r="BP615"/>
          <cell r="BQ615"/>
          <cell r="BR615"/>
          <cell r="BS615"/>
          <cell r="BT615"/>
          <cell r="BU615"/>
          <cell r="BV615"/>
          <cell r="BW615"/>
          <cell r="BX615"/>
          <cell r="BY615"/>
          <cell r="BZ615"/>
          <cell r="CA615"/>
          <cell r="CB615"/>
          <cell r="CC615"/>
          <cell r="CD615"/>
          <cell r="CE615"/>
          <cell r="CF615"/>
          <cell r="CG615"/>
          <cell r="CH615"/>
          <cell r="CI615"/>
          <cell r="CJ615"/>
          <cell r="CK615"/>
          <cell r="CL615"/>
          <cell r="CM615"/>
          <cell r="CN615"/>
          <cell r="CO615"/>
          <cell r="CP615"/>
        </row>
        <row r="616">
          <cell r="A616"/>
          <cell r="B616"/>
          <cell r="C616"/>
          <cell r="D616"/>
          <cell r="E616"/>
          <cell r="F616"/>
          <cell r="G616"/>
          <cell r="H616"/>
          <cell r="I616"/>
          <cell r="J616"/>
          <cell r="K616"/>
          <cell r="L616"/>
          <cell r="M616"/>
          <cell r="N616"/>
          <cell r="O616"/>
          <cell r="P616"/>
          <cell r="Q616"/>
          <cell r="R616"/>
          <cell r="S616"/>
          <cell r="T616"/>
          <cell r="U616"/>
          <cell r="V616"/>
          <cell r="W616"/>
          <cell r="X616"/>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cell r="BE616"/>
          <cell r="BF616"/>
          <cell r="BG616"/>
          <cell r="BH616"/>
          <cell r="BI616"/>
          <cell r="BJ616"/>
          <cell r="BK616"/>
          <cell r="BL616"/>
          <cell r="BM616"/>
          <cell r="BN616"/>
          <cell r="BO616"/>
          <cell r="BP616"/>
          <cell r="BQ616"/>
          <cell r="BR616"/>
          <cell r="BS616"/>
          <cell r="BT616"/>
          <cell r="BU616"/>
          <cell r="BV616"/>
          <cell r="BW616"/>
          <cell r="BX616"/>
          <cell r="BY616"/>
          <cell r="BZ616"/>
          <cell r="CA616"/>
          <cell r="CB616"/>
          <cell r="CC616"/>
          <cell r="CD616"/>
          <cell r="CE616"/>
          <cell r="CF616"/>
          <cell r="CG616"/>
          <cell r="CH616"/>
          <cell r="CI616"/>
          <cell r="CJ616"/>
          <cell r="CK616"/>
          <cell r="CL616"/>
          <cell r="CM616"/>
          <cell r="CN616"/>
          <cell r="CO616"/>
          <cell r="CP616"/>
        </row>
        <row r="617">
          <cell r="A617"/>
          <cell r="B617"/>
          <cell r="C617"/>
          <cell r="D617"/>
          <cell r="E617"/>
          <cell r="F617"/>
          <cell r="G617"/>
          <cell r="H617"/>
          <cell r="I617"/>
          <cell r="J617"/>
          <cell r="K617"/>
          <cell r="L617"/>
          <cell r="M617"/>
          <cell r="N617"/>
          <cell r="O617"/>
          <cell r="P617"/>
          <cell r="Q617"/>
          <cell r="R617"/>
          <cell r="S617"/>
          <cell r="T617"/>
          <cell r="U617"/>
          <cell r="V617"/>
          <cell r="W617"/>
          <cell r="X617"/>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cell r="BE617"/>
          <cell r="BF617"/>
          <cell r="BG617"/>
          <cell r="BH617"/>
          <cell r="BI617"/>
          <cell r="BJ617"/>
          <cell r="BK617"/>
          <cell r="BL617"/>
          <cell r="BM617"/>
          <cell r="BN617"/>
          <cell r="BO617"/>
          <cell r="BP617"/>
          <cell r="BQ617"/>
          <cell r="BR617"/>
          <cell r="BS617"/>
          <cell r="BT617"/>
          <cell r="BU617"/>
          <cell r="BV617"/>
          <cell r="BW617"/>
          <cell r="BX617"/>
          <cell r="BY617"/>
          <cell r="BZ617"/>
          <cell r="CA617"/>
          <cell r="CB617"/>
          <cell r="CC617"/>
          <cell r="CD617"/>
          <cell r="CE617"/>
          <cell r="CF617"/>
          <cell r="CG617"/>
          <cell r="CH617"/>
          <cell r="CI617"/>
          <cell r="CJ617"/>
          <cell r="CK617"/>
          <cell r="CL617"/>
          <cell r="CM617"/>
          <cell r="CN617"/>
          <cell r="CO617"/>
          <cell r="CP617"/>
        </row>
        <row r="618">
          <cell r="A618"/>
          <cell r="B618"/>
          <cell r="C618"/>
          <cell r="D618"/>
          <cell r="E618"/>
          <cell r="F618"/>
          <cell r="G618"/>
          <cell r="H618"/>
          <cell r="I618"/>
          <cell r="J618"/>
          <cell r="K618"/>
          <cell r="L618"/>
          <cell r="M618"/>
          <cell r="N618"/>
          <cell r="O618"/>
          <cell r="P618"/>
          <cell r="Q618"/>
          <cell r="R618"/>
          <cell r="S618"/>
          <cell r="T618"/>
          <cell r="U618"/>
          <cell r="V618"/>
          <cell r="W618"/>
          <cell r="X618"/>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cell r="BE618"/>
          <cell r="BF618"/>
          <cell r="BG618"/>
          <cell r="BH618"/>
          <cell r="BI618"/>
          <cell r="BJ618"/>
          <cell r="BK618"/>
          <cell r="BL618"/>
          <cell r="BM618"/>
          <cell r="BN618"/>
          <cell r="BO618"/>
          <cell r="BP618"/>
          <cell r="BQ618"/>
          <cell r="BR618"/>
          <cell r="BS618"/>
          <cell r="BT618"/>
          <cell r="BU618"/>
          <cell r="BV618"/>
          <cell r="BW618"/>
          <cell r="BX618"/>
          <cell r="BY618"/>
          <cell r="BZ618"/>
          <cell r="CA618"/>
          <cell r="CB618"/>
          <cell r="CC618"/>
          <cell r="CD618"/>
          <cell r="CE618"/>
          <cell r="CF618"/>
          <cell r="CG618"/>
          <cell r="CH618"/>
          <cell r="CI618"/>
          <cell r="CJ618"/>
          <cell r="CK618"/>
          <cell r="CL618"/>
          <cell r="CM618"/>
          <cell r="CN618"/>
          <cell r="CO618"/>
          <cell r="CP618"/>
        </row>
        <row r="619">
          <cell r="A619"/>
          <cell r="B619"/>
          <cell r="C619"/>
          <cell r="D619"/>
          <cell r="E619"/>
          <cell r="F619"/>
          <cell r="G619"/>
          <cell r="H619"/>
          <cell r="I619"/>
          <cell r="J619"/>
          <cell r="K619"/>
          <cell r="L619"/>
          <cell r="M619"/>
          <cell r="N619"/>
          <cell r="O619"/>
          <cell r="P619"/>
          <cell r="Q619"/>
          <cell r="R619"/>
          <cell r="S619"/>
          <cell r="T619"/>
          <cell r="U619"/>
          <cell r="V619"/>
          <cell r="W619"/>
          <cell r="X619"/>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cell r="BE619"/>
          <cell r="BF619"/>
          <cell r="BG619"/>
          <cell r="BH619"/>
          <cell r="BI619"/>
          <cell r="BJ619"/>
          <cell r="BK619"/>
          <cell r="BL619"/>
          <cell r="BM619"/>
          <cell r="BN619"/>
          <cell r="BO619"/>
          <cell r="BP619"/>
          <cell r="BQ619"/>
          <cell r="BR619"/>
          <cell r="BS619"/>
          <cell r="BT619"/>
          <cell r="BU619"/>
          <cell r="BV619"/>
          <cell r="BW619"/>
          <cell r="BX619"/>
          <cell r="BY619"/>
          <cell r="BZ619"/>
          <cell r="CA619"/>
          <cell r="CB619"/>
          <cell r="CC619"/>
          <cell r="CD619"/>
          <cell r="CE619"/>
          <cell r="CF619"/>
          <cell r="CG619"/>
          <cell r="CH619"/>
          <cell r="CI619"/>
          <cell r="CJ619"/>
          <cell r="CK619"/>
          <cell r="CL619"/>
          <cell r="CM619"/>
          <cell r="CN619"/>
          <cell r="CO619"/>
          <cell r="CP619"/>
        </row>
        <row r="620">
          <cell r="A620"/>
          <cell r="B620"/>
          <cell r="C620"/>
          <cell r="D620"/>
          <cell r="E620"/>
          <cell r="F620"/>
          <cell r="G620"/>
          <cell r="H620"/>
          <cell r="I620"/>
          <cell r="J620"/>
          <cell r="K620"/>
          <cell r="L620"/>
          <cell r="M620"/>
          <cell r="N620"/>
          <cell r="O620"/>
          <cell r="P620"/>
          <cell r="Q620"/>
          <cell r="R620"/>
          <cell r="S620"/>
          <cell r="T620"/>
          <cell r="U620"/>
          <cell r="V620"/>
          <cell r="W620"/>
          <cell r="X620"/>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cell r="BE620"/>
          <cell r="BF620"/>
          <cell r="BG620"/>
          <cell r="BH620"/>
          <cell r="BI620"/>
          <cell r="BJ620"/>
          <cell r="BK620"/>
          <cell r="BL620"/>
          <cell r="BM620"/>
          <cell r="BN620"/>
          <cell r="BO620"/>
          <cell r="BP620"/>
          <cell r="BQ620"/>
          <cell r="BR620"/>
          <cell r="BS620"/>
          <cell r="BT620"/>
          <cell r="BU620"/>
          <cell r="BV620"/>
          <cell r="BW620"/>
          <cell r="BX620"/>
          <cell r="BY620"/>
          <cell r="BZ620"/>
          <cell r="CA620"/>
          <cell r="CB620"/>
          <cell r="CC620"/>
          <cell r="CD620"/>
          <cell r="CE620"/>
          <cell r="CF620"/>
          <cell r="CG620"/>
          <cell r="CH620"/>
          <cell r="CI620"/>
          <cell r="CJ620"/>
          <cell r="CK620"/>
          <cell r="CL620"/>
          <cell r="CM620"/>
          <cell r="CN620"/>
          <cell r="CO620"/>
          <cell r="CP620"/>
        </row>
        <row r="621">
          <cell r="A621"/>
          <cell r="B621"/>
          <cell r="C621"/>
          <cell r="D621"/>
          <cell r="E621"/>
          <cell r="F621"/>
          <cell r="G621"/>
          <cell r="H621"/>
          <cell r="I621"/>
          <cell r="J621"/>
          <cell r="K621"/>
          <cell r="L621"/>
          <cell r="M621"/>
          <cell r="N621"/>
          <cell r="O621"/>
          <cell r="P621"/>
          <cell r="Q621"/>
          <cell r="R621"/>
          <cell r="S621"/>
          <cell r="T621"/>
          <cell r="U621"/>
          <cell r="V621"/>
          <cell r="W621"/>
          <cell r="X621"/>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cell r="BE621"/>
          <cell r="BF621"/>
          <cell r="BG621"/>
          <cell r="BH621"/>
          <cell r="BI621"/>
          <cell r="BJ621"/>
          <cell r="BK621"/>
          <cell r="BL621"/>
          <cell r="BM621"/>
          <cell r="BN621"/>
          <cell r="BO621"/>
          <cell r="BP621"/>
          <cell r="BQ621"/>
          <cell r="BR621"/>
          <cell r="BS621"/>
          <cell r="BT621"/>
          <cell r="BU621"/>
          <cell r="BV621"/>
          <cell r="BW621"/>
          <cell r="BX621"/>
          <cell r="BY621"/>
          <cell r="BZ621"/>
          <cell r="CA621"/>
          <cell r="CB621"/>
          <cell r="CC621"/>
          <cell r="CD621"/>
          <cell r="CE621"/>
          <cell r="CF621"/>
          <cell r="CG621"/>
          <cell r="CH621"/>
          <cell r="CI621"/>
          <cell r="CJ621"/>
          <cell r="CK621"/>
          <cell r="CL621"/>
          <cell r="CM621"/>
          <cell r="CN621"/>
          <cell r="CO621"/>
          <cell r="CP621"/>
        </row>
        <row r="622">
          <cell r="A622"/>
          <cell r="B622"/>
          <cell r="C622"/>
          <cell r="D622"/>
          <cell r="E622"/>
          <cell r="F622"/>
          <cell r="G622"/>
          <cell r="H622"/>
          <cell r="I622"/>
          <cell r="J622"/>
          <cell r="K622"/>
          <cell r="L622"/>
          <cell r="M622"/>
          <cell r="N622"/>
          <cell r="O622"/>
          <cell r="P622"/>
          <cell r="Q622"/>
          <cell r="R622"/>
          <cell r="S622"/>
          <cell r="T622"/>
          <cell r="U622"/>
          <cell r="V622"/>
          <cell r="W622"/>
          <cell r="X622"/>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cell r="BE622"/>
          <cell r="BF622"/>
          <cell r="BG622"/>
          <cell r="BH622"/>
          <cell r="BI622"/>
          <cell r="BJ622"/>
          <cell r="BK622"/>
          <cell r="BL622"/>
          <cell r="BM622"/>
          <cell r="BN622"/>
          <cell r="BO622"/>
          <cell r="BP622"/>
          <cell r="BQ622"/>
          <cell r="BR622"/>
          <cell r="BS622"/>
          <cell r="BT622"/>
          <cell r="BU622"/>
          <cell r="BV622"/>
          <cell r="BW622"/>
          <cell r="BX622"/>
          <cell r="BY622"/>
          <cell r="BZ622"/>
          <cell r="CA622"/>
          <cell r="CB622"/>
          <cell r="CC622"/>
          <cell r="CD622"/>
          <cell r="CE622"/>
          <cell r="CF622"/>
          <cell r="CG622"/>
          <cell r="CH622"/>
          <cell r="CI622"/>
          <cell r="CJ622"/>
          <cell r="CK622"/>
          <cell r="CL622"/>
          <cell r="CM622"/>
          <cell r="CN622"/>
          <cell r="CO622"/>
          <cell r="CP622"/>
        </row>
        <row r="623">
          <cell r="A623"/>
          <cell r="B623"/>
          <cell r="C623"/>
          <cell r="D623"/>
          <cell r="E623"/>
          <cell r="F623"/>
          <cell r="G623"/>
          <cell r="H623"/>
          <cell r="I623"/>
          <cell r="J623"/>
          <cell r="K623"/>
          <cell r="L623"/>
          <cell r="M623"/>
          <cell r="N623"/>
          <cell r="O623"/>
          <cell r="P623"/>
          <cell r="Q623"/>
          <cell r="R623"/>
          <cell r="S623"/>
          <cell r="T623"/>
          <cell r="U623"/>
          <cell r="V623"/>
          <cell r="W623"/>
          <cell r="X623"/>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cell r="BE623"/>
          <cell r="BF623"/>
          <cell r="BG623"/>
          <cell r="BH623"/>
          <cell r="BI623"/>
          <cell r="BJ623"/>
          <cell r="BK623"/>
          <cell r="BL623"/>
          <cell r="BM623"/>
          <cell r="BN623"/>
          <cell r="BO623"/>
          <cell r="BP623"/>
          <cell r="BQ623"/>
          <cell r="BR623"/>
          <cell r="BS623"/>
          <cell r="BT623"/>
          <cell r="BU623"/>
          <cell r="BV623"/>
          <cell r="BW623"/>
          <cell r="BX623"/>
          <cell r="BY623"/>
          <cell r="BZ623"/>
          <cell r="CA623"/>
          <cell r="CB623"/>
          <cell r="CC623"/>
          <cell r="CD623"/>
          <cell r="CE623"/>
          <cell r="CF623"/>
          <cell r="CG623"/>
          <cell r="CH623"/>
          <cell r="CI623"/>
          <cell r="CJ623"/>
          <cell r="CK623"/>
          <cell r="CL623"/>
          <cell r="CM623"/>
          <cell r="CN623"/>
          <cell r="CO623"/>
          <cell r="CP623"/>
        </row>
        <row r="624">
          <cell r="A624"/>
          <cell r="B624"/>
          <cell r="C624"/>
          <cell r="D624"/>
          <cell r="E624"/>
          <cell r="F624"/>
          <cell r="G624"/>
          <cell r="H624"/>
          <cell r="I624"/>
          <cell r="J624"/>
          <cell r="K624"/>
          <cell r="L624"/>
          <cell r="M624"/>
          <cell r="N624"/>
          <cell r="O624"/>
          <cell r="P624"/>
          <cell r="Q624"/>
          <cell r="R624"/>
          <cell r="S624"/>
          <cell r="T624"/>
          <cell r="U624"/>
          <cell r="V624"/>
          <cell r="W624"/>
          <cell r="X624"/>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cell r="BE624"/>
          <cell r="BF624"/>
          <cell r="BG624"/>
          <cell r="BH624"/>
          <cell r="BI624"/>
          <cell r="BJ624"/>
          <cell r="BK624"/>
          <cell r="BL624"/>
          <cell r="BM624"/>
          <cell r="BN624"/>
          <cell r="BO624"/>
          <cell r="BP624"/>
          <cell r="BQ624"/>
          <cell r="BR624"/>
          <cell r="BS624"/>
          <cell r="BT624"/>
          <cell r="BU624"/>
          <cell r="BV624"/>
          <cell r="BW624"/>
          <cell r="BX624"/>
          <cell r="BY624"/>
          <cell r="BZ624"/>
          <cell r="CA624"/>
          <cell r="CB624"/>
          <cell r="CC624"/>
          <cell r="CD624"/>
          <cell r="CE624"/>
          <cell r="CF624"/>
          <cell r="CG624"/>
          <cell r="CH624"/>
          <cell r="CI624"/>
          <cell r="CJ624"/>
          <cell r="CK624"/>
          <cell r="CL624"/>
          <cell r="CM624"/>
          <cell r="CN624"/>
          <cell r="CO624"/>
          <cell r="CP624"/>
        </row>
        <row r="625">
          <cell r="A625"/>
          <cell r="B625"/>
          <cell r="C625"/>
          <cell r="D625"/>
          <cell r="E625"/>
          <cell r="F625"/>
          <cell r="G625"/>
          <cell r="H625"/>
          <cell r="I625"/>
          <cell r="J625"/>
          <cell r="K625"/>
          <cell r="L625"/>
          <cell r="M625"/>
          <cell r="N625"/>
          <cell r="O625"/>
          <cell r="P625"/>
          <cell r="Q625"/>
          <cell r="R625"/>
          <cell r="S625"/>
          <cell r="T625"/>
          <cell r="U625"/>
          <cell r="V625"/>
          <cell r="W625"/>
          <cell r="X625"/>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cell r="BE625"/>
          <cell r="BF625"/>
          <cell r="BG625"/>
          <cell r="BH625"/>
          <cell r="BI625"/>
          <cell r="BJ625"/>
          <cell r="BK625"/>
          <cell r="BL625"/>
          <cell r="BM625"/>
          <cell r="BN625"/>
          <cell r="BO625"/>
          <cell r="BP625"/>
          <cell r="BQ625"/>
          <cell r="BR625"/>
          <cell r="BS625"/>
          <cell r="BT625"/>
          <cell r="BU625"/>
          <cell r="BV625"/>
          <cell r="BW625"/>
          <cell r="BX625"/>
          <cell r="BY625"/>
          <cell r="BZ625"/>
          <cell r="CA625"/>
          <cell r="CB625"/>
          <cell r="CC625"/>
          <cell r="CD625"/>
          <cell r="CE625"/>
          <cell r="CF625"/>
          <cell r="CG625"/>
          <cell r="CH625"/>
          <cell r="CI625"/>
          <cell r="CJ625"/>
          <cell r="CK625"/>
          <cell r="CL625"/>
          <cell r="CM625"/>
          <cell r="CN625"/>
          <cell r="CO625"/>
          <cell r="CP625"/>
        </row>
        <row r="626">
          <cell r="A626"/>
          <cell r="B626"/>
          <cell r="C626"/>
          <cell r="D626"/>
          <cell r="E626"/>
          <cell r="F626"/>
          <cell r="G626"/>
          <cell r="H626"/>
          <cell r="I626"/>
          <cell r="J626"/>
          <cell r="K626"/>
          <cell r="L626"/>
          <cell r="M626"/>
          <cell r="N626"/>
          <cell r="O626"/>
          <cell r="P626"/>
          <cell r="Q626"/>
          <cell r="R626"/>
          <cell r="S626"/>
          <cell r="T626"/>
          <cell r="U626"/>
          <cell r="V626"/>
          <cell r="W626"/>
          <cell r="X626"/>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cell r="BE626"/>
          <cell r="BF626"/>
          <cell r="BG626"/>
          <cell r="BH626"/>
          <cell r="BI626"/>
          <cell r="BJ626"/>
          <cell r="BK626"/>
          <cell r="BL626"/>
          <cell r="BM626"/>
          <cell r="BN626"/>
          <cell r="BO626"/>
          <cell r="BP626"/>
          <cell r="BQ626"/>
          <cell r="BR626"/>
          <cell r="BS626"/>
          <cell r="BT626"/>
          <cell r="BU626"/>
          <cell r="BV626"/>
          <cell r="BW626"/>
          <cell r="BX626"/>
          <cell r="BY626"/>
          <cell r="BZ626"/>
          <cell r="CA626"/>
          <cell r="CB626"/>
          <cell r="CC626"/>
          <cell r="CD626"/>
          <cell r="CE626"/>
          <cell r="CF626"/>
          <cell r="CG626"/>
          <cell r="CH626"/>
          <cell r="CI626"/>
          <cell r="CJ626"/>
          <cell r="CK626"/>
          <cell r="CL626"/>
          <cell r="CM626"/>
          <cell r="CN626"/>
          <cell r="CO626"/>
          <cell r="CP626"/>
        </row>
        <row r="627">
          <cell r="A627"/>
          <cell r="B627"/>
          <cell r="C627"/>
          <cell r="D627"/>
          <cell r="E627"/>
          <cell r="F627"/>
          <cell r="G627"/>
          <cell r="H627"/>
          <cell r="I627"/>
          <cell r="J627"/>
          <cell r="K627"/>
          <cell r="L627"/>
          <cell r="M627"/>
          <cell r="N627"/>
          <cell r="O627"/>
          <cell r="P627"/>
          <cell r="Q627"/>
          <cell r="R627"/>
          <cell r="S627"/>
          <cell r="T627"/>
          <cell r="U627"/>
          <cell r="V627"/>
          <cell r="W627"/>
          <cell r="X627"/>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cell r="BE627"/>
          <cell r="BF627"/>
          <cell r="BG627"/>
          <cell r="BH627"/>
          <cell r="BI627"/>
          <cell r="BJ627"/>
          <cell r="BK627"/>
          <cell r="BL627"/>
          <cell r="BM627"/>
          <cell r="BN627"/>
          <cell r="BO627"/>
          <cell r="BP627"/>
          <cell r="BQ627"/>
          <cell r="BR627"/>
          <cell r="BS627"/>
          <cell r="BT627"/>
          <cell r="BU627"/>
          <cell r="BV627"/>
          <cell r="BW627"/>
          <cell r="BX627"/>
          <cell r="BY627"/>
          <cell r="BZ627"/>
          <cell r="CA627"/>
          <cell r="CB627"/>
          <cell r="CC627"/>
          <cell r="CD627"/>
          <cell r="CE627"/>
          <cell r="CF627"/>
          <cell r="CG627"/>
          <cell r="CH627"/>
          <cell r="CI627"/>
          <cell r="CJ627"/>
          <cell r="CK627"/>
          <cell r="CL627"/>
          <cell r="CM627"/>
          <cell r="CN627"/>
          <cell r="CO627"/>
          <cell r="CP627"/>
        </row>
        <row r="628">
          <cell r="A628"/>
          <cell r="B628"/>
          <cell r="C628"/>
          <cell r="D628"/>
          <cell r="E628"/>
          <cell r="F628"/>
          <cell r="G628"/>
          <cell r="H628"/>
          <cell r="I628"/>
          <cell r="J628"/>
          <cell r="K628"/>
          <cell r="L628"/>
          <cell r="M628"/>
          <cell r="N628"/>
          <cell r="O628"/>
          <cell r="P628"/>
          <cell r="Q628"/>
          <cell r="R628"/>
          <cell r="S628"/>
          <cell r="T628"/>
          <cell r="U628"/>
          <cell r="V628"/>
          <cell r="W628"/>
          <cell r="X628"/>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cell r="BE628"/>
          <cell r="BF628"/>
          <cell r="BG628"/>
          <cell r="BH628"/>
          <cell r="BI628"/>
          <cell r="BJ628"/>
          <cell r="BK628"/>
          <cell r="BL628"/>
          <cell r="BM628"/>
          <cell r="BN628"/>
          <cell r="BO628"/>
          <cell r="BP628"/>
          <cell r="BQ628"/>
          <cell r="BR628"/>
          <cell r="BS628"/>
          <cell r="BT628"/>
          <cell r="BU628"/>
          <cell r="BV628"/>
          <cell r="BW628"/>
          <cell r="BX628"/>
          <cell r="BY628"/>
          <cell r="BZ628"/>
          <cell r="CA628"/>
          <cell r="CB628"/>
          <cell r="CC628"/>
          <cell r="CD628"/>
          <cell r="CE628"/>
          <cell r="CF628"/>
          <cell r="CG628"/>
          <cell r="CH628"/>
          <cell r="CI628"/>
          <cell r="CJ628"/>
          <cell r="CK628"/>
          <cell r="CL628"/>
          <cell r="CM628"/>
          <cell r="CN628"/>
          <cell r="CO628"/>
          <cell r="CP628"/>
        </row>
        <row r="629">
          <cell r="A629"/>
          <cell r="B629"/>
          <cell r="C629"/>
          <cell r="D629"/>
          <cell r="E629"/>
          <cell r="F629"/>
          <cell r="G629"/>
          <cell r="H629"/>
          <cell r="I629"/>
          <cell r="J629"/>
          <cell r="K629"/>
          <cell r="L629"/>
          <cell r="M629"/>
          <cell r="N629"/>
          <cell r="O629"/>
          <cell r="P629"/>
          <cell r="Q629"/>
          <cell r="R629"/>
          <cell r="S629"/>
          <cell r="T629"/>
          <cell r="U629"/>
          <cell r="V629"/>
          <cell r="W629"/>
          <cell r="X629"/>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cell r="BE629"/>
          <cell r="BF629"/>
          <cell r="BG629"/>
          <cell r="BH629"/>
          <cell r="BI629"/>
          <cell r="BJ629"/>
          <cell r="BK629"/>
          <cell r="BL629"/>
          <cell r="BM629"/>
          <cell r="BN629"/>
          <cell r="BO629"/>
          <cell r="BP629"/>
          <cell r="BQ629"/>
          <cell r="BR629"/>
          <cell r="BS629"/>
          <cell r="BT629"/>
          <cell r="BU629"/>
          <cell r="BV629"/>
          <cell r="BW629"/>
          <cell r="BX629"/>
          <cell r="BY629"/>
          <cell r="BZ629"/>
          <cell r="CA629"/>
          <cell r="CB629"/>
          <cell r="CC629"/>
          <cell r="CD629"/>
          <cell r="CE629"/>
          <cell r="CF629"/>
          <cell r="CG629"/>
          <cell r="CH629"/>
          <cell r="CI629"/>
          <cell r="CJ629"/>
          <cell r="CK629"/>
          <cell r="CL629"/>
          <cell r="CM629"/>
          <cell r="CN629"/>
          <cell r="CO629"/>
          <cell r="CP629"/>
        </row>
        <row r="630">
          <cell r="A630"/>
          <cell r="B630"/>
          <cell r="C630"/>
          <cell r="D630"/>
          <cell r="E630"/>
          <cell r="F630"/>
          <cell r="G630"/>
          <cell r="H630"/>
          <cell r="I630"/>
          <cell r="J630"/>
          <cell r="K630"/>
          <cell r="L630"/>
          <cell r="M630"/>
          <cell r="N630"/>
          <cell r="O630"/>
          <cell r="P630"/>
          <cell r="Q630"/>
          <cell r="R630"/>
          <cell r="S630"/>
          <cell r="T630"/>
          <cell r="U630"/>
          <cell r="V630"/>
          <cell r="W630"/>
          <cell r="X630"/>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cell r="BE630"/>
          <cell r="BF630"/>
          <cell r="BG630"/>
          <cell r="BH630"/>
          <cell r="BI630"/>
          <cell r="BJ630"/>
          <cell r="BK630"/>
          <cell r="BL630"/>
          <cell r="BM630"/>
          <cell r="BN630"/>
          <cell r="BO630"/>
          <cell r="BP630"/>
          <cell r="BQ630"/>
          <cell r="BR630"/>
          <cell r="BS630"/>
          <cell r="BT630"/>
          <cell r="BU630"/>
          <cell r="BV630"/>
          <cell r="BW630"/>
          <cell r="BX630"/>
          <cell r="BY630"/>
          <cell r="BZ630"/>
          <cell r="CA630"/>
          <cell r="CB630"/>
          <cell r="CC630"/>
          <cell r="CD630"/>
          <cell r="CE630"/>
          <cell r="CF630"/>
          <cell r="CG630"/>
          <cell r="CH630"/>
          <cell r="CI630"/>
          <cell r="CJ630"/>
          <cell r="CK630"/>
          <cell r="CL630"/>
          <cell r="CM630"/>
          <cell r="CN630"/>
          <cell r="CO630"/>
          <cell r="CP630"/>
        </row>
        <row r="631">
          <cell r="A631"/>
          <cell r="B631"/>
          <cell r="C631"/>
          <cell r="D631"/>
          <cell r="E631"/>
          <cell r="F631"/>
          <cell r="G631"/>
          <cell r="H631"/>
          <cell r="I631"/>
          <cell r="J631"/>
          <cell r="K631"/>
          <cell r="L631"/>
          <cell r="M631"/>
          <cell r="N631"/>
          <cell r="O631"/>
          <cell r="P631"/>
          <cell r="Q631"/>
          <cell r="R631"/>
          <cell r="S631"/>
          <cell r="T631"/>
          <cell r="U631"/>
          <cell r="V631"/>
          <cell r="W631"/>
          <cell r="X631"/>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cell r="BE631"/>
          <cell r="BF631"/>
          <cell r="BG631"/>
          <cell r="BH631"/>
          <cell r="BI631"/>
          <cell r="BJ631"/>
          <cell r="BK631"/>
          <cell r="BL631"/>
          <cell r="BM631"/>
          <cell r="BN631"/>
          <cell r="BO631"/>
          <cell r="BP631"/>
          <cell r="BQ631"/>
          <cell r="BR631"/>
          <cell r="BS631"/>
          <cell r="BT631"/>
          <cell r="BU631"/>
          <cell r="BV631"/>
          <cell r="BW631"/>
          <cell r="BX631"/>
          <cell r="BY631"/>
          <cell r="BZ631"/>
          <cell r="CA631"/>
          <cell r="CB631"/>
          <cell r="CC631"/>
          <cell r="CD631"/>
          <cell r="CE631"/>
          <cell r="CF631"/>
          <cell r="CG631"/>
          <cell r="CH631"/>
          <cell r="CI631"/>
          <cell r="CJ631"/>
          <cell r="CK631"/>
          <cell r="CL631"/>
          <cell r="CM631"/>
          <cell r="CN631"/>
          <cell r="CO631"/>
          <cell r="CP631"/>
        </row>
        <row r="632">
          <cell r="A632"/>
          <cell r="B632"/>
          <cell r="C632"/>
          <cell r="D632"/>
          <cell r="E632"/>
          <cell r="F632"/>
          <cell r="G632"/>
          <cell r="H632"/>
          <cell r="I632"/>
          <cell r="J632"/>
          <cell r="K632"/>
          <cell r="L632"/>
          <cell r="M632"/>
          <cell r="N632"/>
          <cell r="O632"/>
          <cell r="P632"/>
          <cell r="Q632"/>
          <cell r="R632"/>
          <cell r="S632"/>
          <cell r="T632"/>
          <cell r="U632"/>
          <cell r="V632"/>
          <cell r="W632"/>
          <cell r="X632"/>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cell r="BE632"/>
          <cell r="BF632"/>
          <cell r="BG632"/>
          <cell r="BH632"/>
          <cell r="BI632"/>
          <cell r="BJ632"/>
          <cell r="BK632"/>
          <cell r="BL632"/>
          <cell r="BM632"/>
          <cell r="BN632"/>
          <cell r="BO632"/>
          <cell r="BP632"/>
          <cell r="BQ632"/>
          <cell r="BR632"/>
          <cell r="BS632"/>
          <cell r="BT632"/>
          <cell r="BU632"/>
          <cell r="BV632"/>
          <cell r="BW632"/>
          <cell r="BX632"/>
          <cell r="BY632"/>
          <cell r="BZ632"/>
          <cell r="CA632"/>
          <cell r="CB632"/>
          <cell r="CC632"/>
          <cell r="CD632"/>
          <cell r="CE632"/>
          <cell r="CF632"/>
          <cell r="CG632"/>
          <cell r="CH632"/>
          <cell r="CI632"/>
          <cell r="CJ632"/>
          <cell r="CK632"/>
          <cell r="CL632"/>
          <cell r="CM632"/>
          <cell r="CN632"/>
          <cell r="CO632"/>
          <cell r="CP632"/>
        </row>
        <row r="633">
          <cell r="A633"/>
          <cell r="B633"/>
          <cell r="C633"/>
          <cell r="D633"/>
          <cell r="E633"/>
          <cell r="F633"/>
          <cell r="G633"/>
          <cell r="H633"/>
          <cell r="I633"/>
          <cell r="J633"/>
          <cell r="K633"/>
          <cell r="L633"/>
          <cell r="M633"/>
          <cell r="N633"/>
          <cell r="O633"/>
          <cell r="P633"/>
          <cell r="Q633"/>
          <cell r="R633"/>
          <cell r="S633"/>
          <cell r="T633"/>
          <cell r="U633"/>
          <cell r="V633"/>
          <cell r="W633"/>
          <cell r="X633"/>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cell r="BE633"/>
          <cell r="BF633"/>
          <cell r="BG633"/>
          <cell r="BH633"/>
          <cell r="BI633"/>
          <cell r="BJ633"/>
          <cell r="BK633"/>
          <cell r="BL633"/>
          <cell r="BM633"/>
          <cell r="BN633"/>
          <cell r="BO633"/>
          <cell r="BP633"/>
          <cell r="BQ633"/>
          <cell r="BR633"/>
          <cell r="BS633"/>
          <cell r="BT633"/>
          <cell r="BU633"/>
          <cell r="BV633"/>
          <cell r="BW633"/>
          <cell r="BX633"/>
          <cell r="BY633"/>
          <cell r="BZ633"/>
          <cell r="CA633"/>
          <cell r="CB633"/>
          <cell r="CC633"/>
          <cell r="CD633"/>
          <cell r="CE633"/>
          <cell r="CF633"/>
          <cell r="CG633"/>
          <cell r="CH633"/>
          <cell r="CI633"/>
          <cell r="CJ633"/>
          <cell r="CK633"/>
          <cell r="CL633"/>
          <cell r="CM633"/>
          <cell r="CN633"/>
          <cell r="CO633"/>
          <cell r="CP633"/>
        </row>
        <row r="634">
          <cell r="A634"/>
          <cell r="B634"/>
          <cell r="C634"/>
          <cell r="D634"/>
          <cell r="E634"/>
          <cell r="F634"/>
          <cell r="G634"/>
          <cell r="H634"/>
          <cell r="I634"/>
          <cell r="J634"/>
          <cell r="K634"/>
          <cell r="L634"/>
          <cell r="M634"/>
          <cell r="N634"/>
          <cell r="O634"/>
          <cell r="P634"/>
          <cell r="Q634"/>
          <cell r="R634"/>
          <cell r="S634"/>
          <cell r="T634"/>
          <cell r="U634"/>
          <cell r="V634"/>
          <cell r="W634"/>
          <cell r="X634"/>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cell r="BE634"/>
          <cell r="BF634"/>
          <cell r="BG634"/>
          <cell r="BH634"/>
          <cell r="BI634"/>
          <cell r="BJ634"/>
          <cell r="BK634"/>
          <cell r="BL634"/>
          <cell r="BM634"/>
          <cell r="BN634"/>
          <cell r="BO634"/>
          <cell r="BP634"/>
          <cell r="BQ634"/>
          <cell r="BR634"/>
          <cell r="BS634"/>
          <cell r="BT634"/>
          <cell r="BU634"/>
          <cell r="BV634"/>
          <cell r="BW634"/>
          <cell r="BX634"/>
          <cell r="BY634"/>
          <cell r="BZ634"/>
          <cell r="CA634"/>
          <cell r="CB634"/>
          <cell r="CC634"/>
          <cell r="CD634"/>
          <cell r="CE634"/>
          <cell r="CF634"/>
          <cell r="CG634"/>
          <cell r="CH634"/>
          <cell r="CI634"/>
          <cell r="CJ634"/>
          <cell r="CK634"/>
          <cell r="CL634"/>
          <cell r="CM634"/>
          <cell r="CN634"/>
          <cell r="CO634"/>
          <cell r="CP634"/>
        </row>
        <row r="635">
          <cell r="A635"/>
          <cell r="B635"/>
          <cell r="C635"/>
          <cell r="D635"/>
          <cell r="E635"/>
          <cell r="F635"/>
          <cell r="G635"/>
          <cell r="H635"/>
          <cell r="I635"/>
          <cell r="J635"/>
          <cell r="K635"/>
          <cell r="L635"/>
          <cell r="M635"/>
          <cell r="N635"/>
          <cell r="O635"/>
          <cell r="P635"/>
          <cell r="Q635"/>
          <cell r="R635"/>
          <cell r="S635"/>
          <cell r="T635"/>
          <cell r="U635"/>
          <cell r="V635"/>
          <cell r="W635"/>
          <cell r="X635"/>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cell r="BE635"/>
          <cell r="BF635"/>
          <cell r="BG635"/>
          <cell r="BH635"/>
          <cell r="BI635"/>
          <cell r="BJ635"/>
          <cell r="BK635"/>
          <cell r="BL635"/>
          <cell r="BM635"/>
          <cell r="BN635"/>
          <cell r="BO635"/>
          <cell r="BP635"/>
          <cell r="BQ635"/>
          <cell r="BR635"/>
          <cell r="BS635"/>
          <cell r="BT635"/>
          <cell r="BU635"/>
          <cell r="BV635"/>
          <cell r="BW635"/>
          <cell r="BX635"/>
          <cell r="BY635"/>
          <cell r="BZ635"/>
          <cell r="CA635"/>
          <cell r="CB635"/>
          <cell r="CC635"/>
          <cell r="CD635"/>
          <cell r="CE635"/>
          <cell r="CF635"/>
          <cell r="CG635"/>
          <cell r="CH635"/>
          <cell r="CI635"/>
          <cell r="CJ635"/>
          <cell r="CK635"/>
          <cell r="CL635"/>
          <cell r="CM635"/>
          <cell r="CN635"/>
          <cell r="CO635"/>
          <cell r="CP635"/>
        </row>
        <row r="636">
          <cell r="A636"/>
          <cell r="B636"/>
          <cell r="C636"/>
          <cell r="D636"/>
          <cell r="E636"/>
          <cell r="F636"/>
          <cell r="G636"/>
          <cell r="H636"/>
          <cell r="I636"/>
          <cell r="J636"/>
          <cell r="K636"/>
          <cell r="L636"/>
          <cell r="M636"/>
          <cell r="N636"/>
          <cell r="O636"/>
          <cell r="P636"/>
          <cell r="Q636"/>
          <cell r="R636"/>
          <cell r="S636"/>
          <cell r="T636"/>
          <cell r="U636"/>
          <cell r="V636"/>
          <cell r="W636"/>
          <cell r="X636"/>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cell r="BE636"/>
          <cell r="BF636"/>
          <cell r="BG636"/>
          <cell r="BH636"/>
          <cell r="BI636"/>
          <cell r="BJ636"/>
          <cell r="BK636"/>
          <cell r="BL636"/>
          <cell r="BM636"/>
          <cell r="BN636"/>
          <cell r="BO636"/>
          <cell r="BP636"/>
          <cell r="BQ636"/>
          <cell r="BR636"/>
          <cell r="BS636"/>
          <cell r="BT636"/>
          <cell r="BU636"/>
          <cell r="BV636"/>
          <cell r="BW636"/>
          <cell r="BX636"/>
          <cell r="BY636"/>
          <cell r="BZ636"/>
          <cell r="CA636"/>
          <cell r="CB636"/>
          <cell r="CC636"/>
          <cell r="CD636"/>
          <cell r="CE636"/>
          <cell r="CF636"/>
          <cell r="CG636"/>
          <cell r="CH636"/>
          <cell r="CI636"/>
          <cell r="CJ636"/>
          <cell r="CK636"/>
          <cell r="CL636"/>
          <cell r="CM636"/>
          <cell r="CN636"/>
          <cell r="CO636"/>
          <cell r="CP636"/>
        </row>
        <row r="637">
          <cell r="A637"/>
          <cell r="B637"/>
          <cell r="C637"/>
          <cell r="D637"/>
          <cell r="E637"/>
          <cell r="F637"/>
          <cell r="G637"/>
          <cell r="H637"/>
          <cell r="I637"/>
          <cell r="J637"/>
          <cell r="K637"/>
          <cell r="L637"/>
          <cell r="M637"/>
          <cell r="N637"/>
          <cell r="O637"/>
          <cell r="P637"/>
          <cell r="Q637"/>
          <cell r="R637"/>
          <cell r="S637"/>
          <cell r="T637"/>
          <cell r="U637"/>
          <cell r="V637"/>
          <cell r="W637"/>
          <cell r="X637"/>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cell r="BE637"/>
          <cell r="BF637"/>
          <cell r="BG637"/>
          <cell r="BH637"/>
          <cell r="BI637"/>
          <cell r="BJ637"/>
          <cell r="BK637"/>
          <cell r="BL637"/>
          <cell r="BM637"/>
          <cell r="BN637"/>
          <cell r="BO637"/>
          <cell r="BP637"/>
          <cell r="BQ637"/>
          <cell r="BR637"/>
          <cell r="BS637"/>
          <cell r="BT637"/>
          <cell r="BU637"/>
          <cell r="BV637"/>
          <cell r="BW637"/>
          <cell r="BX637"/>
          <cell r="BY637"/>
          <cell r="BZ637"/>
          <cell r="CA637"/>
          <cell r="CB637"/>
          <cell r="CC637"/>
          <cell r="CD637"/>
          <cell r="CE637"/>
          <cell r="CF637"/>
          <cell r="CG637"/>
          <cell r="CH637"/>
          <cell r="CI637"/>
          <cell r="CJ637"/>
          <cell r="CK637"/>
          <cell r="CL637"/>
          <cell r="CM637"/>
          <cell r="CN637"/>
          <cell r="CO637"/>
          <cell r="CP637"/>
        </row>
        <row r="638">
          <cell r="A638"/>
          <cell r="B638"/>
          <cell r="C638"/>
          <cell r="D638"/>
          <cell r="E638"/>
          <cell r="F638"/>
          <cell r="G638"/>
          <cell r="H638"/>
          <cell r="I638"/>
          <cell r="J638"/>
          <cell r="K638"/>
          <cell r="L638"/>
          <cell r="M638"/>
          <cell r="N638"/>
          <cell r="O638"/>
          <cell r="P638"/>
          <cell r="Q638"/>
          <cell r="R638"/>
          <cell r="S638"/>
          <cell r="T638"/>
          <cell r="U638"/>
          <cell r="V638"/>
          <cell r="W638"/>
          <cell r="X638"/>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cell r="BE638"/>
          <cell r="BF638"/>
          <cell r="BG638"/>
          <cell r="BH638"/>
          <cell r="BI638"/>
          <cell r="BJ638"/>
          <cell r="BK638"/>
          <cell r="BL638"/>
          <cell r="BM638"/>
          <cell r="BN638"/>
          <cell r="BO638"/>
          <cell r="BP638"/>
          <cell r="BQ638"/>
          <cell r="BR638"/>
          <cell r="BS638"/>
          <cell r="BT638"/>
          <cell r="BU638"/>
          <cell r="BV638"/>
          <cell r="BW638"/>
          <cell r="BX638"/>
          <cell r="BY638"/>
          <cell r="BZ638"/>
          <cell r="CA638"/>
          <cell r="CB638"/>
          <cell r="CC638"/>
          <cell r="CD638"/>
          <cell r="CE638"/>
          <cell r="CF638"/>
          <cell r="CG638"/>
          <cell r="CH638"/>
          <cell r="CI638"/>
          <cell r="CJ638"/>
          <cell r="CK638"/>
          <cell r="CL638"/>
          <cell r="CM638"/>
          <cell r="CN638"/>
          <cell r="CO638"/>
          <cell r="CP638"/>
        </row>
        <row r="639">
          <cell r="A639"/>
          <cell r="B639"/>
          <cell r="C639"/>
          <cell r="D639"/>
          <cell r="E639"/>
          <cell r="F639"/>
          <cell r="G639"/>
          <cell r="H639"/>
          <cell r="I639"/>
          <cell r="J639"/>
          <cell r="K639"/>
          <cell r="L639"/>
          <cell r="M639"/>
          <cell r="N639"/>
          <cell r="O639"/>
          <cell r="P639"/>
          <cell r="Q639"/>
          <cell r="R639"/>
          <cell r="S639"/>
          <cell r="T639"/>
          <cell r="U639"/>
          <cell r="V639"/>
          <cell r="W639"/>
          <cell r="X639"/>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cell r="BE639"/>
          <cell r="BF639"/>
          <cell r="BG639"/>
          <cell r="BH639"/>
          <cell r="BI639"/>
          <cell r="BJ639"/>
          <cell r="BK639"/>
          <cell r="BL639"/>
          <cell r="BM639"/>
          <cell r="BN639"/>
          <cell r="BO639"/>
          <cell r="BP639"/>
          <cell r="BQ639"/>
          <cell r="BR639"/>
          <cell r="BS639"/>
          <cell r="BT639"/>
          <cell r="BU639"/>
          <cell r="BV639"/>
          <cell r="BW639"/>
          <cell r="BX639"/>
          <cell r="BY639"/>
          <cell r="BZ639"/>
          <cell r="CA639"/>
          <cell r="CB639"/>
          <cell r="CC639"/>
          <cell r="CD639"/>
          <cell r="CE639"/>
          <cell r="CF639"/>
          <cell r="CG639"/>
          <cell r="CH639"/>
          <cell r="CI639"/>
          <cell r="CJ639"/>
          <cell r="CK639"/>
          <cell r="CL639"/>
          <cell r="CM639"/>
          <cell r="CN639"/>
          <cell r="CO639"/>
          <cell r="CP639"/>
        </row>
        <row r="640">
          <cell r="A640"/>
          <cell r="B640"/>
          <cell r="C640"/>
          <cell r="D640"/>
          <cell r="E640"/>
          <cell r="F640"/>
          <cell r="G640"/>
          <cell r="H640"/>
          <cell r="I640"/>
          <cell r="J640"/>
          <cell r="K640"/>
          <cell r="L640"/>
          <cell r="M640"/>
          <cell r="N640"/>
          <cell r="O640"/>
          <cell r="P640"/>
          <cell r="Q640"/>
          <cell r="R640"/>
          <cell r="S640"/>
          <cell r="T640"/>
          <cell r="U640"/>
          <cell r="V640"/>
          <cell r="W640"/>
          <cell r="X640"/>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cell r="BE640"/>
          <cell r="BF640"/>
          <cell r="BG640"/>
          <cell r="BH640"/>
          <cell r="BI640"/>
          <cell r="BJ640"/>
          <cell r="BK640"/>
          <cell r="BL640"/>
          <cell r="BM640"/>
          <cell r="BN640"/>
          <cell r="BO640"/>
          <cell r="BP640"/>
          <cell r="BQ640"/>
          <cell r="BR640"/>
          <cell r="BS640"/>
          <cell r="BT640"/>
          <cell r="BU640"/>
          <cell r="BV640"/>
          <cell r="BW640"/>
          <cell r="BX640"/>
          <cell r="BY640"/>
          <cell r="BZ640"/>
          <cell r="CA640"/>
          <cell r="CB640"/>
          <cell r="CC640"/>
          <cell r="CD640"/>
          <cell r="CE640"/>
          <cell r="CF640"/>
          <cell r="CG640"/>
          <cell r="CH640"/>
          <cell r="CI640"/>
          <cell r="CJ640"/>
          <cell r="CK640"/>
          <cell r="CL640"/>
          <cell r="CM640"/>
          <cell r="CN640"/>
          <cell r="CO640"/>
          <cell r="CP640"/>
        </row>
        <row r="641">
          <cell r="A641"/>
          <cell r="B641"/>
          <cell r="C641"/>
          <cell r="D641"/>
          <cell r="E641"/>
          <cell r="F641"/>
          <cell r="G641"/>
          <cell r="H641"/>
          <cell r="I641"/>
          <cell r="J641"/>
          <cell r="K641"/>
          <cell r="L641"/>
          <cell r="M641"/>
          <cell r="N641"/>
          <cell r="O641"/>
          <cell r="P641"/>
          <cell r="Q641"/>
          <cell r="R641"/>
          <cell r="S641"/>
          <cell r="T641"/>
          <cell r="U641"/>
          <cell r="V641"/>
          <cell r="W641"/>
          <cell r="X641"/>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cell r="BE641"/>
          <cell r="BF641"/>
          <cell r="BG641"/>
          <cell r="BH641"/>
          <cell r="BI641"/>
          <cell r="BJ641"/>
          <cell r="BK641"/>
          <cell r="BL641"/>
          <cell r="BM641"/>
          <cell r="BN641"/>
          <cell r="BO641"/>
          <cell r="BP641"/>
          <cell r="BQ641"/>
          <cell r="BR641"/>
          <cell r="BS641"/>
          <cell r="BT641"/>
          <cell r="BU641"/>
          <cell r="BV641"/>
          <cell r="BW641"/>
          <cell r="BX641"/>
          <cell r="BY641"/>
          <cell r="BZ641"/>
          <cell r="CA641"/>
          <cell r="CB641"/>
          <cell r="CC641"/>
          <cell r="CD641"/>
          <cell r="CE641"/>
          <cell r="CF641"/>
          <cell r="CG641"/>
          <cell r="CH641"/>
          <cell r="CI641"/>
          <cell r="CJ641"/>
          <cell r="CK641"/>
          <cell r="CL641"/>
          <cell r="CM641"/>
          <cell r="CN641"/>
          <cell r="CO641"/>
          <cell r="CP641"/>
        </row>
        <row r="642">
          <cell r="A642"/>
          <cell r="B642"/>
          <cell r="C642"/>
          <cell r="D642"/>
          <cell r="E642"/>
          <cell r="F642"/>
          <cell r="G642"/>
          <cell r="H642"/>
          <cell r="I642"/>
          <cell r="J642"/>
          <cell r="K642"/>
          <cell r="L642"/>
          <cell r="M642"/>
          <cell r="N642"/>
          <cell r="O642"/>
          <cell r="P642"/>
          <cell r="Q642"/>
          <cell r="R642"/>
          <cell r="S642"/>
          <cell r="T642"/>
          <cell r="U642"/>
          <cell r="V642"/>
          <cell r="W642"/>
          <cell r="X642"/>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cell r="BE642"/>
          <cell r="BF642"/>
          <cell r="BG642"/>
          <cell r="BH642"/>
          <cell r="BI642"/>
          <cell r="BJ642"/>
          <cell r="BK642"/>
          <cell r="BL642"/>
          <cell r="BM642"/>
          <cell r="BN642"/>
          <cell r="BO642"/>
          <cell r="BP642"/>
          <cell r="BQ642"/>
          <cell r="BR642"/>
          <cell r="BS642"/>
          <cell r="BT642"/>
          <cell r="BU642"/>
          <cell r="BV642"/>
          <cell r="BW642"/>
          <cell r="BX642"/>
          <cell r="BY642"/>
          <cell r="BZ642"/>
          <cell r="CA642"/>
          <cell r="CB642"/>
          <cell r="CC642"/>
          <cell r="CD642"/>
          <cell r="CE642"/>
          <cell r="CF642"/>
          <cell r="CG642"/>
          <cell r="CH642"/>
          <cell r="CI642"/>
          <cell r="CJ642"/>
          <cell r="CK642"/>
          <cell r="CL642"/>
          <cell r="CM642"/>
          <cell r="CN642"/>
          <cell r="CO642"/>
          <cell r="CP642"/>
        </row>
        <row r="643">
          <cell r="A643"/>
          <cell r="B643"/>
          <cell r="C643"/>
          <cell r="D643"/>
          <cell r="E643"/>
          <cell r="F643"/>
          <cell r="G643"/>
          <cell r="H643"/>
          <cell r="I643"/>
          <cell r="J643"/>
          <cell r="K643"/>
          <cell r="L643"/>
          <cell r="M643"/>
          <cell r="N643"/>
          <cell r="O643"/>
          <cell r="P643"/>
          <cell r="Q643"/>
          <cell r="R643"/>
          <cell r="S643"/>
          <cell r="T643"/>
          <cell r="U643"/>
          <cell r="V643"/>
          <cell r="W643"/>
          <cell r="X643"/>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cell r="BE643"/>
          <cell r="BF643"/>
          <cell r="BG643"/>
          <cell r="BH643"/>
          <cell r="BI643"/>
          <cell r="BJ643"/>
          <cell r="BK643"/>
          <cell r="BL643"/>
          <cell r="BM643"/>
          <cell r="BN643"/>
          <cell r="BO643"/>
          <cell r="BP643"/>
          <cell r="BQ643"/>
          <cell r="BR643"/>
          <cell r="BS643"/>
          <cell r="BT643"/>
          <cell r="BU643"/>
          <cell r="BV643"/>
          <cell r="BW643"/>
          <cell r="BX643"/>
          <cell r="BY643"/>
          <cell r="BZ643"/>
          <cell r="CA643"/>
          <cell r="CB643"/>
          <cell r="CC643"/>
          <cell r="CD643"/>
          <cell r="CE643"/>
          <cell r="CF643"/>
          <cell r="CG643"/>
          <cell r="CH643"/>
          <cell r="CI643"/>
          <cell r="CJ643"/>
          <cell r="CK643"/>
          <cell r="CL643"/>
          <cell r="CM643"/>
          <cell r="CN643"/>
          <cell r="CO643"/>
          <cell r="CP643"/>
        </row>
        <row r="644">
          <cell r="A644"/>
          <cell r="B644"/>
          <cell r="C644"/>
          <cell r="D644"/>
          <cell r="E644"/>
          <cell r="F644"/>
          <cell r="G644"/>
          <cell r="H644"/>
          <cell r="I644"/>
          <cell r="J644"/>
          <cell r="K644"/>
          <cell r="L644"/>
          <cell r="M644"/>
          <cell r="N644"/>
          <cell r="O644"/>
          <cell r="P644"/>
          <cell r="Q644"/>
          <cell r="R644"/>
          <cell r="S644"/>
          <cell r="T644"/>
          <cell r="U644"/>
          <cell r="V644"/>
          <cell r="W644"/>
          <cell r="X644"/>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cell r="BE644"/>
          <cell r="BF644"/>
          <cell r="BG644"/>
          <cell r="BH644"/>
          <cell r="BI644"/>
          <cell r="BJ644"/>
          <cell r="BK644"/>
          <cell r="BL644"/>
          <cell r="BM644"/>
          <cell r="BN644"/>
          <cell r="BO644"/>
          <cell r="BP644"/>
          <cell r="BQ644"/>
          <cell r="BR644"/>
          <cell r="BS644"/>
          <cell r="BT644"/>
          <cell r="BU644"/>
          <cell r="BV644"/>
          <cell r="BW644"/>
          <cell r="BX644"/>
          <cell r="BY644"/>
          <cell r="BZ644"/>
          <cell r="CA644"/>
          <cell r="CB644"/>
          <cell r="CC644"/>
          <cell r="CD644"/>
          <cell r="CE644"/>
          <cell r="CF644"/>
          <cell r="CG644"/>
          <cell r="CH644"/>
          <cell r="CI644"/>
          <cell r="CJ644"/>
          <cell r="CK644"/>
          <cell r="CL644"/>
          <cell r="CM644"/>
          <cell r="CN644"/>
          <cell r="CO644"/>
          <cell r="CP644"/>
        </row>
        <row r="645">
          <cell r="A645"/>
          <cell r="B645"/>
          <cell r="C645"/>
          <cell r="D645"/>
          <cell r="E645"/>
          <cell r="F645"/>
          <cell r="G645"/>
          <cell r="H645"/>
          <cell r="I645"/>
          <cell r="J645"/>
          <cell r="K645"/>
          <cell r="L645"/>
          <cell r="M645"/>
          <cell r="N645"/>
          <cell r="O645"/>
          <cell r="P645"/>
          <cell r="Q645"/>
          <cell r="R645"/>
          <cell r="S645"/>
          <cell r="T645"/>
          <cell r="U645"/>
          <cell r="V645"/>
          <cell r="W645"/>
          <cell r="X645"/>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cell r="BE645"/>
          <cell r="BF645"/>
          <cell r="BG645"/>
          <cell r="BH645"/>
          <cell r="BI645"/>
          <cell r="BJ645"/>
          <cell r="BK645"/>
          <cell r="BL645"/>
          <cell r="BM645"/>
          <cell r="BN645"/>
          <cell r="BO645"/>
          <cell r="BP645"/>
          <cell r="BQ645"/>
          <cell r="BR645"/>
          <cell r="BS645"/>
          <cell r="BT645"/>
          <cell r="BU645"/>
          <cell r="BV645"/>
          <cell r="BW645"/>
          <cell r="BX645"/>
          <cell r="BY645"/>
          <cell r="BZ645"/>
          <cell r="CA645"/>
          <cell r="CB645"/>
          <cell r="CC645"/>
          <cell r="CD645"/>
          <cell r="CE645"/>
          <cell r="CF645"/>
          <cell r="CG645"/>
          <cell r="CH645"/>
          <cell r="CI645"/>
          <cell r="CJ645"/>
          <cell r="CK645"/>
          <cell r="CL645"/>
          <cell r="CM645"/>
          <cell r="CN645"/>
          <cell r="CO645"/>
          <cell r="CP645"/>
        </row>
        <row r="646">
          <cell r="A646"/>
          <cell r="B646"/>
          <cell r="C646"/>
          <cell r="D646"/>
          <cell r="E646"/>
          <cell r="F646"/>
          <cell r="G646"/>
          <cell r="H646"/>
          <cell r="I646"/>
          <cell r="J646"/>
          <cell r="K646"/>
          <cell r="L646"/>
          <cell r="M646"/>
          <cell r="N646"/>
          <cell r="O646"/>
          <cell r="P646"/>
          <cell r="Q646"/>
          <cell r="R646"/>
          <cell r="S646"/>
          <cell r="T646"/>
          <cell r="U646"/>
          <cell r="V646"/>
          <cell r="W646"/>
          <cell r="X646"/>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cell r="BE646"/>
          <cell r="BF646"/>
          <cell r="BG646"/>
          <cell r="BH646"/>
          <cell r="BI646"/>
          <cell r="BJ646"/>
          <cell r="BK646"/>
          <cell r="BL646"/>
          <cell r="BM646"/>
          <cell r="BN646"/>
          <cell r="BO646"/>
          <cell r="BP646"/>
          <cell r="BQ646"/>
          <cell r="BR646"/>
          <cell r="BS646"/>
          <cell r="BT646"/>
          <cell r="BU646"/>
          <cell r="BV646"/>
          <cell r="BW646"/>
          <cell r="BX646"/>
          <cell r="BY646"/>
          <cell r="BZ646"/>
          <cell r="CA646"/>
          <cell r="CB646"/>
          <cell r="CC646"/>
          <cell r="CD646"/>
          <cell r="CE646"/>
          <cell r="CF646"/>
          <cell r="CG646"/>
          <cell r="CH646"/>
          <cell r="CI646"/>
          <cell r="CJ646"/>
          <cell r="CK646"/>
          <cell r="CL646"/>
          <cell r="CM646"/>
          <cell r="CN646"/>
          <cell r="CO646"/>
          <cell r="CP646"/>
        </row>
        <row r="647">
          <cell r="A647"/>
          <cell r="B647"/>
          <cell r="C647"/>
          <cell r="D647"/>
          <cell r="E647"/>
          <cell r="F647"/>
          <cell r="G647"/>
          <cell r="H647"/>
          <cell r="I647"/>
          <cell r="J647"/>
          <cell r="K647"/>
          <cell r="L647"/>
          <cell r="M647"/>
          <cell r="N647"/>
          <cell r="O647"/>
          <cell r="P647"/>
          <cell r="Q647"/>
          <cell r="R647"/>
          <cell r="S647"/>
          <cell r="T647"/>
          <cell r="U647"/>
          <cell r="V647"/>
          <cell r="W647"/>
          <cell r="X647"/>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cell r="BE647"/>
          <cell r="BF647"/>
          <cell r="BG647"/>
          <cell r="BH647"/>
          <cell r="BI647"/>
          <cell r="BJ647"/>
          <cell r="BK647"/>
          <cell r="BL647"/>
          <cell r="BM647"/>
          <cell r="BN647"/>
          <cell r="BO647"/>
          <cell r="BP647"/>
          <cell r="BQ647"/>
          <cell r="BR647"/>
          <cell r="BS647"/>
          <cell r="BT647"/>
          <cell r="BU647"/>
          <cell r="BV647"/>
          <cell r="BW647"/>
          <cell r="BX647"/>
          <cell r="BY647"/>
          <cell r="BZ647"/>
          <cell r="CA647"/>
          <cell r="CB647"/>
          <cell r="CC647"/>
          <cell r="CD647"/>
          <cell r="CE647"/>
          <cell r="CF647"/>
          <cell r="CG647"/>
          <cell r="CH647"/>
          <cell r="CI647"/>
          <cell r="CJ647"/>
          <cell r="CK647"/>
          <cell r="CL647"/>
          <cell r="CM647"/>
          <cell r="CN647"/>
          <cell r="CO647"/>
          <cell r="CP647"/>
        </row>
        <row r="648">
          <cell r="A648"/>
          <cell r="B648"/>
          <cell r="C648"/>
          <cell r="D648"/>
          <cell r="E648"/>
          <cell r="F648"/>
          <cell r="G648"/>
          <cell r="H648"/>
          <cell r="I648"/>
          <cell r="J648"/>
          <cell r="K648"/>
          <cell r="L648"/>
          <cell r="M648"/>
          <cell r="N648"/>
          <cell r="O648"/>
          <cell r="P648"/>
          <cell r="Q648"/>
          <cell r="R648"/>
          <cell r="S648"/>
          <cell r="T648"/>
          <cell r="U648"/>
          <cell r="V648"/>
          <cell r="W648"/>
          <cell r="X648"/>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cell r="BE648"/>
          <cell r="BF648"/>
          <cell r="BG648"/>
          <cell r="BH648"/>
          <cell r="BI648"/>
          <cell r="BJ648"/>
          <cell r="BK648"/>
          <cell r="BL648"/>
          <cell r="BM648"/>
          <cell r="BN648"/>
          <cell r="BO648"/>
          <cell r="BP648"/>
          <cell r="BQ648"/>
          <cell r="BR648"/>
          <cell r="BS648"/>
          <cell r="BT648"/>
          <cell r="BU648"/>
          <cell r="BV648"/>
          <cell r="BW648"/>
          <cell r="BX648"/>
          <cell r="BY648"/>
          <cell r="BZ648"/>
          <cell r="CA648"/>
          <cell r="CB648"/>
          <cell r="CC648"/>
          <cell r="CD648"/>
          <cell r="CE648"/>
          <cell r="CF648"/>
          <cell r="CG648"/>
          <cell r="CH648"/>
          <cell r="CI648"/>
          <cell r="CJ648"/>
          <cell r="CK648"/>
          <cell r="CL648"/>
          <cell r="CM648"/>
          <cell r="CN648"/>
          <cell r="CO648"/>
          <cell r="CP648"/>
        </row>
        <row r="649">
          <cell r="A649"/>
          <cell r="B649"/>
          <cell r="C649"/>
          <cell r="D649"/>
          <cell r="E649"/>
          <cell r="F649"/>
          <cell r="G649"/>
          <cell r="H649"/>
          <cell r="I649"/>
          <cell r="J649"/>
          <cell r="K649"/>
          <cell r="L649"/>
          <cell r="M649"/>
          <cell r="N649"/>
          <cell r="O649"/>
          <cell r="P649"/>
          <cell r="Q649"/>
          <cell r="R649"/>
          <cell r="S649"/>
          <cell r="T649"/>
          <cell r="U649"/>
          <cell r="V649"/>
          <cell r="W649"/>
          <cell r="X649"/>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cell r="BE649"/>
          <cell r="BF649"/>
          <cell r="BG649"/>
          <cell r="BH649"/>
          <cell r="BI649"/>
          <cell r="BJ649"/>
          <cell r="BK649"/>
          <cell r="BL649"/>
          <cell r="BM649"/>
          <cell r="BN649"/>
          <cell r="BO649"/>
          <cell r="BP649"/>
          <cell r="BQ649"/>
          <cell r="BR649"/>
          <cell r="BS649"/>
          <cell r="BT649"/>
          <cell r="BU649"/>
          <cell r="BV649"/>
          <cell r="BW649"/>
          <cell r="BX649"/>
          <cell r="BY649"/>
          <cell r="BZ649"/>
          <cell r="CA649"/>
          <cell r="CB649"/>
          <cell r="CC649"/>
          <cell r="CD649"/>
          <cell r="CE649"/>
          <cell r="CF649"/>
          <cell r="CG649"/>
          <cell r="CH649"/>
          <cell r="CI649"/>
          <cell r="CJ649"/>
          <cell r="CK649"/>
          <cell r="CL649"/>
          <cell r="CM649"/>
          <cell r="CN649"/>
          <cell r="CO649"/>
          <cell r="CP649"/>
        </row>
        <row r="650">
          <cell r="A650"/>
          <cell r="B650"/>
          <cell r="C650"/>
          <cell r="D650"/>
          <cell r="E650"/>
          <cell r="F650"/>
          <cell r="G650"/>
          <cell r="H650"/>
          <cell r="I650"/>
          <cell r="J650"/>
          <cell r="K650"/>
          <cell r="L650"/>
          <cell r="M650"/>
          <cell r="N650"/>
          <cell r="O650"/>
          <cell r="P650"/>
          <cell r="Q650"/>
          <cell r="R650"/>
          <cell r="S650"/>
          <cell r="T650"/>
          <cell r="U650"/>
          <cell r="V650"/>
          <cell r="W650"/>
          <cell r="X650"/>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cell r="BE650"/>
          <cell r="BF650"/>
          <cell r="BG650"/>
          <cell r="BH650"/>
          <cell r="BI650"/>
          <cell r="BJ650"/>
          <cell r="BK650"/>
          <cell r="BL650"/>
          <cell r="BM650"/>
          <cell r="BN650"/>
          <cell r="BO650"/>
          <cell r="BP650"/>
          <cell r="BQ650"/>
          <cell r="BR650"/>
          <cell r="BS650"/>
          <cell r="BT650"/>
          <cell r="BU650"/>
          <cell r="BV650"/>
          <cell r="BW650"/>
          <cell r="BX650"/>
          <cell r="BY650"/>
          <cell r="BZ650"/>
          <cell r="CA650"/>
          <cell r="CB650"/>
          <cell r="CC650"/>
          <cell r="CD650"/>
          <cell r="CE650"/>
          <cell r="CF650"/>
          <cell r="CG650"/>
          <cell r="CH650"/>
          <cell r="CI650"/>
          <cell r="CJ650"/>
          <cell r="CK650"/>
          <cell r="CL650"/>
          <cell r="CM650"/>
          <cell r="CN650"/>
          <cell r="CO650"/>
          <cell r="CP650"/>
        </row>
        <row r="651">
          <cell r="A651"/>
          <cell r="B651"/>
          <cell r="C651"/>
          <cell r="D651"/>
          <cell r="E651"/>
          <cell r="F651"/>
          <cell r="G651"/>
          <cell r="H651"/>
          <cell r="I651"/>
          <cell r="J651"/>
          <cell r="K651"/>
          <cell r="L651"/>
          <cell r="M651"/>
          <cell r="N651"/>
          <cell r="O651"/>
          <cell r="P651"/>
          <cell r="Q651"/>
          <cell r="R651"/>
          <cell r="S651"/>
          <cell r="T651"/>
          <cell r="U651"/>
          <cell r="V651"/>
          <cell r="W651"/>
          <cell r="X651"/>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cell r="BE651"/>
          <cell r="BF651"/>
          <cell r="BG651"/>
          <cell r="BH651"/>
          <cell r="BI651"/>
          <cell r="BJ651"/>
          <cell r="BK651"/>
          <cell r="BL651"/>
          <cell r="BM651"/>
          <cell r="BN651"/>
          <cell r="BO651"/>
          <cell r="BP651"/>
          <cell r="BQ651"/>
          <cell r="BR651"/>
          <cell r="BS651"/>
          <cell r="BT651"/>
          <cell r="BU651"/>
          <cell r="BV651"/>
          <cell r="BW651"/>
          <cell r="BX651"/>
          <cell r="BY651"/>
          <cell r="BZ651"/>
          <cell r="CA651"/>
          <cell r="CB651"/>
          <cell r="CC651"/>
          <cell r="CD651"/>
          <cell r="CE651"/>
          <cell r="CF651"/>
          <cell r="CG651"/>
          <cell r="CH651"/>
          <cell r="CI651"/>
          <cell r="CJ651"/>
          <cell r="CK651"/>
          <cell r="CL651"/>
          <cell r="CM651"/>
          <cell r="CN651"/>
          <cell r="CO651"/>
          <cell r="CP651"/>
        </row>
        <row r="652">
          <cell r="A652"/>
          <cell r="B652"/>
          <cell r="C652"/>
          <cell r="D652"/>
          <cell r="E652"/>
          <cell r="F652"/>
          <cell r="G652"/>
          <cell r="H652"/>
          <cell r="I652"/>
          <cell r="J652"/>
          <cell r="K652"/>
          <cell r="L652"/>
          <cell r="M652"/>
          <cell r="N652"/>
          <cell r="O652"/>
          <cell r="P652"/>
          <cell r="Q652"/>
          <cell r="R652"/>
          <cell r="S652"/>
          <cell r="T652"/>
          <cell r="U652"/>
          <cell r="V652"/>
          <cell r="W652"/>
          <cell r="X652"/>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cell r="BE652"/>
          <cell r="BF652"/>
          <cell r="BG652"/>
          <cell r="BH652"/>
          <cell r="BI652"/>
          <cell r="BJ652"/>
          <cell r="BK652"/>
          <cell r="BL652"/>
          <cell r="BM652"/>
          <cell r="BN652"/>
          <cell r="BO652"/>
          <cell r="BP652"/>
          <cell r="BQ652"/>
          <cell r="BR652"/>
          <cell r="BS652"/>
          <cell r="BT652"/>
          <cell r="BU652"/>
          <cell r="BV652"/>
          <cell r="BW652"/>
          <cell r="BX652"/>
          <cell r="BY652"/>
          <cell r="BZ652"/>
          <cell r="CA652"/>
          <cell r="CB652"/>
          <cell r="CC652"/>
          <cell r="CD652"/>
          <cell r="CE652"/>
          <cell r="CF652"/>
          <cell r="CG652"/>
          <cell r="CH652"/>
          <cell r="CI652"/>
          <cell r="CJ652"/>
          <cell r="CK652"/>
          <cell r="CL652"/>
          <cell r="CM652"/>
          <cell r="CN652"/>
          <cell r="CO652"/>
          <cell r="CP652"/>
        </row>
        <row r="653">
          <cell r="A653"/>
          <cell r="B653"/>
          <cell r="C653"/>
          <cell r="D653"/>
          <cell r="E653"/>
          <cell r="F653"/>
          <cell r="G653"/>
          <cell r="H653"/>
          <cell r="I653"/>
          <cell r="J653"/>
          <cell r="K653"/>
          <cell r="L653"/>
          <cell r="M653"/>
          <cell r="N653"/>
          <cell r="O653"/>
          <cell r="P653"/>
          <cell r="Q653"/>
          <cell r="R653"/>
          <cell r="S653"/>
          <cell r="T653"/>
          <cell r="U653"/>
          <cell r="V653"/>
          <cell r="W653"/>
          <cell r="X653"/>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cell r="BE653"/>
          <cell r="BF653"/>
          <cell r="BG653"/>
          <cell r="BH653"/>
          <cell r="BI653"/>
          <cell r="BJ653"/>
          <cell r="BK653"/>
          <cell r="BL653"/>
          <cell r="BM653"/>
          <cell r="BN653"/>
          <cell r="BO653"/>
          <cell r="BP653"/>
          <cell r="BQ653"/>
          <cell r="BR653"/>
          <cell r="BS653"/>
          <cell r="BT653"/>
          <cell r="BU653"/>
          <cell r="BV653"/>
          <cell r="BW653"/>
          <cell r="BX653"/>
          <cell r="BY653"/>
          <cell r="BZ653"/>
          <cell r="CA653"/>
          <cell r="CB653"/>
          <cell r="CC653"/>
          <cell r="CD653"/>
          <cell r="CE653"/>
          <cell r="CF653"/>
          <cell r="CG653"/>
          <cell r="CH653"/>
          <cell r="CI653"/>
          <cell r="CJ653"/>
          <cell r="CK653"/>
          <cell r="CL653"/>
          <cell r="CM653"/>
          <cell r="CN653"/>
          <cell r="CO653"/>
          <cell r="CP653"/>
        </row>
        <row r="654">
          <cell r="A654"/>
          <cell r="B654"/>
          <cell r="C654"/>
          <cell r="D654"/>
          <cell r="E654"/>
          <cell r="F654"/>
          <cell r="G654"/>
          <cell r="H654"/>
          <cell r="I654"/>
          <cell r="J654"/>
          <cell r="K654"/>
          <cell r="L654"/>
          <cell r="M654"/>
          <cell r="N654"/>
          <cell r="O654"/>
          <cell r="P654"/>
          <cell r="Q654"/>
          <cell r="R654"/>
          <cell r="S654"/>
          <cell r="T654"/>
          <cell r="U654"/>
          <cell r="V654"/>
          <cell r="W654"/>
          <cell r="X654"/>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cell r="BE654"/>
          <cell r="BF654"/>
          <cell r="BG654"/>
          <cell r="BH654"/>
          <cell r="BI654"/>
          <cell r="BJ654"/>
          <cell r="BK654"/>
          <cell r="BL654"/>
          <cell r="BM654"/>
          <cell r="BN654"/>
          <cell r="BO654"/>
          <cell r="BP654"/>
          <cell r="BQ654"/>
          <cell r="BR654"/>
          <cell r="BS654"/>
          <cell r="BT654"/>
          <cell r="BU654"/>
          <cell r="BV654"/>
          <cell r="BW654"/>
          <cell r="BX654"/>
          <cell r="BY654"/>
          <cell r="BZ654"/>
          <cell r="CA654"/>
          <cell r="CB654"/>
          <cell r="CC654"/>
          <cell r="CD654"/>
          <cell r="CE654"/>
          <cell r="CF654"/>
          <cell r="CG654"/>
          <cell r="CH654"/>
          <cell r="CI654"/>
          <cell r="CJ654"/>
          <cell r="CK654"/>
          <cell r="CL654"/>
          <cell r="CM654"/>
          <cell r="CN654"/>
          <cell r="CO654"/>
          <cell r="CP654"/>
        </row>
        <row r="655">
          <cell r="A655"/>
          <cell r="B655"/>
          <cell r="C655"/>
          <cell r="D655"/>
          <cell r="E655"/>
          <cell r="F655"/>
          <cell r="G655"/>
          <cell r="H655"/>
          <cell r="I655"/>
          <cell r="J655"/>
          <cell r="K655"/>
          <cell r="L655"/>
          <cell r="M655"/>
          <cell r="N655"/>
          <cell r="O655"/>
          <cell r="P655"/>
          <cell r="Q655"/>
          <cell r="R655"/>
          <cell r="S655"/>
          <cell r="T655"/>
          <cell r="U655"/>
          <cell r="V655"/>
          <cell r="W655"/>
          <cell r="X655"/>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cell r="BE655"/>
          <cell r="BF655"/>
          <cell r="BG655"/>
          <cell r="BH655"/>
          <cell r="BI655"/>
          <cell r="BJ655"/>
          <cell r="BK655"/>
          <cell r="BL655"/>
          <cell r="BM655"/>
          <cell r="BN655"/>
          <cell r="BO655"/>
          <cell r="BP655"/>
          <cell r="BQ655"/>
          <cell r="BR655"/>
          <cell r="BS655"/>
          <cell r="BT655"/>
          <cell r="BU655"/>
          <cell r="BV655"/>
          <cell r="BW655"/>
          <cell r="BX655"/>
          <cell r="BY655"/>
          <cell r="BZ655"/>
          <cell r="CA655"/>
          <cell r="CB655"/>
          <cell r="CC655"/>
          <cell r="CD655"/>
          <cell r="CE655"/>
          <cell r="CF655"/>
          <cell r="CG655"/>
          <cell r="CH655"/>
          <cell r="CI655"/>
          <cell r="CJ655"/>
          <cell r="CK655"/>
          <cell r="CL655"/>
          <cell r="CM655"/>
          <cell r="CN655"/>
          <cell r="CO655"/>
          <cell r="CP655"/>
        </row>
        <row r="656">
          <cell r="A656"/>
          <cell r="B656"/>
          <cell r="C656"/>
          <cell r="D656"/>
          <cell r="E656"/>
          <cell r="F656"/>
          <cell r="G656"/>
          <cell r="H656"/>
          <cell r="I656"/>
          <cell r="J656"/>
          <cell r="K656"/>
          <cell r="L656"/>
          <cell r="M656"/>
          <cell r="N656"/>
          <cell r="O656"/>
          <cell r="P656"/>
          <cell r="Q656"/>
          <cell r="R656"/>
          <cell r="S656"/>
          <cell r="T656"/>
          <cell r="U656"/>
          <cell r="V656"/>
          <cell r="W656"/>
          <cell r="X656"/>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cell r="BE656"/>
          <cell r="BF656"/>
          <cell r="BG656"/>
          <cell r="BH656"/>
          <cell r="BI656"/>
          <cell r="BJ656"/>
          <cell r="BK656"/>
          <cell r="BL656"/>
          <cell r="BM656"/>
          <cell r="BN656"/>
          <cell r="BO656"/>
          <cell r="BP656"/>
          <cell r="BQ656"/>
          <cell r="BR656"/>
          <cell r="BS656"/>
          <cell r="BT656"/>
          <cell r="BU656"/>
          <cell r="BV656"/>
          <cell r="BW656"/>
          <cell r="BX656"/>
          <cell r="BY656"/>
          <cell r="BZ656"/>
          <cell r="CA656"/>
          <cell r="CB656"/>
          <cell r="CC656"/>
          <cell r="CD656"/>
          <cell r="CE656"/>
          <cell r="CF656"/>
          <cell r="CG656"/>
          <cell r="CH656"/>
          <cell r="CI656"/>
          <cell r="CJ656"/>
          <cell r="CK656"/>
          <cell r="CL656"/>
          <cell r="CM656"/>
          <cell r="CN656"/>
          <cell r="CO656"/>
          <cell r="CP656"/>
        </row>
        <row r="657">
          <cell r="A657"/>
          <cell r="B657"/>
          <cell r="C657"/>
          <cell r="D657"/>
          <cell r="E657"/>
          <cell r="F657"/>
          <cell r="G657"/>
          <cell r="H657"/>
          <cell r="I657"/>
          <cell r="J657"/>
          <cell r="K657"/>
          <cell r="L657"/>
          <cell r="M657"/>
          <cell r="N657"/>
          <cell r="O657"/>
          <cell r="P657"/>
          <cell r="Q657"/>
          <cell r="R657"/>
          <cell r="S657"/>
          <cell r="T657"/>
          <cell r="U657"/>
          <cell r="V657"/>
          <cell r="W657"/>
          <cell r="X657"/>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cell r="BE657"/>
          <cell r="BF657"/>
          <cell r="BG657"/>
          <cell r="BH657"/>
          <cell r="BI657"/>
          <cell r="BJ657"/>
          <cell r="BK657"/>
          <cell r="BL657"/>
          <cell r="BM657"/>
          <cell r="BN657"/>
          <cell r="BO657"/>
          <cell r="BP657"/>
          <cell r="BQ657"/>
          <cell r="BR657"/>
          <cell r="BS657"/>
          <cell r="BT657"/>
          <cell r="BU657"/>
          <cell r="BV657"/>
          <cell r="BW657"/>
          <cell r="BX657"/>
          <cell r="BY657"/>
          <cell r="BZ657"/>
          <cell r="CA657"/>
          <cell r="CB657"/>
          <cell r="CC657"/>
          <cell r="CD657"/>
          <cell r="CE657"/>
          <cell r="CF657"/>
          <cell r="CG657"/>
          <cell r="CH657"/>
          <cell r="CI657"/>
          <cell r="CJ657"/>
          <cell r="CK657"/>
          <cell r="CL657"/>
          <cell r="CM657"/>
          <cell r="CN657"/>
          <cell r="CO657"/>
          <cell r="CP657"/>
        </row>
        <row r="658">
          <cell r="A658"/>
          <cell r="B658"/>
          <cell r="C658"/>
          <cell r="D658"/>
          <cell r="E658"/>
          <cell r="F658"/>
          <cell r="G658"/>
          <cell r="H658"/>
          <cell r="I658"/>
          <cell r="J658"/>
          <cell r="K658"/>
          <cell r="L658"/>
          <cell r="M658"/>
          <cell r="N658"/>
          <cell r="O658"/>
          <cell r="P658"/>
          <cell r="Q658"/>
          <cell r="R658"/>
          <cell r="S658"/>
          <cell r="T658"/>
          <cell r="U658"/>
          <cell r="V658"/>
          <cell r="W658"/>
          <cell r="X658"/>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cell r="BE658"/>
          <cell r="BF658"/>
          <cell r="BG658"/>
          <cell r="BH658"/>
          <cell r="BI658"/>
          <cell r="BJ658"/>
          <cell r="BK658"/>
          <cell r="BL658"/>
          <cell r="BM658"/>
          <cell r="BN658"/>
          <cell r="BO658"/>
          <cell r="BP658"/>
          <cell r="BQ658"/>
          <cell r="BR658"/>
          <cell r="BS658"/>
          <cell r="BT658"/>
          <cell r="BU658"/>
          <cell r="BV658"/>
          <cell r="BW658"/>
          <cell r="BX658"/>
          <cell r="BY658"/>
          <cell r="BZ658"/>
          <cell r="CA658"/>
          <cell r="CB658"/>
          <cell r="CC658"/>
          <cell r="CD658"/>
          <cell r="CE658"/>
          <cell r="CF658"/>
          <cell r="CG658"/>
          <cell r="CH658"/>
          <cell r="CI658"/>
          <cell r="CJ658"/>
          <cell r="CK658"/>
          <cell r="CL658"/>
          <cell r="CM658"/>
          <cell r="CN658"/>
          <cell r="CO658"/>
          <cell r="CP658"/>
        </row>
        <row r="659">
          <cell r="A659"/>
          <cell r="B659"/>
          <cell r="C659"/>
          <cell r="D659"/>
          <cell r="E659"/>
          <cell r="F659"/>
          <cell r="G659"/>
          <cell r="H659"/>
          <cell r="I659"/>
          <cell r="J659"/>
          <cell r="K659"/>
          <cell r="L659"/>
          <cell r="M659"/>
          <cell r="N659"/>
          <cell r="O659"/>
          <cell r="P659"/>
          <cell r="Q659"/>
          <cell r="R659"/>
          <cell r="S659"/>
          <cell r="T659"/>
          <cell r="U659"/>
          <cell r="V659"/>
          <cell r="W659"/>
          <cell r="X659"/>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cell r="BE659"/>
          <cell r="BF659"/>
          <cell r="BG659"/>
          <cell r="BH659"/>
          <cell r="BI659"/>
          <cell r="BJ659"/>
          <cell r="BK659"/>
          <cell r="BL659"/>
          <cell r="BM659"/>
          <cell r="BN659"/>
          <cell r="BO659"/>
          <cell r="BP659"/>
          <cell r="BQ659"/>
          <cell r="BR659"/>
          <cell r="BS659"/>
          <cell r="BT659"/>
          <cell r="BU659"/>
          <cell r="BV659"/>
          <cell r="BW659"/>
          <cell r="BX659"/>
          <cell r="BY659"/>
          <cell r="BZ659"/>
          <cell r="CA659"/>
          <cell r="CB659"/>
          <cell r="CC659"/>
          <cell r="CD659"/>
          <cell r="CE659"/>
          <cell r="CF659"/>
          <cell r="CG659"/>
          <cell r="CH659"/>
          <cell r="CI659"/>
          <cell r="CJ659"/>
          <cell r="CK659"/>
          <cell r="CL659"/>
          <cell r="CM659"/>
          <cell r="CN659"/>
          <cell r="CO659"/>
          <cell r="CP659"/>
        </row>
        <row r="660">
          <cell r="A660"/>
          <cell r="B660"/>
          <cell r="C660"/>
          <cell r="D660"/>
          <cell r="E660"/>
          <cell r="F660"/>
          <cell r="G660"/>
          <cell r="H660"/>
          <cell r="I660"/>
          <cell r="J660"/>
          <cell r="K660"/>
          <cell r="L660"/>
          <cell r="M660"/>
          <cell r="N660"/>
          <cell r="O660"/>
          <cell r="P660"/>
          <cell r="Q660"/>
          <cell r="R660"/>
          <cell r="S660"/>
          <cell r="T660"/>
          <cell r="U660"/>
          <cell r="V660"/>
          <cell r="W660"/>
          <cell r="X660"/>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cell r="BE660"/>
          <cell r="BF660"/>
          <cell r="BG660"/>
          <cell r="BH660"/>
          <cell r="BI660"/>
          <cell r="BJ660"/>
          <cell r="BK660"/>
          <cell r="BL660"/>
          <cell r="BM660"/>
          <cell r="BN660"/>
          <cell r="BO660"/>
          <cell r="BP660"/>
          <cell r="BQ660"/>
          <cell r="BR660"/>
          <cell r="BS660"/>
          <cell r="BT660"/>
          <cell r="BU660"/>
          <cell r="BV660"/>
          <cell r="BW660"/>
          <cell r="BX660"/>
          <cell r="BY660"/>
          <cell r="BZ660"/>
          <cell r="CA660"/>
          <cell r="CB660"/>
          <cell r="CC660"/>
          <cell r="CD660"/>
          <cell r="CE660"/>
          <cell r="CF660"/>
          <cell r="CG660"/>
          <cell r="CH660"/>
          <cell r="CI660"/>
          <cell r="CJ660"/>
          <cell r="CK660"/>
          <cell r="CL660"/>
          <cell r="CM660"/>
          <cell r="CN660"/>
          <cell r="CO660"/>
          <cell r="CP660"/>
        </row>
        <row r="661">
          <cell r="A661"/>
          <cell r="B661"/>
          <cell r="C661"/>
          <cell r="D661"/>
          <cell r="E661"/>
          <cell r="F661"/>
          <cell r="G661"/>
          <cell r="H661"/>
          <cell r="I661"/>
          <cell r="J661"/>
          <cell r="K661"/>
          <cell r="L661"/>
          <cell r="M661"/>
          <cell r="N661"/>
          <cell r="O661"/>
          <cell r="P661"/>
          <cell r="Q661"/>
          <cell r="R661"/>
          <cell r="S661"/>
          <cell r="T661"/>
          <cell r="U661"/>
          <cell r="V661"/>
          <cell r="W661"/>
          <cell r="X661"/>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cell r="BE661"/>
          <cell r="BF661"/>
          <cell r="BG661"/>
          <cell r="BH661"/>
          <cell r="BI661"/>
          <cell r="BJ661"/>
          <cell r="BK661"/>
          <cell r="BL661"/>
          <cell r="BM661"/>
          <cell r="BN661"/>
          <cell r="BO661"/>
          <cell r="BP661"/>
          <cell r="BQ661"/>
          <cell r="BR661"/>
          <cell r="BS661"/>
          <cell r="BT661"/>
          <cell r="BU661"/>
          <cell r="BV661"/>
          <cell r="BW661"/>
          <cell r="BX661"/>
          <cell r="BY661"/>
          <cell r="BZ661"/>
          <cell r="CA661"/>
          <cell r="CB661"/>
          <cell r="CC661"/>
          <cell r="CD661"/>
          <cell r="CE661"/>
          <cell r="CF661"/>
          <cell r="CG661"/>
          <cell r="CH661"/>
          <cell r="CI661"/>
          <cell r="CJ661"/>
          <cell r="CK661"/>
          <cell r="CL661"/>
          <cell r="CM661"/>
          <cell r="CN661"/>
          <cell r="CO661"/>
          <cell r="CP661"/>
        </row>
        <row r="662">
          <cell r="A662"/>
          <cell r="B662"/>
          <cell r="C662"/>
          <cell r="D662"/>
          <cell r="E662"/>
          <cell r="F662"/>
          <cell r="G662"/>
          <cell r="H662"/>
          <cell r="I662"/>
          <cell r="J662"/>
          <cell r="K662"/>
          <cell r="L662"/>
          <cell r="M662"/>
          <cell r="N662"/>
          <cell r="O662"/>
          <cell r="P662"/>
          <cell r="Q662"/>
          <cell r="R662"/>
          <cell r="S662"/>
          <cell r="T662"/>
          <cell r="U662"/>
          <cell r="V662"/>
          <cell r="W662"/>
          <cell r="X662"/>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cell r="BE662"/>
          <cell r="BF662"/>
          <cell r="BG662"/>
          <cell r="BH662"/>
          <cell r="BI662"/>
          <cell r="BJ662"/>
          <cell r="BK662"/>
          <cell r="BL662"/>
          <cell r="BM662"/>
          <cell r="BN662"/>
          <cell r="BO662"/>
          <cell r="BP662"/>
          <cell r="BQ662"/>
          <cell r="BR662"/>
          <cell r="BS662"/>
          <cell r="BT662"/>
          <cell r="BU662"/>
          <cell r="BV662"/>
          <cell r="BW662"/>
          <cell r="BX662"/>
          <cell r="BY662"/>
          <cell r="BZ662"/>
          <cell r="CA662"/>
          <cell r="CB662"/>
          <cell r="CC662"/>
          <cell r="CD662"/>
          <cell r="CE662"/>
          <cell r="CF662"/>
          <cell r="CG662"/>
          <cell r="CH662"/>
          <cell r="CI662"/>
          <cell r="CJ662"/>
          <cell r="CK662"/>
          <cell r="CL662"/>
          <cell r="CM662"/>
          <cell r="CN662"/>
          <cell r="CO662"/>
          <cell r="CP662"/>
        </row>
        <row r="663">
          <cell r="A663"/>
          <cell r="B663"/>
          <cell r="C663"/>
          <cell r="D663"/>
          <cell r="E663"/>
          <cell r="F663"/>
          <cell r="G663"/>
          <cell r="H663"/>
          <cell r="I663"/>
          <cell r="J663"/>
          <cell r="K663"/>
          <cell r="L663"/>
          <cell r="M663"/>
          <cell r="N663"/>
          <cell r="O663"/>
          <cell r="P663"/>
          <cell r="Q663"/>
          <cell r="R663"/>
          <cell r="S663"/>
          <cell r="T663"/>
          <cell r="U663"/>
          <cell r="V663"/>
          <cell r="W663"/>
          <cell r="X663"/>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cell r="BE663"/>
          <cell r="BF663"/>
          <cell r="BG663"/>
          <cell r="BH663"/>
          <cell r="BI663"/>
          <cell r="BJ663"/>
          <cell r="BK663"/>
          <cell r="BL663"/>
          <cell r="BM663"/>
          <cell r="BN663"/>
          <cell r="BO663"/>
          <cell r="BP663"/>
          <cell r="BQ663"/>
          <cell r="BR663"/>
          <cell r="BS663"/>
          <cell r="BT663"/>
          <cell r="BU663"/>
          <cell r="BV663"/>
          <cell r="BW663"/>
          <cell r="BX663"/>
          <cell r="BY663"/>
          <cell r="BZ663"/>
          <cell r="CA663"/>
          <cell r="CB663"/>
          <cell r="CC663"/>
          <cell r="CD663"/>
          <cell r="CE663"/>
          <cell r="CF663"/>
          <cell r="CG663"/>
          <cell r="CH663"/>
          <cell r="CI663"/>
          <cell r="CJ663"/>
          <cell r="CK663"/>
          <cell r="CL663"/>
          <cell r="CM663"/>
          <cell r="CN663"/>
          <cell r="CO663"/>
          <cell r="CP663"/>
        </row>
        <row r="664">
          <cell r="A664"/>
          <cell r="B664"/>
          <cell r="C664"/>
          <cell r="D664"/>
          <cell r="E664"/>
          <cell r="F664"/>
          <cell r="G664"/>
          <cell r="H664"/>
          <cell r="I664"/>
          <cell r="J664"/>
          <cell r="K664"/>
          <cell r="L664"/>
          <cell r="M664"/>
          <cell r="N664"/>
          <cell r="O664"/>
          <cell r="P664"/>
          <cell r="Q664"/>
          <cell r="R664"/>
          <cell r="S664"/>
          <cell r="T664"/>
          <cell r="U664"/>
          <cell r="V664"/>
          <cell r="W664"/>
          <cell r="X664"/>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cell r="BE664"/>
          <cell r="BF664"/>
          <cell r="BG664"/>
          <cell r="BH664"/>
          <cell r="BI664"/>
          <cell r="BJ664"/>
          <cell r="BK664"/>
          <cell r="BL664"/>
          <cell r="BM664"/>
          <cell r="BN664"/>
          <cell r="BO664"/>
          <cell r="BP664"/>
          <cell r="BQ664"/>
          <cell r="BR664"/>
          <cell r="BS664"/>
          <cell r="BT664"/>
          <cell r="BU664"/>
          <cell r="BV664"/>
          <cell r="BW664"/>
          <cell r="BX664"/>
          <cell r="BY664"/>
          <cell r="BZ664"/>
          <cell r="CA664"/>
          <cell r="CB664"/>
          <cell r="CC664"/>
          <cell r="CD664"/>
          <cell r="CE664"/>
          <cell r="CF664"/>
          <cell r="CG664"/>
          <cell r="CH664"/>
          <cell r="CI664"/>
          <cell r="CJ664"/>
          <cell r="CK664"/>
          <cell r="CL664"/>
          <cell r="CM664"/>
          <cell r="CN664"/>
          <cell r="CO664"/>
          <cell r="CP664"/>
        </row>
        <row r="665">
          <cell r="A665"/>
          <cell r="B665"/>
          <cell r="C665"/>
          <cell r="D665"/>
          <cell r="E665"/>
          <cell r="F665"/>
          <cell r="G665"/>
          <cell r="H665"/>
          <cell r="I665"/>
          <cell r="J665"/>
          <cell r="K665"/>
          <cell r="L665"/>
          <cell r="M665"/>
          <cell r="N665"/>
          <cell r="O665"/>
          <cell r="P665"/>
          <cell r="Q665"/>
          <cell r="R665"/>
          <cell r="S665"/>
          <cell r="T665"/>
          <cell r="U665"/>
          <cell r="V665"/>
          <cell r="W665"/>
          <cell r="X665"/>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cell r="BE665"/>
          <cell r="BF665"/>
          <cell r="BG665"/>
          <cell r="BH665"/>
          <cell r="BI665"/>
          <cell r="BJ665"/>
          <cell r="BK665"/>
          <cell r="BL665"/>
          <cell r="BM665"/>
          <cell r="BN665"/>
          <cell r="BO665"/>
          <cell r="BP665"/>
          <cell r="BQ665"/>
          <cell r="BR665"/>
          <cell r="BS665"/>
          <cell r="BT665"/>
          <cell r="BU665"/>
          <cell r="BV665"/>
          <cell r="BW665"/>
          <cell r="BX665"/>
          <cell r="BY665"/>
          <cell r="BZ665"/>
          <cell r="CA665"/>
          <cell r="CB665"/>
          <cell r="CC665"/>
          <cell r="CD665"/>
          <cell r="CE665"/>
          <cell r="CF665"/>
          <cell r="CG665"/>
          <cell r="CH665"/>
          <cell r="CI665"/>
          <cell r="CJ665"/>
          <cell r="CK665"/>
          <cell r="CL665"/>
          <cell r="CM665"/>
          <cell r="CN665"/>
          <cell r="CO665"/>
          <cell r="CP665"/>
        </row>
        <row r="666">
          <cell r="A666"/>
          <cell r="B666"/>
          <cell r="C666"/>
          <cell r="D666"/>
          <cell r="E666"/>
          <cell r="F666"/>
          <cell r="G666"/>
          <cell r="H666"/>
          <cell r="I666"/>
          <cell r="J666"/>
          <cell r="K666"/>
          <cell r="L666"/>
          <cell r="M666"/>
          <cell r="N666"/>
          <cell r="O666"/>
          <cell r="P666"/>
          <cell r="Q666"/>
          <cell r="R666"/>
          <cell r="S666"/>
          <cell r="T666"/>
          <cell r="U666"/>
          <cell r="V666"/>
          <cell r="W666"/>
          <cell r="X666"/>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cell r="BE666"/>
          <cell r="BF666"/>
          <cell r="BG666"/>
          <cell r="BH666"/>
          <cell r="BI666"/>
          <cell r="BJ666"/>
          <cell r="BK666"/>
          <cell r="BL666"/>
          <cell r="BM666"/>
          <cell r="BN666"/>
          <cell r="BO666"/>
          <cell r="BP666"/>
          <cell r="BQ666"/>
          <cell r="BR666"/>
          <cell r="BS666"/>
          <cell r="BT666"/>
          <cell r="BU666"/>
          <cell r="BV666"/>
          <cell r="BW666"/>
          <cell r="BX666"/>
          <cell r="BY666"/>
          <cell r="BZ666"/>
          <cell r="CA666"/>
          <cell r="CB666"/>
          <cell r="CC666"/>
          <cell r="CD666"/>
          <cell r="CE666"/>
          <cell r="CF666"/>
          <cell r="CG666"/>
          <cell r="CH666"/>
          <cell r="CI666"/>
          <cell r="CJ666"/>
          <cell r="CK666"/>
          <cell r="CL666"/>
          <cell r="CM666"/>
          <cell r="CN666"/>
          <cell r="CO666"/>
          <cell r="CP666"/>
        </row>
        <row r="667">
          <cell r="A667"/>
          <cell r="B667"/>
          <cell r="C667"/>
          <cell r="D667"/>
          <cell r="E667"/>
          <cell r="F667"/>
          <cell r="G667"/>
          <cell r="H667"/>
          <cell r="I667"/>
          <cell r="J667"/>
          <cell r="K667"/>
          <cell r="L667"/>
          <cell r="M667"/>
          <cell r="N667"/>
          <cell r="O667"/>
          <cell r="P667"/>
          <cell r="Q667"/>
          <cell r="R667"/>
          <cell r="S667"/>
          <cell r="T667"/>
          <cell r="U667"/>
          <cell r="V667"/>
          <cell r="W667"/>
          <cell r="X667"/>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cell r="BE667"/>
          <cell r="BF667"/>
          <cell r="BG667"/>
          <cell r="BH667"/>
          <cell r="BI667"/>
          <cell r="BJ667"/>
          <cell r="BK667"/>
          <cell r="BL667"/>
          <cell r="BM667"/>
          <cell r="BN667"/>
          <cell r="BO667"/>
          <cell r="BP667"/>
          <cell r="BQ667"/>
          <cell r="BR667"/>
          <cell r="BS667"/>
          <cell r="BT667"/>
          <cell r="BU667"/>
          <cell r="BV667"/>
          <cell r="BW667"/>
          <cell r="BX667"/>
          <cell r="BY667"/>
          <cell r="BZ667"/>
          <cell r="CA667"/>
          <cell r="CB667"/>
          <cell r="CC667"/>
          <cell r="CD667"/>
          <cell r="CE667"/>
          <cell r="CF667"/>
          <cell r="CG667"/>
          <cell r="CH667"/>
          <cell r="CI667"/>
          <cell r="CJ667"/>
          <cell r="CK667"/>
          <cell r="CL667"/>
          <cell r="CM667"/>
          <cell r="CN667"/>
          <cell r="CO667"/>
          <cell r="CP667"/>
        </row>
        <row r="668">
          <cell r="A668"/>
          <cell r="B668"/>
          <cell r="C668"/>
          <cell r="D668"/>
          <cell r="E668"/>
          <cell r="F668"/>
          <cell r="G668"/>
          <cell r="H668"/>
          <cell r="I668"/>
          <cell r="J668"/>
          <cell r="K668"/>
          <cell r="L668"/>
          <cell r="M668"/>
          <cell r="N668"/>
          <cell r="O668"/>
          <cell r="P668"/>
          <cell r="Q668"/>
          <cell r="R668"/>
          <cell r="S668"/>
          <cell r="T668"/>
          <cell r="U668"/>
          <cell r="V668"/>
          <cell r="W668"/>
          <cell r="X668"/>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cell r="BE668"/>
          <cell r="BF668"/>
          <cell r="BG668"/>
          <cell r="BH668"/>
          <cell r="BI668"/>
          <cell r="BJ668"/>
          <cell r="BK668"/>
          <cell r="BL668"/>
          <cell r="BM668"/>
          <cell r="BN668"/>
          <cell r="BO668"/>
          <cell r="BP668"/>
          <cell r="BQ668"/>
          <cell r="BR668"/>
          <cell r="BS668"/>
          <cell r="BT668"/>
          <cell r="BU668"/>
          <cell r="BV668"/>
          <cell r="BW668"/>
          <cell r="BX668"/>
          <cell r="BY668"/>
          <cell r="BZ668"/>
          <cell r="CA668"/>
          <cell r="CB668"/>
          <cell r="CC668"/>
          <cell r="CD668"/>
          <cell r="CE668"/>
          <cell r="CF668"/>
          <cell r="CG668"/>
          <cell r="CH668"/>
          <cell r="CI668"/>
          <cell r="CJ668"/>
          <cell r="CK668"/>
          <cell r="CL668"/>
          <cell r="CM668"/>
          <cell r="CN668"/>
          <cell r="CO668"/>
          <cell r="CP668"/>
        </row>
        <row r="669">
          <cell r="A669"/>
          <cell r="B669"/>
          <cell r="C669"/>
          <cell r="D669"/>
          <cell r="E669"/>
          <cell r="F669"/>
          <cell r="G669"/>
          <cell r="H669"/>
          <cell r="I669"/>
          <cell r="J669"/>
          <cell r="K669"/>
          <cell r="L669"/>
          <cell r="M669"/>
          <cell r="N669"/>
          <cell r="O669"/>
          <cell r="P669"/>
          <cell r="Q669"/>
          <cell r="R669"/>
          <cell r="S669"/>
          <cell r="T669"/>
          <cell r="U669"/>
          <cell r="V669"/>
          <cell r="W669"/>
          <cell r="X669"/>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cell r="BE669"/>
          <cell r="BF669"/>
          <cell r="BG669"/>
          <cell r="BH669"/>
          <cell r="BI669"/>
          <cell r="BJ669"/>
          <cell r="BK669"/>
          <cell r="BL669"/>
          <cell r="BM669"/>
          <cell r="BN669"/>
          <cell r="BO669"/>
          <cell r="BP669"/>
          <cell r="BQ669"/>
          <cell r="BR669"/>
          <cell r="BS669"/>
          <cell r="BT669"/>
          <cell r="BU669"/>
          <cell r="BV669"/>
          <cell r="BW669"/>
          <cell r="BX669"/>
          <cell r="BY669"/>
          <cell r="BZ669"/>
          <cell r="CA669"/>
          <cell r="CB669"/>
          <cell r="CC669"/>
          <cell r="CD669"/>
          <cell r="CE669"/>
          <cell r="CF669"/>
          <cell r="CG669"/>
          <cell r="CH669"/>
          <cell r="CI669"/>
          <cell r="CJ669"/>
          <cell r="CK669"/>
          <cell r="CL669"/>
          <cell r="CM669"/>
          <cell r="CN669"/>
          <cell r="CO669"/>
          <cell r="CP669"/>
        </row>
        <row r="670">
          <cell r="A670"/>
          <cell r="B670"/>
          <cell r="C670"/>
          <cell r="D670"/>
          <cell r="E670"/>
          <cell r="F670"/>
          <cell r="G670"/>
          <cell r="H670"/>
          <cell r="I670"/>
          <cell r="J670"/>
          <cell r="K670"/>
          <cell r="L670"/>
          <cell r="M670"/>
          <cell r="N670"/>
          <cell r="O670"/>
          <cell r="P670"/>
          <cell r="Q670"/>
          <cell r="R670"/>
          <cell r="S670"/>
          <cell r="T670"/>
          <cell r="U670"/>
          <cell r="V670"/>
          <cell r="W670"/>
          <cell r="X670"/>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cell r="BE670"/>
          <cell r="BF670"/>
          <cell r="BG670"/>
          <cell r="BH670"/>
          <cell r="BI670"/>
          <cell r="BJ670"/>
          <cell r="BK670"/>
          <cell r="BL670"/>
          <cell r="BM670"/>
          <cell r="BN670"/>
          <cell r="BO670"/>
          <cell r="BP670"/>
          <cell r="BQ670"/>
          <cell r="BR670"/>
          <cell r="BS670"/>
          <cell r="BT670"/>
          <cell r="BU670"/>
          <cell r="BV670"/>
          <cell r="BW670"/>
          <cell r="BX670"/>
          <cell r="BY670"/>
          <cell r="BZ670"/>
          <cell r="CA670"/>
          <cell r="CB670"/>
          <cell r="CC670"/>
          <cell r="CD670"/>
          <cell r="CE670"/>
          <cell r="CF670"/>
          <cell r="CG670"/>
          <cell r="CH670"/>
          <cell r="CI670"/>
          <cell r="CJ670"/>
          <cell r="CK670"/>
          <cell r="CL670"/>
          <cell r="CM670"/>
          <cell r="CN670"/>
          <cell r="CO670"/>
          <cell r="CP670"/>
        </row>
        <row r="671">
          <cell r="A671"/>
          <cell r="B671"/>
          <cell r="C671"/>
          <cell r="D671"/>
          <cell r="E671"/>
          <cell r="F671"/>
          <cell r="G671"/>
          <cell r="H671"/>
          <cell r="I671"/>
          <cell r="J671"/>
          <cell r="K671"/>
          <cell r="L671"/>
          <cell r="M671"/>
          <cell r="N671"/>
          <cell r="O671"/>
          <cell r="P671"/>
          <cell r="Q671"/>
          <cell r="R671"/>
          <cell r="S671"/>
          <cell r="T671"/>
          <cell r="U671"/>
          <cell r="V671"/>
          <cell r="W671"/>
          <cell r="X671"/>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cell r="BE671"/>
          <cell r="BF671"/>
          <cell r="BG671"/>
          <cell r="BH671"/>
          <cell r="BI671"/>
          <cell r="BJ671"/>
          <cell r="BK671"/>
          <cell r="BL671"/>
          <cell r="BM671"/>
          <cell r="BN671"/>
          <cell r="BO671"/>
          <cell r="BP671"/>
          <cell r="BQ671"/>
          <cell r="BR671"/>
          <cell r="BS671"/>
          <cell r="BT671"/>
          <cell r="BU671"/>
          <cell r="BV671"/>
          <cell r="BW671"/>
          <cell r="BX671"/>
          <cell r="BY671"/>
          <cell r="BZ671"/>
          <cell r="CA671"/>
          <cell r="CB671"/>
          <cell r="CC671"/>
          <cell r="CD671"/>
          <cell r="CE671"/>
          <cell r="CF671"/>
          <cell r="CG671"/>
          <cell r="CH671"/>
          <cell r="CI671"/>
          <cell r="CJ671"/>
          <cell r="CK671"/>
          <cell r="CL671"/>
          <cell r="CM671"/>
          <cell r="CN671"/>
          <cell r="CO671"/>
          <cell r="CP671"/>
        </row>
        <row r="672">
          <cell r="A672"/>
          <cell r="B672"/>
          <cell r="C672"/>
          <cell r="D672"/>
          <cell r="E672"/>
          <cell r="F672"/>
          <cell r="G672"/>
          <cell r="H672"/>
          <cell r="I672"/>
          <cell r="J672"/>
          <cell r="K672"/>
          <cell r="L672"/>
          <cell r="M672"/>
          <cell r="N672"/>
          <cell r="O672"/>
          <cell r="P672"/>
          <cell r="Q672"/>
          <cell r="R672"/>
          <cell r="S672"/>
          <cell r="T672"/>
          <cell r="U672"/>
          <cell r="V672"/>
          <cell r="W672"/>
          <cell r="X672"/>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cell r="BE672"/>
          <cell r="BF672"/>
          <cell r="BG672"/>
          <cell r="BH672"/>
          <cell r="BI672"/>
          <cell r="BJ672"/>
          <cell r="BK672"/>
          <cell r="BL672"/>
          <cell r="BM672"/>
          <cell r="BN672"/>
          <cell r="BO672"/>
          <cell r="BP672"/>
          <cell r="BQ672"/>
          <cell r="BR672"/>
          <cell r="BS672"/>
          <cell r="BT672"/>
          <cell r="BU672"/>
          <cell r="BV672"/>
          <cell r="BW672"/>
          <cell r="BX672"/>
          <cell r="BY672"/>
          <cell r="BZ672"/>
          <cell r="CA672"/>
          <cell r="CB672"/>
          <cell r="CC672"/>
          <cell r="CD672"/>
          <cell r="CE672"/>
          <cell r="CF672"/>
          <cell r="CG672"/>
          <cell r="CH672"/>
          <cell r="CI672"/>
          <cell r="CJ672"/>
          <cell r="CK672"/>
          <cell r="CL672"/>
          <cell r="CM672"/>
          <cell r="CN672"/>
          <cell r="CO672"/>
          <cell r="CP672"/>
        </row>
        <row r="673">
          <cell r="A673"/>
          <cell r="B673"/>
          <cell r="C673"/>
          <cell r="D673"/>
          <cell r="E673"/>
          <cell r="F673"/>
          <cell r="G673"/>
          <cell r="H673"/>
          <cell r="I673"/>
          <cell r="J673"/>
          <cell r="K673"/>
          <cell r="L673"/>
          <cell r="M673"/>
          <cell r="N673"/>
          <cell r="O673"/>
          <cell r="P673"/>
          <cell r="Q673"/>
          <cell r="R673"/>
          <cell r="S673"/>
          <cell r="T673"/>
          <cell r="U673"/>
          <cell r="V673"/>
          <cell r="W673"/>
          <cell r="X673"/>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cell r="BE673"/>
          <cell r="BF673"/>
          <cell r="BG673"/>
          <cell r="BH673"/>
          <cell r="BI673"/>
          <cell r="BJ673"/>
          <cell r="BK673"/>
          <cell r="BL673"/>
          <cell r="BM673"/>
          <cell r="BN673"/>
          <cell r="BO673"/>
          <cell r="BP673"/>
          <cell r="BQ673"/>
          <cell r="BR673"/>
          <cell r="BS673"/>
          <cell r="BT673"/>
          <cell r="BU673"/>
          <cell r="BV673"/>
          <cell r="BW673"/>
          <cell r="BX673"/>
          <cell r="BY673"/>
          <cell r="BZ673"/>
          <cell r="CA673"/>
          <cell r="CB673"/>
          <cell r="CC673"/>
          <cell r="CD673"/>
          <cell r="CE673"/>
          <cell r="CF673"/>
          <cell r="CG673"/>
          <cell r="CH673"/>
          <cell r="CI673"/>
          <cell r="CJ673"/>
          <cell r="CK673"/>
          <cell r="CL673"/>
          <cell r="CM673"/>
          <cell r="CN673"/>
          <cell r="CO673"/>
          <cell r="CP673"/>
        </row>
        <row r="674">
          <cell r="A674"/>
          <cell r="B674"/>
          <cell r="C674"/>
          <cell r="D674"/>
          <cell r="E674"/>
          <cell r="F674"/>
          <cell r="G674"/>
          <cell r="H674"/>
          <cell r="I674"/>
          <cell r="J674"/>
          <cell r="K674"/>
          <cell r="L674"/>
          <cell r="M674"/>
          <cell r="N674"/>
          <cell r="O674"/>
          <cell r="P674"/>
          <cell r="Q674"/>
          <cell r="R674"/>
          <cell r="S674"/>
          <cell r="T674"/>
          <cell r="U674"/>
          <cell r="V674"/>
          <cell r="W674"/>
          <cell r="X674"/>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cell r="BE674"/>
          <cell r="BF674"/>
          <cell r="BG674"/>
          <cell r="BH674"/>
          <cell r="BI674"/>
          <cell r="BJ674"/>
          <cell r="BK674"/>
          <cell r="BL674"/>
          <cell r="BM674"/>
          <cell r="BN674"/>
          <cell r="BO674"/>
          <cell r="BP674"/>
          <cell r="BQ674"/>
          <cell r="BR674"/>
          <cell r="BS674"/>
          <cell r="BT674"/>
          <cell r="BU674"/>
          <cell r="BV674"/>
          <cell r="BW674"/>
          <cell r="BX674"/>
          <cell r="BY674"/>
          <cell r="BZ674"/>
          <cell r="CA674"/>
          <cell r="CB674"/>
          <cell r="CC674"/>
          <cell r="CD674"/>
          <cell r="CE674"/>
          <cell r="CF674"/>
          <cell r="CG674"/>
          <cell r="CH674"/>
          <cell r="CI674"/>
          <cell r="CJ674"/>
          <cell r="CK674"/>
          <cell r="CL674"/>
          <cell r="CM674"/>
          <cell r="CN674"/>
          <cell r="CO674"/>
          <cell r="CP674"/>
        </row>
        <row r="675">
          <cell r="A675"/>
          <cell r="B675"/>
          <cell r="C675"/>
          <cell r="D675"/>
          <cell r="E675"/>
          <cell r="F675"/>
          <cell r="G675"/>
          <cell r="H675"/>
          <cell r="I675"/>
          <cell r="J675"/>
          <cell r="K675"/>
          <cell r="L675"/>
          <cell r="M675"/>
          <cell r="N675"/>
          <cell r="O675"/>
          <cell r="P675"/>
          <cell r="Q675"/>
          <cell r="R675"/>
          <cell r="S675"/>
          <cell r="T675"/>
          <cell r="U675"/>
          <cell r="V675"/>
          <cell r="W675"/>
          <cell r="X675"/>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cell r="BE675"/>
          <cell r="BF675"/>
          <cell r="BG675"/>
          <cell r="BH675"/>
          <cell r="BI675"/>
          <cell r="BJ675"/>
          <cell r="BK675"/>
          <cell r="BL675"/>
          <cell r="BM675"/>
          <cell r="BN675"/>
          <cell r="BO675"/>
          <cell r="BP675"/>
          <cell r="BQ675"/>
          <cell r="BR675"/>
          <cell r="BS675"/>
          <cell r="BT675"/>
          <cell r="BU675"/>
          <cell r="BV675"/>
          <cell r="BW675"/>
          <cell r="BX675"/>
          <cell r="BY675"/>
          <cell r="BZ675"/>
          <cell r="CA675"/>
          <cell r="CB675"/>
          <cell r="CC675"/>
          <cell r="CD675"/>
          <cell r="CE675"/>
          <cell r="CF675"/>
          <cell r="CG675"/>
          <cell r="CH675"/>
          <cell r="CI675"/>
          <cell r="CJ675"/>
          <cell r="CK675"/>
          <cell r="CL675"/>
          <cell r="CM675"/>
          <cell r="CN675"/>
          <cell r="CO675"/>
          <cell r="CP675"/>
        </row>
        <row r="676">
          <cell r="A676"/>
          <cell r="B676"/>
          <cell r="C676"/>
          <cell r="D676"/>
          <cell r="E676"/>
          <cell r="F676"/>
          <cell r="G676"/>
          <cell r="H676"/>
          <cell r="I676"/>
          <cell r="J676"/>
          <cell r="K676"/>
          <cell r="L676"/>
          <cell r="M676"/>
          <cell r="N676"/>
          <cell r="O676"/>
          <cell r="P676"/>
          <cell r="Q676"/>
          <cell r="R676"/>
          <cell r="S676"/>
          <cell r="T676"/>
          <cell r="U676"/>
          <cell r="V676"/>
          <cell r="W676"/>
          <cell r="X676"/>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cell r="BE676"/>
          <cell r="BF676"/>
          <cell r="BG676"/>
          <cell r="BH676"/>
          <cell r="BI676"/>
          <cell r="BJ676"/>
          <cell r="BK676"/>
          <cell r="BL676"/>
          <cell r="BM676"/>
          <cell r="BN676"/>
          <cell r="BO676"/>
          <cell r="BP676"/>
          <cell r="BQ676"/>
          <cell r="BR676"/>
          <cell r="BS676"/>
          <cell r="BT676"/>
          <cell r="BU676"/>
          <cell r="BV676"/>
          <cell r="BW676"/>
          <cell r="BX676"/>
          <cell r="BY676"/>
          <cell r="BZ676"/>
          <cell r="CA676"/>
          <cell r="CB676"/>
          <cell r="CC676"/>
          <cell r="CD676"/>
          <cell r="CE676"/>
          <cell r="CF676"/>
          <cell r="CG676"/>
          <cell r="CH676"/>
          <cell r="CI676"/>
          <cell r="CJ676"/>
          <cell r="CK676"/>
          <cell r="CL676"/>
          <cell r="CM676"/>
          <cell r="CN676"/>
          <cell r="CO676"/>
          <cell r="CP676"/>
        </row>
        <row r="677">
          <cell r="A677"/>
          <cell r="B677"/>
          <cell r="C677"/>
          <cell r="D677"/>
          <cell r="E677"/>
          <cell r="F677"/>
          <cell r="G677"/>
          <cell r="H677"/>
          <cell r="I677"/>
          <cell r="J677"/>
          <cell r="K677"/>
          <cell r="L677"/>
          <cell r="M677"/>
          <cell r="N677"/>
          <cell r="O677"/>
          <cell r="P677"/>
          <cell r="Q677"/>
          <cell r="R677"/>
          <cell r="S677"/>
          <cell r="T677"/>
          <cell r="U677"/>
          <cell r="V677"/>
          <cell r="W677"/>
          <cell r="X677"/>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cell r="BE677"/>
          <cell r="BF677"/>
          <cell r="BG677"/>
          <cell r="BH677"/>
          <cell r="BI677"/>
          <cell r="BJ677"/>
          <cell r="BK677"/>
          <cell r="BL677"/>
          <cell r="BM677"/>
          <cell r="BN677"/>
          <cell r="BO677"/>
          <cell r="BP677"/>
          <cell r="BQ677"/>
          <cell r="BR677"/>
          <cell r="BS677"/>
          <cell r="BT677"/>
          <cell r="BU677"/>
          <cell r="BV677"/>
          <cell r="BW677"/>
          <cell r="BX677"/>
          <cell r="BY677"/>
          <cell r="BZ677"/>
          <cell r="CA677"/>
          <cell r="CB677"/>
          <cell r="CC677"/>
          <cell r="CD677"/>
          <cell r="CE677"/>
          <cell r="CF677"/>
          <cell r="CG677"/>
          <cell r="CH677"/>
          <cell r="CI677"/>
          <cell r="CJ677"/>
          <cell r="CK677"/>
          <cell r="CL677"/>
          <cell r="CM677"/>
          <cell r="CN677"/>
          <cell r="CO677"/>
          <cell r="CP677"/>
        </row>
        <row r="678">
          <cell r="A678"/>
          <cell r="B678"/>
          <cell r="C678"/>
          <cell r="D678"/>
          <cell r="E678"/>
          <cell r="F678"/>
          <cell r="G678"/>
          <cell r="H678"/>
          <cell r="I678"/>
          <cell r="J678"/>
          <cell r="K678"/>
          <cell r="L678"/>
          <cell r="M678"/>
          <cell r="N678"/>
          <cell r="O678"/>
          <cell r="P678"/>
          <cell r="Q678"/>
          <cell r="R678"/>
          <cell r="S678"/>
          <cell r="T678"/>
          <cell r="U678"/>
          <cell r="V678"/>
          <cell r="W678"/>
          <cell r="X678"/>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cell r="BE678"/>
          <cell r="BF678"/>
          <cell r="BG678"/>
          <cell r="BH678"/>
          <cell r="BI678"/>
          <cell r="BJ678"/>
          <cell r="BK678"/>
          <cell r="BL678"/>
          <cell r="BM678"/>
          <cell r="BN678"/>
          <cell r="BO678"/>
          <cell r="BP678"/>
          <cell r="BQ678"/>
          <cell r="BR678"/>
          <cell r="BS678"/>
          <cell r="BT678"/>
          <cell r="BU678"/>
          <cell r="BV678"/>
          <cell r="BW678"/>
          <cell r="BX678"/>
          <cell r="BY678"/>
          <cell r="BZ678"/>
          <cell r="CA678"/>
          <cell r="CB678"/>
          <cell r="CC678"/>
          <cell r="CD678"/>
          <cell r="CE678"/>
          <cell r="CF678"/>
          <cell r="CG678"/>
          <cell r="CH678"/>
          <cell r="CI678"/>
          <cell r="CJ678"/>
          <cell r="CK678"/>
          <cell r="CL678"/>
          <cell r="CM678"/>
          <cell r="CN678"/>
          <cell r="CO678"/>
          <cell r="CP678"/>
        </row>
        <row r="679">
          <cell r="A679"/>
          <cell r="B679"/>
          <cell r="C679"/>
          <cell r="D679"/>
          <cell r="E679"/>
          <cell r="F679"/>
          <cell r="G679"/>
          <cell r="H679"/>
          <cell r="I679"/>
          <cell r="J679"/>
          <cell r="K679"/>
          <cell r="L679"/>
          <cell r="M679"/>
          <cell r="N679"/>
          <cell r="O679"/>
          <cell r="P679"/>
          <cell r="Q679"/>
          <cell r="R679"/>
          <cell r="S679"/>
          <cell r="T679"/>
          <cell r="U679"/>
          <cell r="V679"/>
          <cell r="W679"/>
          <cell r="X679"/>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cell r="BE679"/>
          <cell r="BF679"/>
          <cell r="BG679"/>
          <cell r="BH679"/>
          <cell r="BI679"/>
          <cell r="BJ679"/>
          <cell r="BK679"/>
          <cell r="BL679"/>
          <cell r="BM679"/>
          <cell r="BN679"/>
          <cell r="BO679"/>
          <cell r="BP679"/>
          <cell r="BQ679"/>
          <cell r="BR679"/>
          <cell r="BS679"/>
          <cell r="BT679"/>
          <cell r="BU679"/>
          <cell r="BV679"/>
          <cell r="BW679"/>
          <cell r="BX679"/>
          <cell r="BY679"/>
          <cell r="BZ679"/>
          <cell r="CA679"/>
          <cell r="CB679"/>
          <cell r="CC679"/>
          <cell r="CD679"/>
          <cell r="CE679"/>
          <cell r="CF679"/>
          <cell r="CG679"/>
          <cell r="CH679"/>
          <cell r="CI679"/>
          <cell r="CJ679"/>
          <cell r="CK679"/>
          <cell r="CL679"/>
          <cell r="CM679"/>
          <cell r="CN679"/>
          <cell r="CO679"/>
          <cell r="CP679"/>
        </row>
        <row r="680">
          <cell r="A680"/>
          <cell r="B680"/>
          <cell r="C680"/>
          <cell r="D680"/>
          <cell r="E680"/>
          <cell r="F680"/>
          <cell r="G680"/>
          <cell r="H680"/>
          <cell r="I680"/>
          <cell r="J680"/>
          <cell r="K680"/>
          <cell r="L680"/>
          <cell r="M680"/>
          <cell r="N680"/>
          <cell r="O680"/>
          <cell r="P680"/>
          <cell r="Q680"/>
          <cell r="R680"/>
          <cell r="S680"/>
          <cell r="T680"/>
          <cell r="U680"/>
          <cell r="V680"/>
          <cell r="W680"/>
          <cell r="X680"/>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cell r="BE680"/>
          <cell r="BF680"/>
          <cell r="BG680"/>
          <cell r="BH680"/>
          <cell r="BI680"/>
          <cell r="BJ680"/>
          <cell r="BK680"/>
          <cell r="BL680"/>
          <cell r="BM680"/>
          <cell r="BN680"/>
          <cell r="BO680"/>
          <cell r="BP680"/>
          <cell r="BQ680"/>
          <cell r="BR680"/>
          <cell r="BS680"/>
          <cell r="BT680"/>
          <cell r="BU680"/>
          <cell r="BV680"/>
          <cell r="BW680"/>
          <cell r="BX680"/>
          <cell r="BY680"/>
          <cell r="BZ680"/>
          <cell r="CA680"/>
          <cell r="CB680"/>
          <cell r="CC680"/>
          <cell r="CD680"/>
          <cell r="CE680"/>
          <cell r="CF680"/>
          <cell r="CG680"/>
          <cell r="CH680"/>
          <cell r="CI680"/>
          <cell r="CJ680"/>
          <cell r="CK680"/>
          <cell r="CL680"/>
          <cell r="CM680"/>
          <cell r="CN680"/>
          <cell r="CO680"/>
          <cell r="CP680"/>
        </row>
        <row r="681">
          <cell r="A681"/>
          <cell r="B681"/>
          <cell r="C681"/>
          <cell r="D681"/>
          <cell r="E681"/>
          <cell r="F681"/>
          <cell r="G681"/>
          <cell r="H681"/>
          <cell r="I681"/>
          <cell r="J681"/>
          <cell r="K681"/>
          <cell r="L681"/>
          <cell r="M681"/>
          <cell r="N681"/>
          <cell r="O681"/>
          <cell r="P681"/>
          <cell r="Q681"/>
          <cell r="R681"/>
          <cell r="S681"/>
          <cell r="T681"/>
          <cell r="U681"/>
          <cell r="V681"/>
          <cell r="W681"/>
          <cell r="X681"/>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cell r="BE681"/>
          <cell r="BF681"/>
          <cell r="BG681"/>
          <cell r="BH681"/>
          <cell r="BI681"/>
          <cell r="BJ681"/>
          <cell r="BK681"/>
          <cell r="BL681"/>
          <cell r="BM681"/>
          <cell r="BN681"/>
          <cell r="BO681"/>
          <cell r="BP681"/>
          <cell r="BQ681"/>
          <cell r="BR681"/>
          <cell r="BS681"/>
          <cell r="BT681"/>
          <cell r="BU681"/>
          <cell r="BV681"/>
          <cell r="BW681"/>
          <cell r="BX681"/>
          <cell r="BY681"/>
          <cell r="BZ681"/>
          <cell r="CA681"/>
          <cell r="CB681"/>
          <cell r="CC681"/>
          <cell r="CD681"/>
          <cell r="CE681"/>
          <cell r="CF681"/>
          <cell r="CG681"/>
          <cell r="CH681"/>
          <cell r="CI681"/>
          <cell r="CJ681"/>
          <cell r="CK681"/>
          <cell r="CL681"/>
          <cell r="CM681"/>
          <cell r="CN681"/>
          <cell r="CO681"/>
          <cell r="CP681"/>
        </row>
        <row r="682">
          <cell r="A682"/>
          <cell r="B682"/>
          <cell r="C682"/>
          <cell r="D682"/>
          <cell r="E682"/>
          <cell r="F682"/>
          <cell r="G682"/>
          <cell r="H682"/>
          <cell r="I682"/>
          <cell r="J682"/>
          <cell r="K682"/>
          <cell r="L682"/>
          <cell r="M682"/>
          <cell r="N682"/>
          <cell r="O682"/>
          <cell r="P682"/>
          <cell r="Q682"/>
          <cell r="R682"/>
          <cell r="S682"/>
          <cell r="T682"/>
          <cell r="U682"/>
          <cell r="V682"/>
          <cell r="W682"/>
          <cell r="X682"/>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cell r="BE682"/>
          <cell r="BF682"/>
          <cell r="BG682"/>
          <cell r="BH682"/>
          <cell r="BI682"/>
          <cell r="BJ682"/>
          <cell r="BK682"/>
          <cell r="BL682"/>
          <cell r="BM682"/>
          <cell r="BN682"/>
          <cell r="BO682"/>
          <cell r="BP682"/>
          <cell r="BQ682"/>
          <cell r="BR682"/>
          <cell r="BS682"/>
          <cell r="BT682"/>
          <cell r="BU682"/>
          <cell r="BV682"/>
          <cell r="BW682"/>
          <cell r="BX682"/>
          <cell r="BY682"/>
          <cell r="BZ682"/>
          <cell r="CA682"/>
          <cell r="CB682"/>
          <cell r="CC682"/>
          <cell r="CD682"/>
          <cell r="CE682"/>
          <cell r="CF682"/>
          <cell r="CG682"/>
          <cell r="CH682"/>
          <cell r="CI682"/>
          <cell r="CJ682"/>
          <cell r="CK682"/>
          <cell r="CL682"/>
          <cell r="CM682"/>
          <cell r="CN682"/>
          <cell r="CO682"/>
          <cell r="CP682"/>
        </row>
        <row r="683">
          <cell r="A683"/>
          <cell r="B683"/>
          <cell r="C683"/>
          <cell r="D683"/>
          <cell r="E683"/>
          <cell r="F683"/>
          <cell r="G683"/>
          <cell r="H683"/>
          <cell r="I683"/>
          <cell r="J683"/>
          <cell r="K683"/>
          <cell r="L683"/>
          <cell r="M683"/>
          <cell r="N683"/>
          <cell r="O683"/>
          <cell r="P683"/>
          <cell r="Q683"/>
          <cell r="R683"/>
          <cell r="S683"/>
          <cell r="T683"/>
          <cell r="U683"/>
          <cell r="V683"/>
          <cell r="W683"/>
          <cell r="X683"/>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cell r="BE683"/>
          <cell r="BF683"/>
          <cell r="BG683"/>
          <cell r="BH683"/>
          <cell r="BI683"/>
          <cell r="BJ683"/>
          <cell r="BK683"/>
          <cell r="BL683"/>
          <cell r="BM683"/>
          <cell r="BN683"/>
          <cell r="BO683"/>
          <cell r="BP683"/>
          <cell r="BQ683"/>
          <cell r="BR683"/>
          <cell r="BS683"/>
          <cell r="BT683"/>
          <cell r="BU683"/>
          <cell r="BV683"/>
          <cell r="BW683"/>
          <cell r="BX683"/>
          <cell r="BY683"/>
          <cell r="BZ683"/>
          <cell r="CA683"/>
          <cell r="CB683"/>
          <cell r="CC683"/>
          <cell r="CD683"/>
          <cell r="CE683"/>
          <cell r="CF683"/>
          <cell r="CG683"/>
          <cell r="CH683"/>
          <cell r="CI683"/>
          <cell r="CJ683"/>
          <cell r="CK683"/>
          <cell r="CL683"/>
          <cell r="CM683"/>
          <cell r="CN683"/>
          <cell r="CO683"/>
          <cell r="CP683"/>
        </row>
        <row r="684">
          <cell r="A684"/>
          <cell r="B684"/>
          <cell r="C684"/>
          <cell r="D684"/>
          <cell r="E684"/>
          <cell r="F684"/>
          <cell r="G684"/>
          <cell r="H684"/>
          <cell r="I684"/>
          <cell r="J684"/>
          <cell r="K684"/>
          <cell r="L684"/>
          <cell r="M684"/>
          <cell r="N684"/>
          <cell r="O684"/>
          <cell r="P684"/>
          <cell r="Q684"/>
          <cell r="R684"/>
          <cell r="S684"/>
          <cell r="T684"/>
          <cell r="U684"/>
          <cell r="V684"/>
          <cell r="W684"/>
          <cell r="X684"/>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cell r="BE684"/>
          <cell r="BF684"/>
          <cell r="BG684"/>
          <cell r="BH684"/>
          <cell r="BI684"/>
          <cell r="BJ684"/>
          <cell r="BK684"/>
          <cell r="BL684"/>
          <cell r="BM684"/>
          <cell r="BN684"/>
          <cell r="BO684"/>
          <cell r="BP684"/>
          <cell r="BQ684"/>
          <cell r="BR684"/>
          <cell r="BS684"/>
          <cell r="BT684"/>
          <cell r="BU684"/>
          <cell r="BV684"/>
          <cell r="BW684"/>
          <cell r="BX684"/>
          <cell r="BY684"/>
          <cell r="BZ684"/>
          <cell r="CA684"/>
          <cell r="CB684"/>
          <cell r="CC684"/>
          <cell r="CD684"/>
          <cell r="CE684"/>
          <cell r="CF684"/>
          <cell r="CG684"/>
          <cell r="CH684"/>
          <cell r="CI684"/>
          <cell r="CJ684"/>
          <cell r="CK684"/>
          <cell r="CL684"/>
          <cell r="CM684"/>
          <cell r="CN684"/>
          <cell r="CO684"/>
          <cell r="CP684"/>
        </row>
        <row r="685">
          <cell r="A685"/>
          <cell r="B685"/>
          <cell r="C685"/>
          <cell r="D685"/>
          <cell r="E685"/>
          <cell r="F685"/>
          <cell r="G685"/>
          <cell r="H685"/>
          <cell r="I685"/>
          <cell r="J685"/>
          <cell r="K685"/>
          <cell r="L685"/>
          <cell r="M685"/>
          <cell r="N685"/>
          <cell r="O685"/>
          <cell r="P685"/>
          <cell r="Q685"/>
          <cell r="R685"/>
          <cell r="S685"/>
          <cell r="T685"/>
          <cell r="U685"/>
          <cell r="V685"/>
          <cell r="W685"/>
          <cell r="X685"/>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cell r="BE685"/>
          <cell r="BF685"/>
          <cell r="BG685"/>
          <cell r="BH685"/>
          <cell r="BI685"/>
          <cell r="BJ685"/>
          <cell r="BK685"/>
          <cell r="BL685"/>
          <cell r="BM685"/>
          <cell r="BN685"/>
          <cell r="BO685"/>
          <cell r="BP685"/>
          <cell r="BQ685"/>
          <cell r="BR685"/>
          <cell r="BS685"/>
          <cell r="BT685"/>
          <cell r="BU685"/>
          <cell r="BV685"/>
          <cell r="BW685"/>
          <cell r="BX685"/>
          <cell r="BY685"/>
          <cell r="BZ685"/>
          <cell r="CA685"/>
          <cell r="CB685"/>
          <cell r="CC685"/>
          <cell r="CD685"/>
          <cell r="CE685"/>
          <cell r="CF685"/>
          <cell r="CG685"/>
          <cell r="CH685"/>
          <cell r="CI685"/>
          <cell r="CJ685"/>
          <cell r="CK685"/>
          <cell r="CL685"/>
          <cell r="CM685"/>
          <cell r="CN685"/>
          <cell r="CO685"/>
          <cell r="CP685"/>
        </row>
        <row r="686">
          <cell r="A686"/>
          <cell r="B686"/>
          <cell r="C686"/>
          <cell r="D686"/>
          <cell r="E686"/>
          <cell r="F686"/>
          <cell r="G686"/>
          <cell r="H686"/>
          <cell r="I686"/>
          <cell r="J686"/>
          <cell r="K686"/>
          <cell r="L686"/>
          <cell r="M686"/>
          <cell r="N686"/>
          <cell r="O686"/>
          <cell r="P686"/>
          <cell r="Q686"/>
          <cell r="R686"/>
          <cell r="S686"/>
          <cell r="T686"/>
          <cell r="U686"/>
          <cell r="V686"/>
          <cell r="W686"/>
          <cell r="X686"/>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cell r="BE686"/>
          <cell r="BF686"/>
          <cell r="BG686"/>
          <cell r="BH686"/>
          <cell r="BI686"/>
          <cell r="BJ686"/>
          <cell r="BK686"/>
          <cell r="BL686"/>
          <cell r="BM686"/>
          <cell r="BN686"/>
          <cell r="BO686"/>
          <cell r="BP686"/>
          <cell r="BQ686"/>
          <cell r="BR686"/>
          <cell r="BS686"/>
          <cell r="BT686"/>
          <cell r="BU686"/>
          <cell r="BV686"/>
          <cell r="BW686"/>
          <cell r="BX686"/>
          <cell r="BY686"/>
          <cell r="BZ686"/>
          <cell r="CA686"/>
          <cell r="CB686"/>
          <cell r="CC686"/>
          <cell r="CD686"/>
          <cell r="CE686"/>
          <cell r="CF686"/>
          <cell r="CG686"/>
          <cell r="CH686"/>
          <cell r="CI686"/>
          <cell r="CJ686"/>
          <cell r="CK686"/>
          <cell r="CL686"/>
          <cell r="CM686"/>
          <cell r="CN686"/>
          <cell r="CO686"/>
          <cell r="CP686"/>
        </row>
        <row r="687">
          <cell r="A687"/>
          <cell r="B687"/>
          <cell r="C687"/>
          <cell r="D687"/>
          <cell r="E687"/>
          <cell r="F687"/>
          <cell r="G687"/>
          <cell r="H687"/>
          <cell r="I687"/>
          <cell r="J687"/>
          <cell r="K687"/>
          <cell r="L687"/>
          <cell r="M687"/>
          <cell r="N687"/>
          <cell r="O687"/>
          <cell r="P687"/>
          <cell r="Q687"/>
          <cell r="R687"/>
          <cell r="S687"/>
          <cell r="T687"/>
          <cell r="U687"/>
          <cell r="V687"/>
          <cell r="W687"/>
          <cell r="X687"/>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cell r="BE687"/>
          <cell r="BF687"/>
          <cell r="BG687"/>
          <cell r="BH687"/>
          <cell r="BI687"/>
          <cell r="BJ687"/>
          <cell r="BK687"/>
          <cell r="BL687"/>
          <cell r="BM687"/>
          <cell r="BN687"/>
          <cell r="BO687"/>
          <cell r="BP687"/>
          <cell r="BQ687"/>
          <cell r="BR687"/>
          <cell r="BS687"/>
          <cell r="BT687"/>
          <cell r="BU687"/>
          <cell r="BV687"/>
          <cell r="BW687"/>
          <cell r="BX687"/>
          <cell r="BY687"/>
          <cell r="BZ687"/>
          <cell r="CA687"/>
          <cell r="CB687"/>
          <cell r="CC687"/>
          <cell r="CD687"/>
          <cell r="CE687"/>
          <cell r="CF687"/>
          <cell r="CG687"/>
          <cell r="CH687"/>
          <cell r="CI687"/>
          <cell r="CJ687"/>
          <cell r="CK687"/>
          <cell r="CL687"/>
          <cell r="CM687"/>
          <cell r="CN687"/>
          <cell r="CO687"/>
          <cell r="CP687"/>
        </row>
        <row r="688">
          <cell r="A688"/>
          <cell r="B688"/>
          <cell r="C688"/>
          <cell r="D688"/>
          <cell r="E688"/>
          <cell r="F688"/>
          <cell r="G688"/>
          <cell r="H688"/>
          <cell r="I688"/>
          <cell r="J688"/>
          <cell r="K688"/>
          <cell r="L688"/>
          <cell r="M688"/>
          <cell r="N688"/>
          <cell r="O688"/>
          <cell r="P688"/>
          <cell r="Q688"/>
          <cell r="R688"/>
          <cell r="S688"/>
          <cell r="T688"/>
          <cell r="U688"/>
          <cell r="V688"/>
          <cell r="W688"/>
          <cell r="X688"/>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cell r="BE688"/>
          <cell r="BF688"/>
          <cell r="BG688"/>
          <cell r="BH688"/>
          <cell r="BI688"/>
          <cell r="BJ688"/>
          <cell r="BK688"/>
          <cell r="BL688"/>
          <cell r="BM688"/>
          <cell r="BN688"/>
          <cell r="BO688"/>
          <cell r="BP688"/>
          <cell r="BQ688"/>
          <cell r="BR688"/>
          <cell r="BS688"/>
          <cell r="BT688"/>
          <cell r="BU688"/>
          <cell r="BV688"/>
          <cell r="BW688"/>
          <cell r="BX688"/>
          <cell r="BY688"/>
          <cell r="BZ688"/>
          <cell r="CA688"/>
          <cell r="CB688"/>
          <cell r="CC688"/>
          <cell r="CD688"/>
          <cell r="CE688"/>
          <cell r="CF688"/>
          <cell r="CG688"/>
          <cell r="CH688"/>
          <cell r="CI688"/>
          <cell r="CJ688"/>
          <cell r="CK688"/>
          <cell r="CL688"/>
          <cell r="CM688"/>
          <cell r="CN688"/>
          <cell r="CO688"/>
          <cell r="CP688"/>
        </row>
        <row r="689">
          <cell r="A689"/>
          <cell r="B689"/>
          <cell r="C689"/>
          <cell r="D689"/>
          <cell r="E689"/>
          <cell r="F689"/>
          <cell r="G689"/>
          <cell r="H689"/>
          <cell r="I689"/>
          <cell r="J689"/>
          <cell r="K689"/>
          <cell r="L689"/>
          <cell r="M689"/>
          <cell r="N689"/>
          <cell r="O689"/>
          <cell r="P689"/>
          <cell r="Q689"/>
          <cell r="R689"/>
          <cell r="S689"/>
          <cell r="T689"/>
          <cell r="U689"/>
          <cell r="V689"/>
          <cell r="W689"/>
          <cell r="X689"/>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cell r="BE689"/>
          <cell r="BF689"/>
          <cell r="BG689"/>
          <cell r="BH689"/>
          <cell r="BI689"/>
          <cell r="BJ689"/>
          <cell r="BK689"/>
          <cell r="BL689"/>
          <cell r="BM689"/>
          <cell r="BN689"/>
          <cell r="BO689"/>
          <cell r="BP689"/>
          <cell r="BQ689"/>
          <cell r="BR689"/>
          <cell r="BS689"/>
          <cell r="BT689"/>
          <cell r="BU689"/>
          <cell r="BV689"/>
          <cell r="BW689"/>
          <cell r="BX689"/>
          <cell r="BY689"/>
          <cell r="BZ689"/>
          <cell r="CA689"/>
          <cell r="CB689"/>
          <cell r="CC689"/>
          <cell r="CD689"/>
          <cell r="CE689"/>
          <cell r="CF689"/>
          <cell r="CG689"/>
          <cell r="CH689"/>
          <cell r="CI689"/>
          <cell r="CJ689"/>
          <cell r="CK689"/>
          <cell r="CL689"/>
          <cell r="CM689"/>
          <cell r="CN689"/>
          <cell r="CO689"/>
          <cell r="CP689"/>
        </row>
        <row r="690">
          <cell r="A690"/>
          <cell r="B690"/>
          <cell r="C690"/>
          <cell r="D690"/>
          <cell r="E690"/>
          <cell r="F690"/>
          <cell r="G690"/>
          <cell r="H690"/>
          <cell r="I690"/>
          <cell r="J690"/>
          <cell r="K690"/>
          <cell r="L690"/>
          <cell r="M690"/>
          <cell r="N690"/>
          <cell r="O690"/>
          <cell r="P690"/>
          <cell r="Q690"/>
          <cell r="R690"/>
          <cell r="S690"/>
          <cell r="T690"/>
          <cell r="U690"/>
          <cell r="V690"/>
          <cell r="W690"/>
          <cell r="X690"/>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cell r="BE690"/>
          <cell r="BF690"/>
          <cell r="BG690"/>
          <cell r="BH690"/>
          <cell r="BI690"/>
          <cell r="BJ690"/>
          <cell r="BK690"/>
          <cell r="BL690"/>
          <cell r="BM690"/>
          <cell r="BN690"/>
          <cell r="BO690"/>
          <cell r="BP690"/>
          <cell r="BQ690"/>
          <cell r="BR690"/>
          <cell r="BS690"/>
          <cell r="BT690"/>
          <cell r="BU690"/>
          <cell r="BV690"/>
          <cell r="BW690"/>
          <cell r="BX690"/>
          <cell r="BY690"/>
          <cell r="BZ690"/>
          <cell r="CA690"/>
          <cell r="CB690"/>
          <cell r="CC690"/>
          <cell r="CD690"/>
          <cell r="CE690"/>
          <cell r="CF690"/>
          <cell r="CG690"/>
          <cell r="CH690"/>
          <cell r="CI690"/>
          <cell r="CJ690"/>
          <cell r="CK690"/>
          <cell r="CL690"/>
          <cell r="CM690"/>
          <cell r="CN690"/>
          <cell r="CO690"/>
          <cell r="CP690"/>
        </row>
        <row r="691">
          <cell r="A691"/>
          <cell r="B691"/>
          <cell r="C691"/>
          <cell r="D691"/>
          <cell r="E691"/>
          <cell r="F691"/>
          <cell r="G691"/>
          <cell r="H691"/>
          <cell r="I691"/>
          <cell r="J691"/>
          <cell r="K691"/>
          <cell r="L691"/>
          <cell r="M691"/>
          <cell r="N691"/>
          <cell r="O691"/>
          <cell r="P691"/>
          <cell r="Q691"/>
          <cell r="R691"/>
          <cell r="S691"/>
          <cell r="T691"/>
          <cell r="U691"/>
          <cell r="V691"/>
          <cell r="W691"/>
          <cell r="X691"/>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cell r="BE691"/>
          <cell r="BF691"/>
          <cell r="BG691"/>
          <cell r="BH691"/>
          <cell r="BI691"/>
          <cell r="BJ691"/>
          <cell r="BK691"/>
          <cell r="BL691"/>
          <cell r="BM691"/>
          <cell r="BN691"/>
          <cell r="BO691"/>
          <cell r="BP691"/>
          <cell r="BQ691"/>
          <cell r="BR691"/>
          <cell r="BS691"/>
          <cell r="BT691"/>
          <cell r="BU691"/>
          <cell r="BV691"/>
          <cell r="BW691"/>
          <cell r="BX691"/>
          <cell r="BY691"/>
          <cell r="BZ691"/>
          <cell r="CA691"/>
          <cell r="CB691"/>
          <cell r="CC691"/>
          <cell r="CD691"/>
          <cell r="CE691"/>
          <cell r="CF691"/>
          <cell r="CG691"/>
          <cell r="CH691"/>
          <cell r="CI691"/>
          <cell r="CJ691"/>
          <cell r="CK691"/>
          <cell r="CL691"/>
          <cell r="CM691"/>
          <cell r="CN691"/>
          <cell r="CO691"/>
          <cell r="CP691"/>
        </row>
        <row r="692">
          <cell r="A692"/>
          <cell r="B692"/>
          <cell r="C692"/>
          <cell r="D692"/>
          <cell r="E692"/>
          <cell r="F692"/>
          <cell r="G692"/>
          <cell r="H692"/>
          <cell r="I692"/>
          <cell r="J692"/>
          <cell r="K692"/>
          <cell r="L692"/>
          <cell r="M692"/>
          <cell r="N692"/>
          <cell r="O692"/>
          <cell r="P692"/>
          <cell r="Q692"/>
          <cell r="R692"/>
          <cell r="S692"/>
          <cell r="T692"/>
          <cell r="U692"/>
          <cell r="V692"/>
          <cell r="W692"/>
          <cell r="X692"/>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cell r="BE692"/>
          <cell r="BF692"/>
          <cell r="BG692"/>
          <cell r="BH692"/>
          <cell r="BI692"/>
          <cell r="BJ692"/>
          <cell r="BK692"/>
          <cell r="BL692"/>
          <cell r="BM692"/>
          <cell r="BN692"/>
          <cell r="BO692"/>
          <cell r="BP692"/>
          <cell r="BQ692"/>
          <cell r="BR692"/>
          <cell r="BS692"/>
          <cell r="BT692"/>
          <cell r="BU692"/>
          <cell r="BV692"/>
          <cell r="BW692"/>
          <cell r="BX692"/>
          <cell r="BY692"/>
          <cell r="BZ692"/>
          <cell r="CA692"/>
          <cell r="CB692"/>
          <cell r="CC692"/>
          <cell r="CD692"/>
          <cell r="CE692"/>
          <cell r="CF692"/>
          <cell r="CG692"/>
          <cell r="CH692"/>
          <cell r="CI692"/>
          <cell r="CJ692"/>
          <cell r="CK692"/>
          <cell r="CL692"/>
          <cell r="CM692"/>
          <cell r="CN692"/>
          <cell r="CO692"/>
          <cell r="CP692"/>
        </row>
        <row r="693">
          <cell r="A693"/>
          <cell r="B693"/>
          <cell r="C693"/>
          <cell r="D693"/>
          <cell r="E693"/>
          <cell r="F693"/>
          <cell r="G693"/>
          <cell r="H693"/>
          <cell r="I693"/>
          <cell r="J693"/>
          <cell r="K693"/>
          <cell r="L693"/>
          <cell r="M693"/>
          <cell r="N693"/>
          <cell r="O693"/>
          <cell r="P693"/>
          <cell r="Q693"/>
          <cell r="R693"/>
          <cell r="S693"/>
          <cell r="T693"/>
          <cell r="U693"/>
          <cell r="V693"/>
          <cell r="W693"/>
          <cell r="X693"/>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cell r="BE693"/>
          <cell r="BF693"/>
          <cell r="BG693"/>
          <cell r="BH693"/>
          <cell r="BI693"/>
          <cell r="BJ693"/>
          <cell r="BK693"/>
          <cell r="BL693"/>
          <cell r="BM693"/>
          <cell r="BN693"/>
          <cell r="BO693"/>
          <cell r="BP693"/>
          <cell r="BQ693"/>
          <cell r="BR693"/>
          <cell r="BS693"/>
          <cell r="BT693"/>
          <cell r="BU693"/>
          <cell r="BV693"/>
          <cell r="BW693"/>
          <cell r="BX693"/>
          <cell r="BY693"/>
          <cell r="BZ693"/>
          <cell r="CA693"/>
          <cell r="CB693"/>
          <cell r="CC693"/>
          <cell r="CD693"/>
          <cell r="CE693"/>
          <cell r="CF693"/>
          <cell r="CG693"/>
          <cell r="CH693"/>
          <cell r="CI693"/>
          <cell r="CJ693"/>
          <cell r="CK693"/>
          <cell r="CL693"/>
          <cell r="CM693"/>
          <cell r="CN693"/>
          <cell r="CO693"/>
          <cell r="CP693"/>
        </row>
        <row r="694">
          <cell r="A694"/>
          <cell r="B694"/>
          <cell r="C694"/>
          <cell r="D694"/>
          <cell r="E694"/>
          <cell r="F694"/>
          <cell r="G694"/>
          <cell r="H694"/>
          <cell r="I694"/>
          <cell r="J694"/>
          <cell r="K694"/>
          <cell r="L694"/>
          <cell r="M694"/>
          <cell r="N694"/>
          <cell r="O694"/>
          <cell r="P694"/>
          <cell r="Q694"/>
          <cell r="R694"/>
          <cell r="S694"/>
          <cell r="T694"/>
          <cell r="U694"/>
          <cell r="V694"/>
          <cell r="W694"/>
          <cell r="X694"/>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cell r="BE694"/>
          <cell r="BF694"/>
          <cell r="BG694"/>
          <cell r="BH694"/>
          <cell r="BI694"/>
          <cell r="BJ694"/>
          <cell r="BK694"/>
          <cell r="BL694"/>
          <cell r="BM694"/>
          <cell r="BN694"/>
          <cell r="BO694"/>
          <cell r="BP694"/>
          <cell r="BQ694"/>
          <cell r="BR694"/>
          <cell r="BS694"/>
          <cell r="BT694"/>
          <cell r="BU694"/>
          <cell r="BV694"/>
          <cell r="BW694"/>
          <cell r="BX694"/>
          <cell r="BY694"/>
          <cell r="BZ694"/>
          <cell r="CA694"/>
          <cell r="CB694"/>
          <cell r="CC694"/>
          <cell r="CD694"/>
          <cell r="CE694"/>
          <cell r="CF694"/>
          <cell r="CG694"/>
          <cell r="CH694"/>
          <cell r="CI694"/>
          <cell r="CJ694"/>
          <cell r="CK694"/>
          <cell r="CL694"/>
          <cell r="CM694"/>
          <cell r="CN694"/>
          <cell r="CO694"/>
          <cell r="CP694"/>
        </row>
        <row r="695">
          <cell r="A695"/>
          <cell r="B695"/>
          <cell r="C695"/>
          <cell r="D695"/>
          <cell r="E695"/>
          <cell r="F695"/>
          <cell r="G695"/>
          <cell r="H695"/>
          <cell r="I695"/>
          <cell r="J695"/>
          <cell r="K695"/>
          <cell r="L695"/>
          <cell r="M695"/>
          <cell r="N695"/>
          <cell r="O695"/>
          <cell r="P695"/>
          <cell r="Q695"/>
          <cell r="R695"/>
          <cell r="S695"/>
          <cell r="T695"/>
          <cell r="U695"/>
          <cell r="V695"/>
          <cell r="W695"/>
          <cell r="X695"/>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cell r="BE695"/>
          <cell r="BF695"/>
          <cell r="BG695"/>
          <cell r="BH695"/>
          <cell r="BI695"/>
          <cell r="BJ695"/>
          <cell r="BK695"/>
          <cell r="BL695"/>
          <cell r="BM695"/>
          <cell r="BN695"/>
          <cell r="BO695"/>
          <cell r="BP695"/>
          <cell r="BQ695"/>
          <cell r="BR695"/>
          <cell r="BS695"/>
          <cell r="BT695"/>
          <cell r="BU695"/>
          <cell r="BV695"/>
          <cell r="BW695"/>
          <cell r="BX695"/>
          <cell r="BY695"/>
          <cell r="BZ695"/>
          <cell r="CA695"/>
          <cell r="CB695"/>
          <cell r="CC695"/>
          <cell r="CD695"/>
          <cell r="CE695"/>
          <cell r="CF695"/>
          <cell r="CG695"/>
          <cell r="CH695"/>
          <cell r="CI695"/>
          <cell r="CJ695"/>
          <cell r="CK695"/>
          <cell r="CL695"/>
          <cell r="CM695"/>
          <cell r="CN695"/>
          <cell r="CO695"/>
          <cell r="CP695"/>
        </row>
        <row r="696">
          <cell r="A696"/>
          <cell r="B696"/>
          <cell r="C696"/>
          <cell r="D696"/>
          <cell r="E696"/>
          <cell r="F696"/>
          <cell r="G696"/>
          <cell r="H696"/>
          <cell r="I696"/>
          <cell r="J696"/>
          <cell r="K696"/>
          <cell r="L696"/>
          <cell r="M696"/>
          <cell r="N696"/>
          <cell r="O696"/>
          <cell r="P696"/>
          <cell r="Q696"/>
          <cell r="R696"/>
          <cell r="S696"/>
          <cell r="T696"/>
          <cell r="U696"/>
          <cell r="V696"/>
          <cell r="W696"/>
          <cell r="X696"/>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cell r="BE696"/>
          <cell r="BF696"/>
          <cell r="BG696"/>
          <cell r="BH696"/>
          <cell r="BI696"/>
          <cell r="BJ696"/>
          <cell r="BK696"/>
          <cell r="BL696"/>
          <cell r="BM696"/>
          <cell r="BN696"/>
          <cell r="BO696"/>
          <cell r="BP696"/>
          <cell r="BQ696"/>
          <cell r="BR696"/>
          <cell r="BS696"/>
          <cell r="BT696"/>
          <cell r="BU696"/>
          <cell r="BV696"/>
          <cell r="BW696"/>
          <cell r="BX696"/>
          <cell r="BY696"/>
          <cell r="BZ696"/>
          <cell r="CA696"/>
          <cell r="CB696"/>
          <cell r="CC696"/>
          <cell r="CD696"/>
          <cell r="CE696"/>
          <cell r="CF696"/>
          <cell r="CG696"/>
          <cell r="CH696"/>
          <cell r="CI696"/>
          <cell r="CJ696"/>
          <cell r="CK696"/>
          <cell r="CL696"/>
          <cell r="CM696"/>
          <cell r="CN696"/>
          <cell r="CO696"/>
          <cell r="CP696"/>
        </row>
        <row r="697">
          <cell r="A697"/>
          <cell r="B697"/>
          <cell r="C697"/>
          <cell r="D697"/>
          <cell r="E697"/>
          <cell r="F697"/>
          <cell r="G697"/>
          <cell r="H697"/>
          <cell r="I697"/>
          <cell r="J697"/>
          <cell r="K697"/>
          <cell r="L697"/>
          <cell r="M697"/>
          <cell r="N697"/>
          <cell r="O697"/>
          <cell r="P697"/>
          <cell r="Q697"/>
          <cell r="R697"/>
          <cell r="S697"/>
          <cell r="T697"/>
          <cell r="U697"/>
          <cell r="V697"/>
          <cell r="W697"/>
          <cell r="X697"/>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cell r="BE697"/>
          <cell r="BF697"/>
          <cell r="BG697"/>
          <cell r="BH697"/>
          <cell r="BI697"/>
          <cell r="BJ697"/>
          <cell r="BK697"/>
          <cell r="BL697"/>
          <cell r="BM697"/>
          <cell r="BN697"/>
          <cell r="BO697"/>
          <cell r="BP697"/>
          <cell r="BQ697"/>
          <cell r="BR697"/>
          <cell r="BS697"/>
          <cell r="BT697"/>
          <cell r="BU697"/>
          <cell r="BV697"/>
          <cell r="BW697"/>
          <cell r="BX697"/>
          <cell r="BY697"/>
          <cell r="BZ697"/>
          <cell r="CA697"/>
          <cell r="CB697"/>
          <cell r="CC697"/>
          <cell r="CD697"/>
          <cell r="CE697"/>
          <cell r="CF697"/>
          <cell r="CG697"/>
          <cell r="CH697"/>
          <cell r="CI697"/>
          <cell r="CJ697"/>
          <cell r="CK697"/>
          <cell r="CL697"/>
          <cell r="CM697"/>
          <cell r="CN697"/>
          <cell r="CO697"/>
          <cell r="CP697"/>
        </row>
        <row r="698">
          <cell r="A698"/>
          <cell r="B698"/>
          <cell r="C698"/>
          <cell r="D698"/>
          <cell r="E698"/>
          <cell r="F698"/>
          <cell r="G698"/>
          <cell r="H698"/>
          <cell r="I698"/>
          <cell r="J698"/>
          <cell r="K698"/>
          <cell r="L698"/>
          <cell r="M698"/>
          <cell r="N698"/>
          <cell r="O698"/>
          <cell r="P698"/>
          <cell r="Q698"/>
          <cell r="R698"/>
          <cell r="S698"/>
          <cell r="T698"/>
          <cell r="U698"/>
          <cell r="V698"/>
          <cell r="W698"/>
          <cell r="X698"/>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cell r="BE698"/>
          <cell r="BF698"/>
          <cell r="BG698"/>
          <cell r="BH698"/>
          <cell r="BI698"/>
          <cell r="BJ698"/>
          <cell r="BK698"/>
          <cell r="BL698"/>
          <cell r="BM698"/>
          <cell r="BN698"/>
          <cell r="BO698"/>
          <cell r="BP698"/>
          <cell r="BQ698"/>
          <cell r="BR698"/>
          <cell r="BS698"/>
          <cell r="BT698"/>
          <cell r="BU698"/>
          <cell r="BV698"/>
          <cell r="BW698"/>
          <cell r="BX698"/>
          <cell r="BY698"/>
          <cell r="BZ698"/>
          <cell r="CA698"/>
          <cell r="CB698"/>
          <cell r="CC698"/>
          <cell r="CD698"/>
          <cell r="CE698"/>
          <cell r="CF698"/>
          <cell r="CG698"/>
          <cell r="CH698"/>
          <cell r="CI698"/>
          <cell r="CJ698"/>
          <cell r="CK698"/>
          <cell r="CL698"/>
          <cell r="CM698"/>
          <cell r="CN698"/>
          <cell r="CO698"/>
          <cell r="CP698"/>
        </row>
        <row r="699">
          <cell r="A699"/>
          <cell r="B699"/>
          <cell r="C699"/>
          <cell r="D699"/>
          <cell r="E699"/>
          <cell r="F699"/>
          <cell r="G699"/>
          <cell r="H699"/>
          <cell r="I699"/>
          <cell r="J699"/>
          <cell r="K699"/>
          <cell r="L699"/>
          <cell r="M699"/>
          <cell r="N699"/>
          <cell r="O699"/>
          <cell r="P699"/>
          <cell r="Q699"/>
          <cell r="R699"/>
          <cell r="S699"/>
          <cell r="T699"/>
          <cell r="U699"/>
          <cell r="V699"/>
          <cell r="W699"/>
          <cell r="X699"/>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cell r="BE699"/>
          <cell r="BF699"/>
          <cell r="BG699"/>
          <cell r="BH699"/>
          <cell r="BI699"/>
          <cell r="BJ699"/>
          <cell r="BK699"/>
          <cell r="BL699"/>
          <cell r="BM699"/>
          <cell r="BN699"/>
          <cell r="BO699"/>
          <cell r="BP699"/>
          <cell r="BQ699"/>
          <cell r="BR699"/>
          <cell r="BS699"/>
          <cell r="BT699"/>
          <cell r="BU699"/>
          <cell r="BV699"/>
          <cell r="BW699"/>
          <cell r="BX699"/>
          <cell r="BY699"/>
          <cell r="BZ699"/>
          <cell r="CA699"/>
          <cell r="CB699"/>
          <cell r="CC699"/>
          <cell r="CD699"/>
          <cell r="CE699"/>
          <cell r="CF699"/>
          <cell r="CG699"/>
          <cell r="CH699"/>
          <cell r="CI699"/>
          <cell r="CJ699"/>
          <cell r="CK699"/>
          <cell r="CL699"/>
          <cell r="CM699"/>
          <cell r="CN699"/>
          <cell r="CO699"/>
          <cell r="CP699"/>
        </row>
        <row r="700">
          <cell r="A700"/>
          <cell r="B700"/>
          <cell r="C700"/>
          <cell r="D700"/>
          <cell r="E700"/>
          <cell r="F700"/>
          <cell r="G700"/>
          <cell r="H700"/>
          <cell r="I700"/>
          <cell r="J700"/>
          <cell r="K700"/>
          <cell r="L700"/>
          <cell r="M700"/>
          <cell r="N700"/>
          <cell r="O700"/>
          <cell r="P700"/>
          <cell r="Q700"/>
          <cell r="R700"/>
          <cell r="S700"/>
          <cell r="T700"/>
          <cell r="U700"/>
          <cell r="V700"/>
          <cell r="W700"/>
          <cell r="X700"/>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cell r="BE700"/>
          <cell r="BF700"/>
          <cell r="BG700"/>
          <cell r="BH700"/>
          <cell r="BI700"/>
          <cell r="BJ700"/>
          <cell r="BK700"/>
          <cell r="BL700"/>
          <cell r="BM700"/>
          <cell r="BN700"/>
          <cell r="BO700"/>
          <cell r="BP700"/>
          <cell r="BQ700"/>
          <cell r="BR700"/>
          <cell r="BS700"/>
          <cell r="BT700"/>
          <cell r="BU700"/>
          <cell r="BV700"/>
          <cell r="BW700"/>
          <cell r="BX700"/>
          <cell r="BY700"/>
          <cell r="BZ700"/>
          <cell r="CA700"/>
          <cell r="CB700"/>
          <cell r="CC700"/>
          <cell r="CD700"/>
          <cell r="CE700"/>
          <cell r="CF700"/>
          <cell r="CG700"/>
          <cell r="CH700"/>
          <cell r="CI700"/>
          <cell r="CJ700"/>
          <cell r="CK700"/>
          <cell r="CL700"/>
          <cell r="CM700"/>
          <cell r="CN700"/>
          <cell r="CO700"/>
          <cell r="CP700"/>
        </row>
        <row r="701">
          <cell r="A701"/>
          <cell r="B701"/>
          <cell r="C701"/>
          <cell r="D701"/>
          <cell r="E701"/>
          <cell r="F701"/>
          <cell r="G701"/>
          <cell r="H701"/>
          <cell r="I701"/>
          <cell r="J701"/>
          <cell r="K701"/>
          <cell r="L701"/>
          <cell r="M701"/>
          <cell r="N701"/>
          <cell r="O701"/>
          <cell r="P701"/>
          <cell r="Q701"/>
          <cell r="R701"/>
          <cell r="S701"/>
          <cell r="T701"/>
          <cell r="U701"/>
          <cell r="V701"/>
          <cell r="W701"/>
          <cell r="X701"/>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cell r="BE701"/>
          <cell r="BF701"/>
          <cell r="BG701"/>
          <cell r="BH701"/>
          <cell r="BI701"/>
          <cell r="BJ701"/>
          <cell r="BK701"/>
          <cell r="BL701"/>
          <cell r="BM701"/>
          <cell r="BN701"/>
          <cell r="BO701"/>
          <cell r="BP701"/>
          <cell r="BQ701"/>
          <cell r="BR701"/>
          <cell r="BS701"/>
          <cell r="BT701"/>
          <cell r="BU701"/>
          <cell r="BV701"/>
          <cell r="BW701"/>
          <cell r="BX701"/>
          <cell r="BY701"/>
          <cell r="BZ701"/>
          <cell r="CA701"/>
          <cell r="CB701"/>
          <cell r="CC701"/>
          <cell r="CD701"/>
          <cell r="CE701"/>
          <cell r="CF701"/>
          <cell r="CG701"/>
          <cell r="CH701"/>
          <cell r="CI701"/>
          <cell r="CJ701"/>
          <cell r="CK701"/>
          <cell r="CL701"/>
          <cell r="CM701"/>
          <cell r="CN701"/>
          <cell r="CO701"/>
          <cell r="CP701"/>
        </row>
        <row r="702">
          <cell r="A702"/>
          <cell r="B702"/>
          <cell r="C702"/>
          <cell r="D702"/>
          <cell r="E702"/>
          <cell r="F702"/>
          <cell r="G702"/>
          <cell r="H702"/>
          <cell r="I702"/>
          <cell r="J702"/>
          <cell r="K702"/>
          <cell r="L702"/>
          <cell r="M702"/>
          <cell r="N702"/>
          <cell r="O702"/>
          <cell r="P702"/>
          <cell r="Q702"/>
          <cell r="R702"/>
          <cell r="S702"/>
          <cell r="T702"/>
          <cell r="U702"/>
          <cell r="V702"/>
          <cell r="W702"/>
          <cell r="X702"/>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cell r="BE702"/>
          <cell r="BF702"/>
          <cell r="BG702"/>
          <cell r="BH702"/>
          <cell r="BI702"/>
          <cell r="BJ702"/>
          <cell r="BK702"/>
          <cell r="BL702"/>
          <cell r="BM702"/>
          <cell r="BN702"/>
          <cell r="BO702"/>
          <cell r="BP702"/>
          <cell r="BQ702"/>
          <cell r="BR702"/>
          <cell r="BS702"/>
          <cell r="BT702"/>
          <cell r="BU702"/>
          <cell r="BV702"/>
          <cell r="BW702"/>
          <cell r="BX702"/>
          <cell r="BY702"/>
          <cell r="BZ702"/>
          <cell r="CA702"/>
          <cell r="CB702"/>
          <cell r="CC702"/>
          <cell r="CD702"/>
          <cell r="CE702"/>
          <cell r="CF702"/>
          <cell r="CG702"/>
          <cell r="CH702"/>
          <cell r="CI702"/>
          <cell r="CJ702"/>
          <cell r="CK702"/>
          <cell r="CL702"/>
          <cell r="CM702"/>
          <cell r="CN702"/>
          <cell r="CO702"/>
          <cell r="CP702"/>
        </row>
        <row r="703">
          <cell r="A703"/>
          <cell r="B703"/>
          <cell r="C703"/>
          <cell r="D703"/>
          <cell r="E703"/>
          <cell r="F703"/>
          <cell r="G703"/>
          <cell r="H703"/>
          <cell r="I703"/>
          <cell r="J703"/>
          <cell r="K703"/>
          <cell r="L703"/>
          <cell r="M703"/>
          <cell r="N703"/>
          <cell r="O703"/>
          <cell r="P703"/>
          <cell r="Q703"/>
          <cell r="R703"/>
          <cell r="S703"/>
          <cell r="T703"/>
          <cell r="U703"/>
          <cell r="V703"/>
          <cell r="W703"/>
          <cell r="X703"/>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cell r="BE703"/>
          <cell r="BF703"/>
          <cell r="BG703"/>
          <cell r="BH703"/>
          <cell r="BI703"/>
          <cell r="BJ703"/>
          <cell r="BK703"/>
          <cell r="BL703"/>
          <cell r="BM703"/>
          <cell r="BN703"/>
          <cell r="BO703"/>
          <cell r="BP703"/>
          <cell r="BQ703"/>
          <cell r="BR703"/>
          <cell r="BS703"/>
          <cell r="BT703"/>
          <cell r="BU703"/>
          <cell r="BV703"/>
          <cell r="BW703"/>
          <cell r="BX703"/>
          <cell r="BY703"/>
          <cell r="BZ703"/>
          <cell r="CA703"/>
          <cell r="CB703"/>
          <cell r="CC703"/>
          <cell r="CD703"/>
          <cell r="CE703"/>
          <cell r="CF703"/>
          <cell r="CG703"/>
          <cell r="CH703"/>
          <cell r="CI703"/>
          <cell r="CJ703"/>
          <cell r="CK703"/>
          <cell r="CL703"/>
          <cell r="CM703"/>
          <cell r="CN703"/>
          <cell r="CO703"/>
          <cell r="CP703"/>
        </row>
        <row r="704">
          <cell r="A704"/>
          <cell r="B704"/>
          <cell r="C704"/>
          <cell r="D704"/>
          <cell r="E704"/>
          <cell r="F704"/>
          <cell r="G704"/>
          <cell r="H704"/>
          <cell r="I704"/>
          <cell r="J704"/>
          <cell r="K704"/>
          <cell r="L704"/>
          <cell r="M704"/>
          <cell r="N704"/>
          <cell r="O704"/>
          <cell r="P704"/>
          <cell r="Q704"/>
          <cell r="R704"/>
          <cell r="S704"/>
          <cell r="T704"/>
          <cell r="U704"/>
          <cell r="V704"/>
          <cell r="W704"/>
          <cell r="X704"/>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cell r="BE704"/>
          <cell r="BF704"/>
          <cell r="BG704"/>
          <cell r="BH704"/>
          <cell r="BI704"/>
          <cell r="BJ704"/>
          <cell r="BK704"/>
          <cell r="BL704"/>
          <cell r="BM704"/>
          <cell r="BN704"/>
          <cell r="BO704"/>
          <cell r="BP704"/>
          <cell r="BQ704"/>
          <cell r="BR704"/>
          <cell r="BS704"/>
          <cell r="BT704"/>
          <cell r="BU704"/>
          <cell r="BV704"/>
          <cell r="BW704"/>
          <cell r="BX704"/>
          <cell r="BY704"/>
          <cell r="BZ704"/>
          <cell r="CA704"/>
          <cell r="CB704"/>
          <cell r="CC704"/>
          <cell r="CD704"/>
          <cell r="CE704"/>
          <cell r="CF704"/>
          <cell r="CG704"/>
          <cell r="CH704"/>
          <cell r="CI704"/>
          <cell r="CJ704"/>
          <cell r="CK704"/>
          <cell r="CL704"/>
          <cell r="CM704"/>
          <cell r="CN704"/>
          <cell r="CO704"/>
          <cell r="CP704"/>
        </row>
        <row r="705">
          <cell r="A705"/>
          <cell r="B705"/>
          <cell r="C705"/>
          <cell r="D705"/>
          <cell r="E705"/>
          <cell r="F705"/>
          <cell r="G705"/>
          <cell r="H705"/>
          <cell r="I705"/>
          <cell r="J705"/>
          <cell r="K705"/>
          <cell r="L705"/>
          <cell r="M705"/>
          <cell r="N705"/>
          <cell r="O705"/>
          <cell r="P705"/>
          <cell r="Q705"/>
          <cell r="R705"/>
          <cell r="S705"/>
          <cell r="T705"/>
          <cell r="U705"/>
          <cell r="V705"/>
          <cell r="W705"/>
          <cell r="X705"/>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cell r="BE705"/>
          <cell r="BF705"/>
          <cell r="BG705"/>
          <cell r="BH705"/>
          <cell r="BI705"/>
          <cell r="BJ705"/>
          <cell r="BK705"/>
          <cell r="BL705"/>
          <cell r="BM705"/>
          <cell r="BN705"/>
          <cell r="BO705"/>
          <cell r="BP705"/>
          <cell r="BQ705"/>
          <cell r="BR705"/>
          <cell r="BS705"/>
          <cell r="BT705"/>
          <cell r="BU705"/>
          <cell r="BV705"/>
          <cell r="BW705"/>
          <cell r="BX705"/>
          <cell r="BY705"/>
          <cell r="BZ705"/>
          <cell r="CA705"/>
          <cell r="CB705"/>
          <cell r="CC705"/>
          <cell r="CD705"/>
          <cell r="CE705"/>
          <cell r="CF705"/>
          <cell r="CG705"/>
          <cell r="CH705"/>
          <cell r="CI705"/>
          <cell r="CJ705"/>
          <cell r="CK705"/>
          <cell r="CL705"/>
          <cell r="CM705"/>
          <cell r="CN705"/>
          <cell r="CO705"/>
          <cell r="CP705"/>
        </row>
        <row r="706">
          <cell r="A706"/>
          <cell r="B706"/>
          <cell r="C706"/>
          <cell r="D706"/>
          <cell r="E706"/>
          <cell r="F706"/>
          <cell r="G706"/>
          <cell r="H706"/>
          <cell r="I706"/>
          <cell r="J706"/>
          <cell r="K706"/>
          <cell r="L706"/>
          <cell r="M706"/>
          <cell r="N706"/>
          <cell r="O706"/>
          <cell r="P706"/>
          <cell r="Q706"/>
          <cell r="R706"/>
          <cell r="S706"/>
          <cell r="T706"/>
          <cell r="U706"/>
          <cell r="V706"/>
          <cell r="W706"/>
          <cell r="X706"/>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cell r="BE706"/>
          <cell r="BF706"/>
          <cell r="BG706"/>
          <cell r="BH706"/>
          <cell r="BI706"/>
          <cell r="BJ706"/>
          <cell r="BK706"/>
          <cell r="BL706"/>
          <cell r="BM706"/>
          <cell r="BN706"/>
          <cell r="BO706"/>
          <cell r="BP706"/>
          <cell r="BQ706"/>
          <cell r="BR706"/>
          <cell r="BS706"/>
          <cell r="BT706"/>
          <cell r="BU706"/>
          <cell r="BV706"/>
          <cell r="BW706"/>
          <cell r="BX706"/>
          <cell r="BY706"/>
          <cell r="BZ706"/>
          <cell r="CA706"/>
          <cell r="CB706"/>
          <cell r="CC706"/>
          <cell r="CD706"/>
          <cell r="CE706"/>
          <cell r="CF706"/>
          <cell r="CG706"/>
          <cell r="CH706"/>
          <cell r="CI706"/>
          <cell r="CJ706"/>
          <cell r="CK706"/>
          <cell r="CL706"/>
          <cell r="CM706"/>
          <cell r="CN706"/>
          <cell r="CO706"/>
          <cell r="CP706"/>
        </row>
        <row r="707">
          <cell r="A707"/>
          <cell r="B707"/>
          <cell r="C707"/>
          <cell r="D707"/>
          <cell r="E707"/>
          <cell r="F707"/>
          <cell r="G707"/>
          <cell r="H707"/>
          <cell r="I707"/>
          <cell r="J707"/>
          <cell r="K707"/>
          <cell r="L707"/>
          <cell r="M707"/>
          <cell r="N707"/>
          <cell r="O707"/>
          <cell r="P707"/>
          <cell r="Q707"/>
          <cell r="R707"/>
          <cell r="S707"/>
          <cell r="T707"/>
          <cell r="U707"/>
          <cell r="V707"/>
          <cell r="W707"/>
          <cell r="X707"/>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cell r="BE707"/>
          <cell r="BF707"/>
          <cell r="BG707"/>
          <cell r="BH707"/>
          <cell r="BI707"/>
          <cell r="BJ707"/>
          <cell r="BK707"/>
          <cell r="BL707"/>
          <cell r="BM707"/>
          <cell r="BN707"/>
          <cell r="BO707"/>
          <cell r="BP707"/>
          <cell r="BQ707"/>
          <cell r="BR707"/>
          <cell r="BS707"/>
          <cell r="BT707"/>
          <cell r="BU707"/>
          <cell r="BV707"/>
          <cell r="BW707"/>
          <cell r="BX707"/>
          <cell r="BY707"/>
          <cell r="BZ707"/>
          <cell r="CA707"/>
          <cell r="CB707"/>
          <cell r="CC707"/>
          <cell r="CD707"/>
          <cell r="CE707"/>
          <cell r="CF707"/>
          <cell r="CG707"/>
          <cell r="CH707"/>
          <cell r="CI707"/>
          <cell r="CJ707"/>
          <cell r="CK707"/>
          <cell r="CL707"/>
          <cell r="CM707"/>
          <cell r="CN707"/>
          <cell r="CO707"/>
          <cell r="CP707"/>
        </row>
        <row r="708">
          <cell r="A708"/>
          <cell r="B708"/>
          <cell r="C708"/>
          <cell r="D708"/>
          <cell r="E708"/>
          <cell r="F708"/>
          <cell r="G708"/>
          <cell r="H708"/>
          <cell r="I708"/>
          <cell r="J708"/>
          <cell r="K708"/>
          <cell r="L708"/>
          <cell r="M708"/>
          <cell r="N708"/>
          <cell r="O708"/>
          <cell r="P708"/>
          <cell r="Q708"/>
          <cell r="R708"/>
          <cell r="S708"/>
          <cell r="T708"/>
          <cell r="U708"/>
          <cell r="V708"/>
          <cell r="W708"/>
          <cell r="X708"/>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cell r="BE708"/>
          <cell r="BF708"/>
          <cell r="BG708"/>
          <cell r="BH708"/>
          <cell r="BI708"/>
          <cell r="BJ708"/>
          <cell r="BK708"/>
          <cell r="BL708"/>
          <cell r="BM708"/>
          <cell r="BN708"/>
          <cell r="BO708"/>
          <cell r="BP708"/>
          <cell r="BQ708"/>
          <cell r="BR708"/>
          <cell r="BS708"/>
          <cell r="BT708"/>
          <cell r="BU708"/>
          <cell r="BV708"/>
          <cell r="BW708"/>
          <cell r="BX708"/>
          <cell r="BY708"/>
          <cell r="BZ708"/>
          <cell r="CA708"/>
          <cell r="CB708"/>
          <cell r="CC708"/>
          <cell r="CD708"/>
          <cell r="CE708"/>
          <cell r="CF708"/>
          <cell r="CG708"/>
          <cell r="CH708"/>
          <cell r="CI708"/>
          <cell r="CJ708"/>
          <cell r="CK708"/>
          <cell r="CL708"/>
          <cell r="CM708"/>
          <cell r="CN708"/>
          <cell r="CO708"/>
          <cell r="CP708"/>
        </row>
        <row r="709">
          <cell r="A709"/>
          <cell r="B709"/>
          <cell r="C709"/>
          <cell r="D709"/>
          <cell r="E709"/>
          <cell r="F709"/>
          <cell r="G709"/>
          <cell r="H709"/>
          <cell r="I709"/>
          <cell r="J709"/>
          <cell r="K709"/>
          <cell r="L709"/>
          <cell r="M709"/>
          <cell r="N709"/>
          <cell r="O709"/>
          <cell r="P709"/>
          <cell r="Q709"/>
          <cell r="R709"/>
          <cell r="S709"/>
          <cell r="T709"/>
          <cell r="U709"/>
          <cell r="V709"/>
          <cell r="W709"/>
          <cell r="X709"/>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cell r="BE709"/>
          <cell r="BF709"/>
          <cell r="BG709"/>
          <cell r="BH709"/>
          <cell r="BI709"/>
          <cell r="BJ709"/>
          <cell r="BK709"/>
          <cell r="BL709"/>
          <cell r="BM709"/>
          <cell r="BN709"/>
          <cell r="BO709"/>
          <cell r="BP709"/>
          <cell r="BQ709"/>
          <cell r="BR709"/>
          <cell r="BS709"/>
          <cell r="BT709"/>
          <cell r="BU709"/>
          <cell r="BV709"/>
          <cell r="BW709"/>
          <cell r="BX709"/>
          <cell r="BY709"/>
          <cell r="BZ709"/>
          <cell r="CA709"/>
          <cell r="CB709"/>
          <cell r="CC709"/>
          <cell r="CD709"/>
          <cell r="CE709"/>
          <cell r="CF709"/>
          <cell r="CG709"/>
          <cell r="CH709"/>
          <cell r="CI709"/>
          <cell r="CJ709"/>
          <cell r="CK709"/>
          <cell r="CL709"/>
          <cell r="CM709"/>
          <cell r="CN709"/>
          <cell r="CO709"/>
          <cell r="CP709"/>
        </row>
        <row r="710">
          <cell r="A710"/>
          <cell r="B710"/>
          <cell r="C710"/>
          <cell r="D710"/>
          <cell r="E710"/>
          <cell r="F710"/>
          <cell r="G710"/>
          <cell r="H710"/>
          <cell r="I710"/>
          <cell r="J710"/>
          <cell r="K710"/>
          <cell r="L710"/>
          <cell r="M710"/>
          <cell r="N710"/>
          <cell r="O710"/>
          <cell r="P710"/>
          <cell r="Q710"/>
          <cell r="R710"/>
          <cell r="S710"/>
          <cell r="T710"/>
          <cell r="U710"/>
          <cell r="V710"/>
          <cell r="W710"/>
          <cell r="X710"/>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cell r="BE710"/>
          <cell r="BF710"/>
          <cell r="BG710"/>
          <cell r="BH710"/>
          <cell r="BI710"/>
          <cell r="BJ710"/>
          <cell r="BK710"/>
          <cell r="BL710"/>
          <cell r="BM710"/>
          <cell r="BN710"/>
          <cell r="BO710"/>
          <cell r="BP710"/>
          <cell r="BQ710"/>
          <cell r="BR710"/>
          <cell r="BS710"/>
          <cell r="BT710"/>
          <cell r="BU710"/>
          <cell r="BV710"/>
          <cell r="BW710"/>
          <cell r="BX710"/>
          <cell r="BY710"/>
          <cell r="BZ710"/>
          <cell r="CA710"/>
          <cell r="CB710"/>
          <cell r="CC710"/>
          <cell r="CD710"/>
          <cell r="CE710"/>
          <cell r="CF710"/>
          <cell r="CG710"/>
          <cell r="CH710"/>
          <cell r="CI710"/>
          <cell r="CJ710"/>
          <cell r="CK710"/>
          <cell r="CL710"/>
          <cell r="CM710"/>
          <cell r="CN710"/>
          <cell r="CO710"/>
          <cell r="CP710"/>
        </row>
        <row r="711">
          <cell r="A711"/>
          <cell r="B711"/>
          <cell r="C711"/>
          <cell r="D711"/>
          <cell r="E711"/>
          <cell r="F711"/>
          <cell r="G711"/>
          <cell r="H711"/>
          <cell r="I711"/>
          <cell r="J711"/>
          <cell r="K711"/>
          <cell r="L711"/>
          <cell r="M711"/>
          <cell r="N711"/>
          <cell r="O711"/>
          <cell r="P711"/>
          <cell r="Q711"/>
          <cell r="R711"/>
          <cell r="S711"/>
          <cell r="T711"/>
          <cell r="U711"/>
          <cell r="V711"/>
          <cell r="W711"/>
          <cell r="X711"/>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cell r="BE711"/>
          <cell r="BF711"/>
          <cell r="BG711"/>
          <cell r="BH711"/>
          <cell r="BI711"/>
          <cell r="BJ711"/>
          <cell r="BK711"/>
          <cell r="BL711"/>
          <cell r="BM711"/>
          <cell r="BN711"/>
          <cell r="BO711"/>
          <cell r="BP711"/>
          <cell r="BQ711"/>
          <cell r="BR711"/>
          <cell r="BS711"/>
          <cell r="BT711"/>
          <cell r="BU711"/>
          <cell r="BV711"/>
          <cell r="BW711"/>
          <cell r="BX711"/>
          <cell r="BY711"/>
          <cell r="BZ711"/>
          <cell r="CA711"/>
          <cell r="CB711"/>
          <cell r="CC711"/>
          <cell r="CD711"/>
          <cell r="CE711"/>
          <cell r="CF711"/>
          <cell r="CG711"/>
          <cell r="CH711"/>
          <cell r="CI711"/>
          <cell r="CJ711"/>
          <cell r="CK711"/>
          <cell r="CL711"/>
          <cell r="CM711"/>
          <cell r="CN711"/>
          <cell r="CO711"/>
          <cell r="CP711"/>
        </row>
        <row r="712">
          <cell r="A712"/>
          <cell r="B712"/>
          <cell r="C712"/>
          <cell r="D712"/>
          <cell r="E712"/>
          <cell r="F712"/>
          <cell r="G712"/>
          <cell r="H712"/>
          <cell r="I712"/>
          <cell r="J712"/>
          <cell r="K712"/>
          <cell r="L712"/>
          <cell r="M712"/>
          <cell r="N712"/>
          <cell r="O712"/>
          <cell r="P712"/>
          <cell r="Q712"/>
          <cell r="R712"/>
          <cell r="S712"/>
          <cell r="T712"/>
          <cell r="U712"/>
          <cell r="V712"/>
          <cell r="W712"/>
          <cell r="X712"/>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cell r="BE712"/>
          <cell r="BF712"/>
          <cell r="BG712"/>
          <cell r="BH712"/>
          <cell r="BI712"/>
          <cell r="BJ712"/>
          <cell r="BK712"/>
          <cell r="BL712"/>
          <cell r="BM712"/>
          <cell r="BN712"/>
          <cell r="BO712"/>
          <cell r="BP712"/>
          <cell r="BQ712"/>
          <cell r="BR712"/>
          <cell r="BS712"/>
          <cell r="BT712"/>
          <cell r="BU712"/>
          <cell r="BV712"/>
          <cell r="BW712"/>
          <cell r="BX712"/>
          <cell r="BY712"/>
          <cell r="BZ712"/>
          <cell r="CA712"/>
          <cell r="CB712"/>
          <cell r="CC712"/>
          <cell r="CD712"/>
          <cell r="CE712"/>
          <cell r="CF712"/>
          <cell r="CG712"/>
          <cell r="CH712"/>
          <cell r="CI712"/>
          <cell r="CJ712"/>
          <cell r="CK712"/>
          <cell r="CL712"/>
          <cell r="CM712"/>
          <cell r="CN712"/>
          <cell r="CO712"/>
          <cell r="CP712"/>
        </row>
        <row r="713">
          <cell r="A713"/>
          <cell r="B713"/>
          <cell r="C713"/>
          <cell r="D713"/>
          <cell r="E713"/>
          <cell r="F713"/>
          <cell r="G713"/>
          <cell r="H713"/>
          <cell r="I713"/>
          <cell r="J713"/>
          <cell r="K713"/>
          <cell r="L713"/>
          <cell r="M713"/>
          <cell r="N713"/>
          <cell r="O713"/>
          <cell r="P713"/>
          <cell r="Q713"/>
          <cell r="R713"/>
          <cell r="S713"/>
          <cell r="T713"/>
          <cell r="U713"/>
          <cell r="V713"/>
          <cell r="W713"/>
          <cell r="X713"/>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cell r="BE713"/>
          <cell r="BF713"/>
          <cell r="BG713"/>
          <cell r="BH713"/>
          <cell r="BI713"/>
          <cell r="BJ713"/>
          <cell r="BK713"/>
          <cell r="BL713"/>
          <cell r="BM713"/>
          <cell r="BN713"/>
          <cell r="BO713"/>
          <cell r="BP713"/>
          <cell r="BQ713"/>
          <cell r="BR713"/>
          <cell r="BS713"/>
          <cell r="BT713"/>
          <cell r="BU713"/>
          <cell r="BV713"/>
          <cell r="BW713"/>
          <cell r="BX713"/>
          <cell r="BY713"/>
          <cell r="BZ713"/>
          <cell r="CA713"/>
          <cell r="CB713"/>
          <cell r="CC713"/>
          <cell r="CD713"/>
          <cell r="CE713"/>
          <cell r="CF713"/>
          <cell r="CG713"/>
          <cell r="CH713"/>
          <cell r="CI713"/>
          <cell r="CJ713"/>
          <cell r="CK713"/>
          <cell r="CL713"/>
          <cell r="CM713"/>
          <cell r="CN713"/>
          <cell r="CO713"/>
          <cell r="CP713"/>
        </row>
        <row r="714">
          <cell r="A714"/>
          <cell r="B714"/>
          <cell r="C714"/>
          <cell r="D714"/>
          <cell r="E714"/>
          <cell r="F714"/>
          <cell r="G714"/>
          <cell r="H714"/>
          <cell r="I714"/>
          <cell r="J714"/>
          <cell r="K714"/>
          <cell r="L714"/>
          <cell r="M714"/>
          <cell r="N714"/>
          <cell r="O714"/>
          <cell r="P714"/>
          <cell r="Q714"/>
          <cell r="R714"/>
          <cell r="S714"/>
          <cell r="T714"/>
          <cell r="U714"/>
          <cell r="V714"/>
          <cell r="W714"/>
          <cell r="X714"/>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cell r="BE714"/>
          <cell r="BF714"/>
          <cell r="BG714"/>
          <cell r="BH714"/>
          <cell r="BI714"/>
          <cell r="BJ714"/>
          <cell r="BK714"/>
          <cell r="BL714"/>
          <cell r="BM714"/>
          <cell r="BN714"/>
          <cell r="BO714"/>
          <cell r="BP714"/>
          <cell r="BQ714"/>
          <cell r="BR714"/>
          <cell r="BS714"/>
          <cell r="BT714"/>
          <cell r="BU714"/>
          <cell r="BV714"/>
          <cell r="BW714"/>
          <cell r="BX714"/>
          <cell r="BY714"/>
          <cell r="BZ714"/>
          <cell r="CA714"/>
          <cell r="CB714"/>
          <cell r="CC714"/>
          <cell r="CD714"/>
          <cell r="CE714"/>
          <cell r="CF714"/>
          <cell r="CG714"/>
          <cell r="CH714"/>
          <cell r="CI714"/>
          <cell r="CJ714"/>
          <cell r="CK714"/>
          <cell r="CL714"/>
          <cell r="CM714"/>
          <cell r="CN714"/>
          <cell r="CO714"/>
          <cell r="CP714"/>
        </row>
        <row r="715">
          <cell r="A715"/>
          <cell r="B715"/>
          <cell r="C715"/>
          <cell r="D715"/>
          <cell r="E715"/>
          <cell r="F715"/>
          <cell r="G715"/>
          <cell r="H715"/>
          <cell r="I715"/>
          <cell r="J715"/>
          <cell r="K715"/>
          <cell r="L715"/>
          <cell r="M715"/>
          <cell r="N715"/>
          <cell r="O715"/>
          <cell r="P715"/>
          <cell r="Q715"/>
          <cell r="R715"/>
          <cell r="S715"/>
          <cell r="T715"/>
          <cell r="U715"/>
          <cell r="V715"/>
          <cell r="W715"/>
          <cell r="X715"/>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cell r="BE715"/>
          <cell r="BF715"/>
          <cell r="BG715"/>
          <cell r="BH715"/>
          <cell r="BI715"/>
          <cell r="BJ715"/>
          <cell r="BK715"/>
          <cell r="BL715"/>
          <cell r="BM715"/>
          <cell r="BN715"/>
          <cell r="BO715"/>
          <cell r="BP715"/>
          <cell r="BQ715"/>
          <cell r="BR715"/>
          <cell r="BS715"/>
          <cell r="BT715"/>
          <cell r="BU715"/>
          <cell r="BV715"/>
          <cell r="BW715"/>
          <cell r="BX715"/>
          <cell r="BY715"/>
          <cell r="BZ715"/>
          <cell r="CA715"/>
          <cell r="CB715"/>
          <cell r="CC715"/>
          <cell r="CD715"/>
          <cell r="CE715"/>
          <cell r="CF715"/>
          <cell r="CG715"/>
          <cell r="CH715"/>
          <cell r="CI715"/>
          <cell r="CJ715"/>
          <cell r="CK715"/>
          <cell r="CL715"/>
          <cell r="CM715"/>
          <cell r="CN715"/>
          <cell r="CO715"/>
          <cell r="CP715"/>
        </row>
        <row r="716">
          <cell r="A716"/>
          <cell r="B716"/>
          <cell r="C716"/>
          <cell r="D716"/>
          <cell r="E716"/>
          <cell r="F716"/>
          <cell r="G716"/>
          <cell r="H716"/>
          <cell r="I716"/>
          <cell r="J716"/>
          <cell r="K716"/>
          <cell r="L716"/>
          <cell r="M716"/>
          <cell r="N716"/>
          <cell r="O716"/>
          <cell r="P716"/>
          <cell r="Q716"/>
          <cell r="R716"/>
          <cell r="S716"/>
          <cell r="T716"/>
          <cell r="U716"/>
          <cell r="V716"/>
          <cell r="W716"/>
          <cell r="X716"/>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cell r="BE716"/>
          <cell r="BF716"/>
          <cell r="BG716"/>
          <cell r="BH716"/>
          <cell r="BI716"/>
          <cell r="BJ716"/>
          <cell r="BK716"/>
          <cell r="BL716"/>
          <cell r="BM716"/>
          <cell r="BN716"/>
          <cell r="BO716"/>
          <cell r="BP716"/>
          <cell r="BQ716"/>
          <cell r="BR716"/>
          <cell r="BS716"/>
          <cell r="BT716"/>
          <cell r="BU716"/>
          <cell r="BV716"/>
          <cell r="BW716"/>
          <cell r="BX716"/>
          <cell r="BY716"/>
          <cell r="BZ716"/>
          <cell r="CA716"/>
          <cell r="CB716"/>
          <cell r="CC716"/>
          <cell r="CD716"/>
          <cell r="CE716"/>
          <cell r="CF716"/>
          <cell r="CG716"/>
          <cell r="CH716"/>
          <cell r="CI716"/>
          <cell r="CJ716"/>
          <cell r="CK716"/>
          <cell r="CL716"/>
          <cell r="CM716"/>
          <cell r="CN716"/>
          <cell r="CO716"/>
          <cell r="CP716"/>
        </row>
        <row r="717">
          <cell r="A717"/>
          <cell r="B717"/>
          <cell r="C717"/>
          <cell r="D717"/>
          <cell r="E717"/>
          <cell r="F717"/>
          <cell r="G717"/>
          <cell r="H717"/>
          <cell r="I717"/>
          <cell r="J717"/>
          <cell r="K717"/>
          <cell r="L717"/>
          <cell r="M717"/>
          <cell r="N717"/>
          <cell r="O717"/>
          <cell r="P717"/>
          <cell r="Q717"/>
          <cell r="R717"/>
          <cell r="S717"/>
          <cell r="T717"/>
          <cell r="U717"/>
          <cell r="V717"/>
          <cell r="W717"/>
          <cell r="X717"/>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cell r="BE717"/>
          <cell r="BF717"/>
          <cell r="BG717"/>
          <cell r="BH717"/>
          <cell r="BI717"/>
          <cell r="BJ717"/>
          <cell r="BK717"/>
          <cell r="BL717"/>
          <cell r="BM717"/>
          <cell r="BN717"/>
          <cell r="BO717"/>
          <cell r="BP717"/>
          <cell r="BQ717"/>
          <cell r="BR717"/>
          <cell r="BS717"/>
          <cell r="BT717"/>
          <cell r="BU717"/>
          <cell r="BV717"/>
          <cell r="BW717"/>
          <cell r="BX717"/>
          <cell r="BY717"/>
          <cell r="BZ717"/>
          <cell r="CA717"/>
          <cell r="CB717"/>
          <cell r="CC717"/>
          <cell r="CD717"/>
          <cell r="CE717"/>
          <cell r="CF717"/>
          <cell r="CG717"/>
          <cell r="CH717"/>
          <cell r="CI717"/>
          <cell r="CJ717"/>
          <cell r="CK717"/>
          <cell r="CL717"/>
          <cell r="CM717"/>
          <cell r="CN717"/>
          <cell r="CO717"/>
          <cell r="CP717"/>
        </row>
        <row r="718">
          <cell r="A718"/>
          <cell r="B718"/>
          <cell r="C718"/>
          <cell r="D718"/>
          <cell r="E718"/>
          <cell r="F718"/>
          <cell r="G718"/>
          <cell r="H718"/>
          <cell r="I718"/>
          <cell r="J718"/>
          <cell r="K718"/>
          <cell r="L718"/>
          <cell r="M718"/>
          <cell r="N718"/>
          <cell r="O718"/>
          <cell r="P718"/>
          <cell r="Q718"/>
          <cell r="R718"/>
          <cell r="S718"/>
          <cell r="T718"/>
          <cell r="U718"/>
          <cell r="V718"/>
          <cell r="W718"/>
          <cell r="X718"/>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cell r="BE718"/>
          <cell r="BF718"/>
          <cell r="BG718"/>
          <cell r="BH718"/>
          <cell r="BI718"/>
          <cell r="BJ718"/>
          <cell r="BK718"/>
          <cell r="BL718"/>
          <cell r="BM718"/>
          <cell r="BN718"/>
          <cell r="BO718"/>
          <cell r="BP718"/>
          <cell r="BQ718"/>
          <cell r="BR718"/>
          <cell r="BS718"/>
          <cell r="BT718"/>
          <cell r="BU718"/>
          <cell r="BV718"/>
          <cell r="BW718"/>
          <cell r="BX718"/>
          <cell r="BY718"/>
          <cell r="BZ718"/>
          <cell r="CA718"/>
          <cell r="CB718"/>
          <cell r="CC718"/>
          <cell r="CD718"/>
          <cell r="CE718"/>
          <cell r="CF718"/>
          <cell r="CG718"/>
          <cell r="CH718"/>
          <cell r="CI718"/>
          <cell r="CJ718"/>
          <cell r="CK718"/>
          <cell r="CL718"/>
          <cell r="CM718"/>
          <cell r="CN718"/>
          <cell r="CO718"/>
          <cell r="CP718"/>
        </row>
        <row r="719">
          <cell r="A719"/>
          <cell r="B719"/>
          <cell r="C719"/>
          <cell r="D719"/>
          <cell r="E719"/>
          <cell r="F719"/>
          <cell r="G719"/>
          <cell r="H719"/>
          <cell r="I719"/>
          <cell r="J719"/>
          <cell r="K719"/>
          <cell r="L719"/>
          <cell r="M719"/>
          <cell r="N719"/>
          <cell r="O719"/>
          <cell r="P719"/>
          <cell r="Q719"/>
          <cell r="R719"/>
          <cell r="S719"/>
          <cell r="T719"/>
          <cell r="U719"/>
          <cell r="V719"/>
          <cell r="W719"/>
          <cell r="X719"/>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cell r="BE719"/>
          <cell r="BF719"/>
          <cell r="BG719"/>
          <cell r="BH719"/>
          <cell r="BI719"/>
          <cell r="BJ719"/>
          <cell r="BK719"/>
          <cell r="BL719"/>
          <cell r="BM719"/>
          <cell r="BN719"/>
          <cell r="BO719"/>
          <cell r="BP719"/>
          <cell r="BQ719"/>
          <cell r="BR719"/>
          <cell r="BS719"/>
          <cell r="BT719"/>
          <cell r="BU719"/>
          <cell r="BV719"/>
          <cell r="BW719"/>
          <cell r="BX719"/>
          <cell r="BY719"/>
          <cell r="BZ719"/>
          <cell r="CA719"/>
          <cell r="CB719"/>
          <cell r="CC719"/>
          <cell r="CD719"/>
          <cell r="CE719"/>
          <cell r="CF719"/>
          <cell r="CG719"/>
          <cell r="CH719"/>
          <cell r="CI719"/>
          <cell r="CJ719"/>
          <cell r="CK719"/>
          <cell r="CL719"/>
          <cell r="CM719"/>
          <cell r="CN719"/>
          <cell r="CO719"/>
          <cell r="CP719"/>
        </row>
        <row r="720">
          <cell r="A720"/>
          <cell r="B720"/>
          <cell r="C720"/>
          <cell r="D720"/>
          <cell r="E720"/>
          <cell r="F720"/>
          <cell r="G720"/>
          <cell r="H720"/>
          <cell r="I720"/>
          <cell r="J720"/>
          <cell r="K720"/>
          <cell r="L720"/>
          <cell r="M720"/>
          <cell r="N720"/>
          <cell r="O720"/>
          <cell r="P720"/>
          <cell r="Q720"/>
          <cell r="R720"/>
          <cell r="S720"/>
          <cell r="T720"/>
          <cell r="U720"/>
          <cell r="V720"/>
          <cell r="W720"/>
          <cell r="X720"/>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cell r="BE720"/>
          <cell r="BF720"/>
          <cell r="BG720"/>
          <cell r="BH720"/>
          <cell r="BI720"/>
          <cell r="BJ720"/>
          <cell r="BK720"/>
          <cell r="BL720"/>
          <cell r="BM720"/>
          <cell r="BN720"/>
          <cell r="BO720"/>
          <cell r="BP720"/>
          <cell r="BQ720"/>
          <cell r="BR720"/>
          <cell r="BS720"/>
          <cell r="BT720"/>
          <cell r="BU720"/>
          <cell r="BV720"/>
          <cell r="BW720"/>
          <cell r="BX720"/>
          <cell r="BY720"/>
          <cell r="BZ720"/>
          <cell r="CA720"/>
          <cell r="CB720"/>
          <cell r="CC720"/>
          <cell r="CD720"/>
          <cell r="CE720"/>
          <cell r="CF720"/>
          <cell r="CG720"/>
          <cell r="CH720"/>
          <cell r="CI720"/>
          <cell r="CJ720"/>
          <cell r="CK720"/>
          <cell r="CL720"/>
          <cell r="CM720"/>
          <cell r="CN720"/>
          <cell r="CO720"/>
          <cell r="CP720"/>
        </row>
        <row r="721">
          <cell r="A721"/>
          <cell r="B721"/>
          <cell r="C721"/>
          <cell r="D721"/>
          <cell r="E721"/>
          <cell r="F721"/>
          <cell r="G721"/>
          <cell r="H721"/>
          <cell r="I721"/>
          <cell r="J721"/>
          <cell r="K721"/>
          <cell r="L721"/>
          <cell r="M721"/>
          <cell r="N721"/>
          <cell r="O721"/>
          <cell r="P721"/>
          <cell r="Q721"/>
          <cell r="R721"/>
          <cell r="S721"/>
          <cell r="T721"/>
          <cell r="U721"/>
          <cell r="V721"/>
          <cell r="W721"/>
          <cell r="X721"/>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cell r="BE721"/>
          <cell r="BF721"/>
          <cell r="BG721"/>
          <cell r="BH721"/>
          <cell r="BI721"/>
          <cell r="BJ721"/>
          <cell r="BK721"/>
          <cell r="BL721"/>
          <cell r="BM721"/>
          <cell r="BN721"/>
          <cell r="BO721"/>
          <cell r="BP721"/>
          <cell r="BQ721"/>
          <cell r="BR721"/>
          <cell r="BS721"/>
          <cell r="BT721"/>
          <cell r="BU721"/>
          <cell r="BV721"/>
          <cell r="BW721"/>
          <cell r="BX721"/>
          <cell r="BY721"/>
          <cell r="BZ721"/>
          <cell r="CA721"/>
          <cell r="CB721"/>
          <cell r="CC721"/>
          <cell r="CD721"/>
          <cell r="CE721"/>
          <cell r="CF721"/>
          <cell r="CG721"/>
          <cell r="CH721"/>
          <cell r="CI721"/>
          <cell r="CJ721"/>
          <cell r="CK721"/>
          <cell r="CL721"/>
          <cell r="CM721"/>
          <cell r="CN721"/>
          <cell r="CO721"/>
          <cell r="CP721"/>
        </row>
        <row r="722">
          <cell r="A722"/>
          <cell r="B722"/>
          <cell r="C722"/>
          <cell r="D722"/>
          <cell r="E722"/>
          <cell r="F722"/>
          <cell r="G722"/>
          <cell r="H722"/>
          <cell r="I722"/>
          <cell r="J722"/>
          <cell r="K722"/>
          <cell r="L722"/>
          <cell r="M722"/>
          <cell r="N722"/>
          <cell r="O722"/>
          <cell r="P722"/>
          <cell r="Q722"/>
          <cell r="R722"/>
          <cell r="S722"/>
          <cell r="T722"/>
          <cell r="U722"/>
          <cell r="V722"/>
          <cell r="W722"/>
          <cell r="X722"/>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cell r="BE722"/>
          <cell r="BF722"/>
          <cell r="BG722"/>
          <cell r="BH722"/>
          <cell r="BI722"/>
          <cell r="BJ722"/>
          <cell r="BK722"/>
          <cell r="BL722"/>
          <cell r="BM722"/>
          <cell r="BN722"/>
          <cell r="BO722"/>
          <cell r="BP722"/>
          <cell r="BQ722"/>
          <cell r="BR722"/>
          <cell r="BS722"/>
          <cell r="BT722"/>
          <cell r="BU722"/>
          <cell r="BV722"/>
          <cell r="BW722"/>
          <cell r="BX722"/>
          <cell r="BY722"/>
          <cell r="BZ722"/>
          <cell r="CA722"/>
          <cell r="CB722"/>
          <cell r="CC722"/>
          <cell r="CD722"/>
          <cell r="CE722"/>
          <cell r="CF722"/>
          <cell r="CG722"/>
          <cell r="CH722"/>
          <cell r="CI722"/>
          <cell r="CJ722"/>
          <cell r="CK722"/>
          <cell r="CL722"/>
          <cell r="CM722"/>
          <cell r="CN722"/>
          <cell r="CO722"/>
          <cell r="CP722"/>
        </row>
        <row r="723">
          <cell r="A723"/>
          <cell r="B723"/>
          <cell r="C723"/>
          <cell r="D723"/>
          <cell r="E723"/>
          <cell r="F723"/>
          <cell r="G723"/>
          <cell r="H723"/>
          <cell r="I723"/>
          <cell r="J723"/>
          <cell r="K723"/>
          <cell r="L723"/>
          <cell r="M723"/>
          <cell r="N723"/>
          <cell r="O723"/>
          <cell r="P723"/>
          <cell r="Q723"/>
          <cell r="R723"/>
          <cell r="S723"/>
          <cell r="T723"/>
          <cell r="U723"/>
          <cell r="V723"/>
          <cell r="W723"/>
          <cell r="X723"/>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cell r="BE723"/>
          <cell r="BF723"/>
          <cell r="BG723"/>
          <cell r="BH723"/>
          <cell r="BI723"/>
          <cell r="BJ723"/>
          <cell r="BK723"/>
          <cell r="BL723"/>
          <cell r="BM723"/>
          <cell r="BN723"/>
          <cell r="BO723"/>
          <cell r="BP723"/>
          <cell r="BQ723"/>
          <cell r="BR723"/>
          <cell r="BS723"/>
          <cell r="BT723"/>
          <cell r="BU723"/>
          <cell r="BV723"/>
          <cell r="BW723"/>
          <cell r="BX723"/>
          <cell r="BY723"/>
          <cell r="BZ723"/>
          <cell r="CA723"/>
          <cell r="CB723"/>
          <cell r="CC723"/>
          <cell r="CD723"/>
          <cell r="CE723"/>
          <cell r="CF723"/>
          <cell r="CG723"/>
          <cell r="CH723"/>
          <cell r="CI723"/>
          <cell r="CJ723"/>
          <cell r="CK723"/>
          <cell r="CL723"/>
          <cell r="CM723"/>
          <cell r="CN723"/>
          <cell r="CO723"/>
          <cell r="CP723"/>
        </row>
        <row r="724">
          <cell r="A724"/>
          <cell r="B724"/>
          <cell r="C724"/>
          <cell r="D724"/>
          <cell r="E724"/>
          <cell r="F724"/>
          <cell r="G724"/>
          <cell r="H724"/>
          <cell r="I724"/>
          <cell r="J724"/>
          <cell r="K724"/>
          <cell r="L724"/>
          <cell r="M724"/>
          <cell r="N724"/>
          <cell r="O724"/>
          <cell r="P724"/>
          <cell r="Q724"/>
          <cell r="R724"/>
          <cell r="S724"/>
          <cell r="T724"/>
          <cell r="U724"/>
          <cell r="V724"/>
          <cell r="W724"/>
          <cell r="X724"/>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cell r="BE724"/>
          <cell r="BF724"/>
          <cell r="BG724"/>
          <cell r="BH724"/>
          <cell r="BI724"/>
          <cell r="BJ724"/>
          <cell r="BK724"/>
          <cell r="BL724"/>
          <cell r="BM724"/>
          <cell r="BN724"/>
          <cell r="BO724"/>
          <cell r="BP724"/>
          <cell r="BQ724"/>
          <cell r="BR724"/>
          <cell r="BS724"/>
          <cell r="BT724"/>
          <cell r="BU724"/>
          <cell r="BV724"/>
          <cell r="BW724"/>
          <cell r="BX724"/>
          <cell r="BY724"/>
          <cell r="BZ724"/>
          <cell r="CA724"/>
          <cell r="CB724"/>
          <cell r="CC724"/>
          <cell r="CD724"/>
          <cell r="CE724"/>
          <cell r="CF724"/>
          <cell r="CG724"/>
          <cell r="CH724"/>
          <cell r="CI724"/>
          <cell r="CJ724"/>
          <cell r="CK724"/>
          <cell r="CL724"/>
          <cell r="CM724"/>
          <cell r="CN724"/>
          <cell r="CO724"/>
          <cell r="CP724"/>
        </row>
        <row r="725">
          <cell r="A725"/>
          <cell r="B725"/>
          <cell r="C725"/>
          <cell r="D725"/>
          <cell r="E725"/>
          <cell r="F725"/>
          <cell r="G725"/>
          <cell r="H725"/>
          <cell r="I725"/>
          <cell r="J725"/>
          <cell r="K725"/>
          <cell r="L725"/>
          <cell r="M725"/>
          <cell r="N725"/>
          <cell r="O725"/>
          <cell r="P725"/>
          <cell r="Q725"/>
          <cell r="R725"/>
          <cell r="S725"/>
          <cell r="T725"/>
          <cell r="U725"/>
          <cell r="V725"/>
          <cell r="W725"/>
          <cell r="X725"/>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cell r="BE725"/>
          <cell r="BF725"/>
          <cell r="BG725"/>
          <cell r="BH725"/>
          <cell r="BI725"/>
          <cell r="BJ725"/>
          <cell r="BK725"/>
          <cell r="BL725"/>
          <cell r="BM725"/>
          <cell r="BN725"/>
          <cell r="BO725"/>
          <cell r="BP725"/>
          <cell r="BQ725"/>
          <cell r="BR725"/>
          <cell r="BS725"/>
          <cell r="BT725"/>
          <cell r="BU725"/>
          <cell r="BV725"/>
          <cell r="BW725"/>
          <cell r="BX725"/>
          <cell r="BY725"/>
          <cell r="BZ725"/>
          <cell r="CA725"/>
          <cell r="CB725"/>
          <cell r="CC725"/>
          <cell r="CD725"/>
          <cell r="CE725"/>
          <cell r="CF725"/>
          <cell r="CG725"/>
          <cell r="CH725"/>
          <cell r="CI725"/>
          <cell r="CJ725"/>
          <cell r="CK725"/>
          <cell r="CL725"/>
          <cell r="CM725"/>
          <cell r="CN725"/>
          <cell r="CO725"/>
          <cell r="CP725"/>
        </row>
        <row r="726">
          <cell r="A726"/>
          <cell r="B726"/>
          <cell r="C726"/>
          <cell r="D726"/>
          <cell r="E726"/>
          <cell r="F726"/>
          <cell r="G726"/>
          <cell r="H726"/>
          <cell r="I726"/>
          <cell r="J726"/>
          <cell r="K726"/>
          <cell r="L726"/>
          <cell r="M726"/>
          <cell r="N726"/>
          <cell r="O726"/>
          <cell r="P726"/>
          <cell r="Q726"/>
          <cell r="R726"/>
          <cell r="S726"/>
          <cell r="T726"/>
          <cell r="U726"/>
          <cell r="V726"/>
          <cell r="W726"/>
          <cell r="X726"/>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cell r="BE726"/>
          <cell r="BF726"/>
          <cell r="BG726"/>
          <cell r="BH726"/>
          <cell r="BI726"/>
          <cell r="BJ726"/>
          <cell r="BK726"/>
          <cell r="BL726"/>
          <cell r="BM726"/>
          <cell r="BN726"/>
          <cell r="BO726"/>
          <cell r="BP726"/>
          <cell r="BQ726"/>
          <cell r="BR726"/>
          <cell r="BS726"/>
          <cell r="BT726"/>
          <cell r="BU726"/>
          <cell r="BV726"/>
          <cell r="BW726"/>
          <cell r="BX726"/>
          <cell r="BY726"/>
          <cell r="BZ726"/>
          <cell r="CA726"/>
          <cell r="CB726"/>
          <cell r="CC726"/>
          <cell r="CD726"/>
          <cell r="CE726"/>
          <cell r="CF726"/>
          <cell r="CG726"/>
          <cell r="CH726"/>
          <cell r="CI726"/>
          <cell r="CJ726"/>
          <cell r="CK726"/>
          <cell r="CL726"/>
          <cell r="CM726"/>
          <cell r="CN726"/>
          <cell r="CO726"/>
          <cell r="CP726"/>
        </row>
        <row r="727">
          <cell r="A727"/>
          <cell r="B727"/>
          <cell r="C727"/>
          <cell r="D727"/>
          <cell r="E727"/>
          <cell r="F727"/>
          <cell r="G727"/>
          <cell r="H727"/>
          <cell r="I727"/>
          <cell r="J727"/>
          <cell r="K727"/>
          <cell r="L727"/>
          <cell r="M727"/>
          <cell r="N727"/>
          <cell r="O727"/>
          <cell r="P727"/>
          <cell r="Q727"/>
          <cell r="R727"/>
          <cell r="S727"/>
          <cell r="T727"/>
          <cell r="U727"/>
          <cell r="V727"/>
          <cell r="W727"/>
          <cell r="X727"/>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cell r="BE727"/>
          <cell r="BF727"/>
          <cell r="BG727"/>
          <cell r="BH727"/>
          <cell r="BI727"/>
          <cell r="BJ727"/>
          <cell r="BK727"/>
          <cell r="BL727"/>
          <cell r="BM727"/>
          <cell r="BN727"/>
          <cell r="BO727"/>
          <cell r="BP727"/>
          <cell r="BQ727"/>
          <cell r="BR727"/>
          <cell r="BS727"/>
          <cell r="BT727"/>
          <cell r="BU727"/>
          <cell r="BV727"/>
          <cell r="BW727"/>
          <cell r="BX727"/>
          <cell r="BY727"/>
          <cell r="BZ727"/>
          <cell r="CA727"/>
          <cell r="CB727"/>
          <cell r="CC727"/>
          <cell r="CD727"/>
          <cell r="CE727"/>
          <cell r="CF727"/>
          <cell r="CG727"/>
          <cell r="CH727"/>
          <cell r="CI727"/>
          <cell r="CJ727"/>
          <cell r="CK727"/>
          <cell r="CL727"/>
          <cell r="CM727"/>
          <cell r="CN727"/>
          <cell r="CO727"/>
          <cell r="CP727"/>
        </row>
        <row r="728">
          <cell r="A728"/>
          <cell r="B728"/>
          <cell r="C728"/>
          <cell r="D728"/>
          <cell r="E728"/>
          <cell r="F728"/>
          <cell r="G728"/>
          <cell r="H728"/>
          <cell r="I728"/>
          <cell r="J728"/>
          <cell r="K728"/>
          <cell r="L728"/>
          <cell r="M728"/>
          <cell r="N728"/>
          <cell r="O728"/>
          <cell r="P728"/>
          <cell r="Q728"/>
          <cell r="R728"/>
          <cell r="S728"/>
          <cell r="T728"/>
          <cell r="U728"/>
          <cell r="V728"/>
          <cell r="W728"/>
          <cell r="X728"/>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cell r="BE728"/>
          <cell r="BF728"/>
          <cell r="BG728"/>
          <cell r="BH728"/>
          <cell r="BI728"/>
          <cell r="BJ728"/>
          <cell r="BK728"/>
          <cell r="BL728"/>
          <cell r="BM728"/>
          <cell r="BN728"/>
          <cell r="BO728"/>
          <cell r="BP728"/>
          <cell r="BQ728"/>
          <cell r="BR728"/>
          <cell r="BS728"/>
          <cell r="BT728"/>
          <cell r="BU728"/>
          <cell r="BV728"/>
          <cell r="BW728"/>
          <cell r="BX728"/>
          <cell r="BY728"/>
          <cell r="BZ728"/>
          <cell r="CA728"/>
          <cell r="CB728"/>
          <cell r="CC728"/>
          <cell r="CD728"/>
          <cell r="CE728"/>
          <cell r="CF728"/>
          <cell r="CG728"/>
          <cell r="CH728"/>
          <cell r="CI728"/>
          <cell r="CJ728"/>
          <cell r="CK728"/>
          <cell r="CL728"/>
          <cell r="CM728"/>
          <cell r="CN728"/>
          <cell r="CO728"/>
          <cell r="CP728"/>
        </row>
        <row r="729">
          <cell r="A729"/>
          <cell r="B729"/>
          <cell r="C729"/>
          <cell r="D729"/>
          <cell r="E729"/>
          <cell r="F729"/>
          <cell r="G729"/>
          <cell r="H729"/>
          <cell r="I729"/>
          <cell r="J729"/>
          <cell r="K729"/>
          <cell r="L729"/>
          <cell r="M729"/>
          <cell r="N729"/>
          <cell r="O729"/>
          <cell r="P729"/>
          <cell r="Q729"/>
          <cell r="R729"/>
          <cell r="S729"/>
          <cell r="T729"/>
          <cell r="U729"/>
          <cell r="V729"/>
          <cell r="W729"/>
          <cell r="X729"/>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cell r="BE729"/>
          <cell r="BF729"/>
          <cell r="BG729"/>
          <cell r="BH729"/>
          <cell r="BI729"/>
          <cell r="BJ729"/>
          <cell r="BK729"/>
          <cell r="BL729"/>
          <cell r="BM729"/>
          <cell r="BN729"/>
          <cell r="BO729"/>
          <cell r="BP729"/>
          <cell r="BQ729"/>
          <cell r="BR729"/>
          <cell r="BS729"/>
          <cell r="BT729"/>
          <cell r="BU729"/>
          <cell r="BV729"/>
          <cell r="BW729"/>
          <cell r="BX729"/>
          <cell r="BY729"/>
          <cell r="BZ729"/>
          <cell r="CA729"/>
          <cell r="CB729"/>
          <cell r="CC729"/>
          <cell r="CD729"/>
          <cell r="CE729"/>
          <cell r="CF729"/>
          <cell r="CG729"/>
          <cell r="CH729"/>
          <cell r="CI729"/>
          <cell r="CJ729"/>
          <cell r="CK729"/>
          <cell r="CL729"/>
          <cell r="CM729"/>
          <cell r="CN729"/>
          <cell r="CO729"/>
          <cell r="CP729"/>
        </row>
        <row r="730">
          <cell r="A730"/>
          <cell r="B730"/>
          <cell r="C730"/>
          <cell r="D730"/>
          <cell r="E730"/>
          <cell r="F730"/>
          <cell r="G730"/>
          <cell r="H730"/>
          <cell r="I730"/>
          <cell r="J730"/>
          <cell r="K730"/>
          <cell r="L730"/>
          <cell r="M730"/>
          <cell r="N730"/>
          <cell r="O730"/>
          <cell r="P730"/>
          <cell r="Q730"/>
          <cell r="R730"/>
          <cell r="S730"/>
          <cell r="T730"/>
          <cell r="U730"/>
          <cell r="V730"/>
          <cell r="W730"/>
          <cell r="X730"/>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cell r="BE730"/>
          <cell r="BF730"/>
          <cell r="BG730"/>
          <cell r="BH730"/>
          <cell r="BI730"/>
          <cell r="BJ730"/>
          <cell r="BK730"/>
          <cell r="BL730"/>
          <cell r="BM730"/>
          <cell r="BN730"/>
          <cell r="BO730"/>
          <cell r="BP730"/>
          <cell r="BQ730"/>
          <cell r="BR730"/>
          <cell r="BS730"/>
          <cell r="BT730"/>
          <cell r="BU730"/>
          <cell r="BV730"/>
          <cell r="BW730"/>
          <cell r="BX730"/>
          <cell r="BY730"/>
          <cell r="BZ730"/>
          <cell r="CA730"/>
          <cell r="CB730"/>
          <cell r="CC730"/>
          <cell r="CD730"/>
          <cell r="CE730"/>
          <cell r="CF730"/>
          <cell r="CG730"/>
          <cell r="CH730"/>
          <cell r="CI730"/>
          <cell r="CJ730"/>
          <cell r="CK730"/>
          <cell r="CL730"/>
          <cell r="CM730"/>
          <cell r="CN730"/>
          <cell r="CO730"/>
          <cell r="CP730"/>
        </row>
        <row r="731">
          <cell r="A731"/>
          <cell r="B731"/>
          <cell r="C731"/>
          <cell r="D731"/>
          <cell r="E731"/>
          <cell r="F731"/>
          <cell r="G731"/>
          <cell r="H731"/>
          <cell r="I731"/>
          <cell r="J731"/>
          <cell r="K731"/>
          <cell r="L731"/>
          <cell r="M731"/>
          <cell r="N731"/>
          <cell r="O731"/>
          <cell r="P731"/>
          <cell r="Q731"/>
          <cell r="R731"/>
          <cell r="S731"/>
          <cell r="T731"/>
          <cell r="U731"/>
          <cell r="V731"/>
          <cell r="W731"/>
          <cell r="X731"/>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cell r="BE731"/>
          <cell r="BF731"/>
          <cell r="BG731"/>
          <cell r="BH731"/>
          <cell r="BI731"/>
          <cell r="BJ731"/>
          <cell r="BK731"/>
          <cell r="BL731"/>
          <cell r="BM731"/>
          <cell r="BN731"/>
          <cell r="BO731"/>
          <cell r="BP731"/>
          <cell r="BQ731"/>
          <cell r="BR731"/>
          <cell r="BS731"/>
          <cell r="BT731"/>
          <cell r="BU731"/>
          <cell r="BV731"/>
          <cell r="BW731"/>
          <cell r="BX731"/>
          <cell r="BY731"/>
          <cell r="BZ731"/>
          <cell r="CA731"/>
          <cell r="CB731"/>
          <cell r="CC731"/>
          <cell r="CD731"/>
          <cell r="CE731"/>
          <cell r="CF731"/>
          <cell r="CG731"/>
          <cell r="CH731"/>
          <cell r="CI731"/>
          <cell r="CJ731"/>
          <cell r="CK731"/>
          <cell r="CL731"/>
          <cell r="CM731"/>
          <cell r="CN731"/>
          <cell r="CO731"/>
          <cell r="CP731"/>
        </row>
        <row r="732">
          <cell r="A732"/>
          <cell r="B732"/>
          <cell r="C732"/>
          <cell r="D732"/>
          <cell r="E732"/>
          <cell r="F732"/>
          <cell r="G732"/>
          <cell r="H732"/>
          <cell r="I732"/>
          <cell r="J732"/>
          <cell r="K732"/>
          <cell r="L732"/>
          <cell r="M732"/>
          <cell r="N732"/>
          <cell r="O732"/>
          <cell r="P732"/>
          <cell r="Q732"/>
          <cell r="R732"/>
          <cell r="S732"/>
          <cell r="T732"/>
          <cell r="U732"/>
          <cell r="V732"/>
          <cell r="W732"/>
          <cell r="X732"/>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cell r="BE732"/>
          <cell r="BF732"/>
          <cell r="BG732"/>
          <cell r="BH732"/>
          <cell r="BI732"/>
          <cell r="BJ732"/>
          <cell r="BK732"/>
          <cell r="BL732"/>
          <cell r="BM732"/>
          <cell r="BN732"/>
          <cell r="BO732"/>
          <cell r="BP732"/>
          <cell r="BQ732"/>
          <cell r="BR732"/>
          <cell r="BS732"/>
          <cell r="BT732"/>
          <cell r="BU732"/>
          <cell r="BV732"/>
          <cell r="BW732"/>
          <cell r="BX732"/>
          <cell r="BY732"/>
          <cell r="BZ732"/>
          <cell r="CA732"/>
          <cell r="CB732"/>
          <cell r="CC732"/>
          <cell r="CD732"/>
          <cell r="CE732"/>
          <cell r="CF732"/>
          <cell r="CG732"/>
          <cell r="CH732"/>
          <cell r="CI732"/>
          <cell r="CJ732"/>
          <cell r="CK732"/>
          <cell r="CL732"/>
          <cell r="CM732"/>
          <cell r="CN732"/>
          <cell r="CO732"/>
          <cell r="CP732"/>
        </row>
        <row r="733">
          <cell r="A733"/>
          <cell r="B733"/>
          <cell r="C733"/>
          <cell r="D733"/>
          <cell r="E733"/>
          <cell r="F733"/>
          <cell r="G733"/>
          <cell r="H733"/>
          <cell r="I733"/>
          <cell r="J733"/>
          <cell r="K733"/>
          <cell r="L733"/>
          <cell r="M733"/>
          <cell r="N733"/>
          <cell r="O733"/>
          <cell r="P733"/>
          <cell r="Q733"/>
          <cell r="R733"/>
          <cell r="S733"/>
          <cell r="T733"/>
          <cell r="U733"/>
          <cell r="V733"/>
          <cell r="W733"/>
          <cell r="X733"/>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cell r="BE733"/>
          <cell r="BF733"/>
          <cell r="BG733"/>
          <cell r="BH733"/>
          <cell r="BI733"/>
          <cell r="BJ733"/>
          <cell r="BK733"/>
          <cell r="BL733"/>
          <cell r="BM733"/>
          <cell r="BN733"/>
          <cell r="BO733"/>
          <cell r="BP733"/>
          <cell r="BQ733"/>
          <cell r="BR733"/>
          <cell r="BS733"/>
          <cell r="BT733"/>
          <cell r="BU733"/>
          <cell r="BV733"/>
          <cell r="BW733"/>
          <cell r="BX733"/>
          <cell r="BY733"/>
          <cell r="BZ733"/>
          <cell r="CA733"/>
          <cell r="CB733"/>
          <cell r="CC733"/>
          <cell r="CD733"/>
          <cell r="CE733"/>
          <cell r="CF733"/>
          <cell r="CG733"/>
          <cell r="CH733"/>
          <cell r="CI733"/>
          <cell r="CJ733"/>
          <cell r="CK733"/>
          <cell r="CL733"/>
          <cell r="CM733"/>
          <cell r="CN733"/>
          <cell r="CO733"/>
          <cell r="CP733"/>
        </row>
        <row r="734">
          <cell r="A734"/>
          <cell r="B734"/>
          <cell r="C734"/>
          <cell r="D734"/>
          <cell r="E734"/>
          <cell r="F734"/>
          <cell r="G734"/>
          <cell r="H734"/>
          <cell r="I734"/>
          <cell r="J734"/>
          <cell r="K734"/>
          <cell r="L734"/>
          <cell r="M734"/>
          <cell r="N734"/>
          <cell r="O734"/>
          <cell r="P734"/>
          <cell r="Q734"/>
          <cell r="R734"/>
          <cell r="S734"/>
          <cell r="T734"/>
          <cell r="U734"/>
          <cell r="V734"/>
          <cell r="W734"/>
          <cell r="X734"/>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cell r="BE734"/>
          <cell r="BF734"/>
          <cell r="BG734"/>
          <cell r="BH734"/>
          <cell r="BI734"/>
          <cell r="BJ734"/>
          <cell r="BK734"/>
          <cell r="BL734"/>
          <cell r="BM734"/>
          <cell r="BN734"/>
          <cell r="BO734"/>
          <cell r="BP734"/>
          <cell r="BQ734"/>
          <cell r="BR734"/>
          <cell r="BS734"/>
          <cell r="BT734"/>
          <cell r="BU734"/>
          <cell r="BV734"/>
          <cell r="BW734"/>
          <cell r="BX734"/>
          <cell r="BY734"/>
          <cell r="BZ734"/>
          <cell r="CA734"/>
          <cell r="CB734"/>
          <cell r="CC734"/>
          <cell r="CD734"/>
          <cell r="CE734"/>
          <cell r="CF734"/>
          <cell r="CG734"/>
          <cell r="CH734"/>
          <cell r="CI734"/>
          <cell r="CJ734"/>
          <cell r="CK734"/>
          <cell r="CL734"/>
          <cell r="CM734"/>
          <cell r="CN734"/>
          <cell r="CO734"/>
          <cell r="CP734"/>
        </row>
        <row r="735">
          <cell r="A735"/>
          <cell r="B735"/>
          <cell r="C735"/>
          <cell r="D735"/>
          <cell r="E735"/>
          <cell r="F735"/>
          <cell r="G735"/>
          <cell r="H735"/>
          <cell r="I735"/>
          <cell r="J735"/>
          <cell r="K735"/>
          <cell r="L735"/>
          <cell r="M735"/>
          <cell r="N735"/>
          <cell r="O735"/>
          <cell r="P735"/>
          <cell r="Q735"/>
          <cell r="R735"/>
          <cell r="S735"/>
          <cell r="T735"/>
          <cell r="U735"/>
          <cell r="V735"/>
          <cell r="W735"/>
          <cell r="X735"/>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cell r="BE735"/>
          <cell r="BF735"/>
          <cell r="BG735"/>
          <cell r="BH735"/>
          <cell r="BI735"/>
          <cell r="BJ735"/>
          <cell r="BK735"/>
          <cell r="BL735"/>
          <cell r="BM735"/>
          <cell r="BN735"/>
          <cell r="BO735"/>
          <cell r="BP735"/>
          <cell r="BQ735"/>
          <cell r="BR735"/>
          <cell r="BS735"/>
          <cell r="BT735"/>
          <cell r="BU735"/>
          <cell r="BV735"/>
          <cell r="BW735"/>
          <cell r="BX735"/>
          <cell r="BY735"/>
          <cell r="BZ735"/>
          <cell r="CA735"/>
          <cell r="CB735"/>
          <cell r="CC735"/>
          <cell r="CD735"/>
          <cell r="CE735"/>
          <cell r="CF735"/>
          <cell r="CG735"/>
          <cell r="CH735"/>
          <cell r="CI735"/>
          <cell r="CJ735"/>
          <cell r="CK735"/>
          <cell r="CL735"/>
          <cell r="CM735"/>
          <cell r="CN735"/>
          <cell r="CO735"/>
          <cell r="CP735"/>
        </row>
        <row r="736">
          <cell r="A736"/>
          <cell r="B736"/>
          <cell r="C736"/>
          <cell r="D736"/>
          <cell r="E736"/>
          <cell r="F736"/>
          <cell r="G736"/>
          <cell r="H736"/>
          <cell r="I736"/>
          <cell r="J736"/>
          <cell r="K736"/>
          <cell r="L736"/>
          <cell r="M736"/>
          <cell r="N736"/>
          <cell r="O736"/>
          <cell r="P736"/>
          <cell r="Q736"/>
          <cell r="R736"/>
          <cell r="S736"/>
          <cell r="T736"/>
          <cell r="U736"/>
          <cell r="V736"/>
          <cell r="W736"/>
          <cell r="X736"/>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cell r="BE736"/>
          <cell r="BF736"/>
          <cell r="BG736"/>
          <cell r="BH736"/>
          <cell r="BI736"/>
          <cell r="BJ736"/>
          <cell r="BK736"/>
          <cell r="BL736"/>
          <cell r="BM736"/>
          <cell r="BN736"/>
          <cell r="BO736"/>
          <cell r="BP736"/>
          <cell r="BQ736"/>
          <cell r="BR736"/>
          <cell r="BS736"/>
          <cell r="BT736"/>
          <cell r="BU736"/>
          <cell r="BV736"/>
          <cell r="BW736"/>
          <cell r="BX736"/>
          <cell r="BY736"/>
          <cell r="BZ736"/>
          <cell r="CA736"/>
          <cell r="CB736"/>
          <cell r="CC736"/>
          <cell r="CD736"/>
          <cell r="CE736"/>
          <cell r="CF736"/>
          <cell r="CG736"/>
          <cell r="CH736"/>
          <cell r="CI736"/>
          <cell r="CJ736"/>
          <cell r="CK736"/>
          <cell r="CL736"/>
          <cell r="CM736"/>
          <cell r="CN736"/>
          <cell r="CO736"/>
          <cell r="CP736"/>
        </row>
        <row r="737">
          <cell r="A737"/>
          <cell r="B737"/>
          <cell r="C737"/>
          <cell r="D737"/>
          <cell r="E737"/>
          <cell r="F737"/>
          <cell r="G737"/>
          <cell r="H737"/>
          <cell r="I737"/>
          <cell r="J737"/>
          <cell r="K737"/>
          <cell r="L737"/>
          <cell r="M737"/>
          <cell r="N737"/>
          <cell r="O737"/>
          <cell r="P737"/>
          <cell r="Q737"/>
          <cell r="R737"/>
          <cell r="S737"/>
          <cell r="T737"/>
          <cell r="U737"/>
          <cell r="V737"/>
          <cell r="W737"/>
          <cell r="X737"/>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cell r="BE737"/>
          <cell r="BF737"/>
          <cell r="BG737"/>
          <cell r="BH737"/>
          <cell r="BI737"/>
          <cell r="BJ737"/>
          <cell r="BK737"/>
          <cell r="BL737"/>
          <cell r="BM737"/>
          <cell r="BN737"/>
          <cell r="BO737"/>
          <cell r="BP737"/>
          <cell r="BQ737"/>
          <cell r="BR737"/>
          <cell r="BS737"/>
          <cell r="BT737"/>
          <cell r="BU737"/>
          <cell r="BV737"/>
          <cell r="BW737"/>
          <cell r="BX737"/>
          <cell r="BY737"/>
          <cell r="BZ737"/>
          <cell r="CA737"/>
          <cell r="CB737"/>
          <cell r="CC737"/>
          <cell r="CD737"/>
          <cell r="CE737"/>
          <cell r="CF737"/>
          <cell r="CG737"/>
          <cell r="CH737"/>
          <cell r="CI737"/>
          <cell r="CJ737"/>
          <cell r="CK737"/>
          <cell r="CL737"/>
          <cell r="CM737"/>
          <cell r="CN737"/>
          <cell r="CO737"/>
          <cell r="CP737"/>
        </row>
        <row r="738">
          <cell r="A738"/>
          <cell r="B738"/>
          <cell r="C738"/>
          <cell r="D738"/>
          <cell r="E738"/>
          <cell r="F738"/>
          <cell r="G738"/>
          <cell r="H738"/>
          <cell r="I738"/>
          <cell r="J738"/>
          <cell r="K738"/>
          <cell r="L738"/>
          <cell r="M738"/>
          <cell r="N738"/>
          <cell r="O738"/>
          <cell r="P738"/>
          <cell r="Q738"/>
          <cell r="R738"/>
          <cell r="S738"/>
          <cell r="T738"/>
          <cell r="U738"/>
          <cell r="V738"/>
          <cell r="W738"/>
          <cell r="X738"/>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cell r="BE738"/>
          <cell r="BF738"/>
          <cell r="BG738"/>
          <cell r="BH738"/>
          <cell r="BI738"/>
          <cell r="BJ738"/>
          <cell r="BK738"/>
          <cell r="BL738"/>
          <cell r="BM738"/>
          <cell r="BN738"/>
          <cell r="BO738"/>
          <cell r="BP738"/>
          <cell r="BQ738"/>
          <cell r="BR738"/>
          <cell r="BS738"/>
          <cell r="BT738"/>
          <cell r="BU738"/>
          <cell r="BV738"/>
          <cell r="BW738"/>
          <cell r="BX738"/>
          <cell r="BY738"/>
          <cell r="BZ738"/>
          <cell r="CA738"/>
          <cell r="CB738"/>
          <cell r="CC738"/>
          <cell r="CD738"/>
          <cell r="CE738"/>
          <cell r="CF738"/>
          <cell r="CG738"/>
          <cell r="CH738"/>
          <cell r="CI738"/>
          <cell r="CJ738"/>
          <cell r="CK738"/>
          <cell r="CL738"/>
          <cell r="CM738"/>
          <cell r="CN738"/>
          <cell r="CO738"/>
          <cell r="CP738"/>
        </row>
        <row r="739">
          <cell r="A739"/>
          <cell r="B739"/>
          <cell r="C739"/>
          <cell r="D739"/>
          <cell r="E739"/>
          <cell r="F739"/>
          <cell r="G739"/>
          <cell r="H739"/>
          <cell r="I739"/>
          <cell r="J739"/>
          <cell r="K739"/>
          <cell r="L739"/>
          <cell r="M739"/>
          <cell r="N739"/>
          <cell r="O739"/>
          <cell r="P739"/>
          <cell r="Q739"/>
          <cell r="R739"/>
          <cell r="S739"/>
          <cell r="T739"/>
          <cell r="U739"/>
          <cell r="V739"/>
          <cell r="W739"/>
          <cell r="X739"/>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cell r="BE739"/>
          <cell r="BF739"/>
          <cell r="BG739"/>
          <cell r="BH739"/>
          <cell r="BI739"/>
          <cell r="BJ739"/>
          <cell r="BK739"/>
          <cell r="BL739"/>
          <cell r="BM739"/>
          <cell r="BN739"/>
          <cell r="BO739"/>
          <cell r="BP739"/>
          <cell r="BQ739"/>
          <cell r="BR739"/>
          <cell r="BS739"/>
          <cell r="BT739"/>
          <cell r="BU739"/>
          <cell r="BV739"/>
          <cell r="BW739"/>
          <cell r="BX739"/>
          <cell r="BY739"/>
          <cell r="BZ739"/>
          <cell r="CA739"/>
          <cell r="CB739"/>
          <cell r="CC739"/>
          <cell r="CD739"/>
          <cell r="CE739"/>
          <cell r="CF739"/>
          <cell r="CG739"/>
          <cell r="CH739"/>
          <cell r="CI739"/>
          <cell r="CJ739"/>
          <cell r="CK739"/>
          <cell r="CL739"/>
          <cell r="CM739"/>
          <cell r="CN739"/>
          <cell r="CO739"/>
          <cell r="CP739"/>
        </row>
        <row r="740">
          <cell r="A740"/>
          <cell r="B740"/>
          <cell r="C740"/>
          <cell r="D740"/>
          <cell r="E740"/>
          <cell r="F740"/>
          <cell r="G740"/>
          <cell r="H740"/>
          <cell r="I740"/>
          <cell r="J740"/>
          <cell r="K740"/>
          <cell r="L740"/>
          <cell r="M740"/>
          <cell r="N740"/>
          <cell r="O740"/>
          <cell r="P740"/>
          <cell r="Q740"/>
          <cell r="R740"/>
          <cell r="S740"/>
          <cell r="T740"/>
          <cell r="U740"/>
          <cell r="V740"/>
          <cell r="W740"/>
          <cell r="X740"/>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cell r="BE740"/>
          <cell r="BF740"/>
          <cell r="BG740"/>
          <cell r="BH740"/>
          <cell r="BI740"/>
          <cell r="BJ740"/>
          <cell r="BK740"/>
          <cell r="BL740"/>
          <cell r="BM740"/>
          <cell r="BN740"/>
          <cell r="BO740"/>
          <cell r="BP740"/>
          <cell r="BQ740"/>
          <cell r="BR740"/>
          <cell r="BS740"/>
          <cell r="BT740"/>
          <cell r="BU740"/>
          <cell r="BV740"/>
          <cell r="BW740"/>
          <cell r="BX740"/>
          <cell r="BY740"/>
          <cell r="BZ740"/>
          <cell r="CA740"/>
          <cell r="CB740"/>
          <cell r="CC740"/>
          <cell r="CD740"/>
          <cell r="CE740"/>
          <cell r="CF740"/>
          <cell r="CG740"/>
          <cell r="CH740"/>
          <cell r="CI740"/>
          <cell r="CJ740"/>
          <cell r="CK740"/>
          <cell r="CL740"/>
          <cell r="CM740"/>
          <cell r="CN740"/>
          <cell r="CO740"/>
          <cell r="CP740"/>
        </row>
        <row r="741">
          <cell r="A741"/>
          <cell r="B741"/>
          <cell r="C741"/>
          <cell r="D741"/>
          <cell r="E741"/>
          <cell r="F741"/>
          <cell r="G741"/>
          <cell r="H741"/>
          <cell r="I741"/>
          <cell r="J741"/>
          <cell r="K741"/>
          <cell r="L741"/>
          <cell r="M741"/>
          <cell r="N741"/>
          <cell r="O741"/>
          <cell r="P741"/>
          <cell r="Q741"/>
          <cell r="R741"/>
          <cell r="S741"/>
          <cell r="T741"/>
          <cell r="U741"/>
          <cell r="V741"/>
          <cell r="W741"/>
          <cell r="X741"/>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cell r="BE741"/>
          <cell r="BF741"/>
          <cell r="BG741"/>
          <cell r="BH741"/>
          <cell r="BI741"/>
          <cell r="BJ741"/>
          <cell r="BK741"/>
          <cell r="BL741"/>
          <cell r="BM741"/>
          <cell r="BN741"/>
          <cell r="BO741"/>
          <cell r="BP741"/>
          <cell r="BQ741"/>
          <cell r="BR741"/>
          <cell r="BS741"/>
          <cell r="BT741"/>
          <cell r="BU741"/>
          <cell r="BV741"/>
          <cell r="BW741"/>
          <cell r="BX741"/>
          <cell r="BY741"/>
          <cell r="BZ741"/>
          <cell r="CA741"/>
          <cell r="CB741"/>
          <cell r="CC741"/>
          <cell r="CD741"/>
          <cell r="CE741"/>
          <cell r="CF741"/>
          <cell r="CG741"/>
          <cell r="CH741"/>
          <cell r="CI741"/>
          <cell r="CJ741"/>
          <cell r="CK741"/>
          <cell r="CL741"/>
          <cell r="CM741"/>
          <cell r="CN741"/>
          <cell r="CO741"/>
          <cell r="CP741"/>
        </row>
        <row r="742">
          <cell r="A742"/>
          <cell r="B742"/>
          <cell r="C742"/>
          <cell r="D742"/>
          <cell r="E742"/>
          <cell r="F742"/>
          <cell r="G742"/>
          <cell r="H742"/>
          <cell r="I742"/>
          <cell r="J742"/>
          <cell r="K742"/>
          <cell r="L742"/>
          <cell r="M742"/>
          <cell r="N742"/>
          <cell r="O742"/>
          <cell r="P742"/>
          <cell r="Q742"/>
          <cell r="R742"/>
          <cell r="S742"/>
          <cell r="T742"/>
          <cell r="U742"/>
          <cell r="V742"/>
          <cell r="W742"/>
          <cell r="X742"/>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cell r="BE742"/>
          <cell r="BF742"/>
          <cell r="BG742"/>
          <cell r="BH742"/>
          <cell r="BI742"/>
          <cell r="BJ742"/>
          <cell r="BK742"/>
          <cell r="BL742"/>
          <cell r="BM742"/>
          <cell r="BN742"/>
          <cell r="BO742"/>
          <cell r="BP742"/>
          <cell r="BQ742"/>
          <cell r="BR742"/>
          <cell r="BS742"/>
          <cell r="BT742"/>
          <cell r="BU742"/>
          <cell r="BV742"/>
          <cell r="BW742"/>
          <cell r="BX742"/>
          <cell r="BY742"/>
          <cell r="BZ742"/>
          <cell r="CA742"/>
          <cell r="CB742"/>
          <cell r="CC742"/>
          <cell r="CD742"/>
          <cell r="CE742"/>
          <cell r="CF742"/>
          <cell r="CG742"/>
          <cell r="CH742"/>
          <cell r="CI742"/>
          <cell r="CJ742"/>
          <cell r="CK742"/>
          <cell r="CL742"/>
          <cell r="CM742"/>
          <cell r="CN742"/>
          <cell r="CO742"/>
          <cell r="CP742"/>
        </row>
        <row r="743">
          <cell r="A743"/>
          <cell r="B743"/>
          <cell r="C743"/>
          <cell r="D743"/>
          <cell r="E743"/>
          <cell r="F743"/>
          <cell r="G743"/>
          <cell r="H743"/>
          <cell r="I743"/>
          <cell r="J743"/>
          <cell r="K743"/>
          <cell r="L743"/>
          <cell r="M743"/>
          <cell r="N743"/>
          <cell r="O743"/>
          <cell r="P743"/>
          <cell r="Q743"/>
          <cell r="R743"/>
          <cell r="S743"/>
          <cell r="T743"/>
          <cell r="U743"/>
          <cell r="V743"/>
          <cell r="W743"/>
          <cell r="X743"/>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cell r="BE743"/>
          <cell r="BF743"/>
          <cell r="BG743"/>
          <cell r="BH743"/>
          <cell r="BI743"/>
          <cell r="BJ743"/>
          <cell r="BK743"/>
          <cell r="BL743"/>
          <cell r="BM743"/>
          <cell r="BN743"/>
          <cell r="BO743"/>
          <cell r="BP743"/>
          <cell r="BQ743"/>
          <cell r="BR743"/>
          <cell r="BS743"/>
          <cell r="BT743"/>
          <cell r="BU743"/>
          <cell r="BV743"/>
          <cell r="BW743"/>
          <cell r="BX743"/>
          <cell r="BY743"/>
          <cell r="BZ743"/>
          <cell r="CA743"/>
          <cell r="CB743"/>
          <cell r="CC743"/>
          <cell r="CD743"/>
          <cell r="CE743"/>
          <cell r="CF743"/>
          <cell r="CG743"/>
          <cell r="CH743"/>
          <cell r="CI743"/>
          <cell r="CJ743"/>
          <cell r="CK743"/>
          <cell r="CL743"/>
          <cell r="CM743"/>
          <cell r="CN743"/>
          <cell r="CO743"/>
          <cell r="CP743"/>
        </row>
        <row r="744">
          <cell r="A744"/>
          <cell r="B744"/>
          <cell r="C744"/>
          <cell r="D744"/>
          <cell r="E744"/>
          <cell r="F744"/>
          <cell r="G744"/>
          <cell r="H744"/>
          <cell r="I744"/>
          <cell r="J744"/>
          <cell r="K744"/>
          <cell r="L744"/>
          <cell r="M744"/>
          <cell r="N744"/>
          <cell r="O744"/>
          <cell r="P744"/>
          <cell r="Q744"/>
          <cell r="R744"/>
          <cell r="S744"/>
          <cell r="T744"/>
          <cell r="U744"/>
          <cell r="V744"/>
          <cell r="W744"/>
          <cell r="X744"/>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cell r="BE744"/>
          <cell r="BF744"/>
          <cell r="BG744"/>
          <cell r="BH744"/>
          <cell r="BI744"/>
          <cell r="BJ744"/>
          <cell r="BK744"/>
          <cell r="BL744"/>
          <cell r="BM744"/>
          <cell r="BN744"/>
          <cell r="BO744"/>
          <cell r="BP744"/>
          <cell r="BQ744"/>
          <cell r="BR744"/>
          <cell r="BS744"/>
          <cell r="BT744"/>
          <cell r="BU744"/>
          <cell r="BV744"/>
          <cell r="BW744"/>
          <cell r="BX744"/>
          <cell r="BY744"/>
          <cell r="BZ744"/>
          <cell r="CA744"/>
          <cell r="CB744"/>
          <cell r="CC744"/>
          <cell r="CD744"/>
          <cell r="CE744"/>
          <cell r="CF744"/>
          <cell r="CG744"/>
          <cell r="CH744"/>
          <cell r="CI744"/>
          <cell r="CJ744"/>
          <cell r="CK744"/>
          <cell r="CL744"/>
          <cell r="CM744"/>
          <cell r="CN744"/>
          <cell r="CO744"/>
          <cell r="CP744"/>
        </row>
        <row r="745">
          <cell r="A745"/>
          <cell r="B745"/>
          <cell r="C745"/>
          <cell r="D745"/>
          <cell r="E745"/>
          <cell r="F745"/>
          <cell r="G745"/>
          <cell r="H745"/>
          <cell r="I745"/>
          <cell r="J745"/>
          <cell r="K745"/>
          <cell r="L745"/>
          <cell r="M745"/>
          <cell r="N745"/>
          <cell r="O745"/>
          <cell r="P745"/>
          <cell r="Q745"/>
          <cell r="R745"/>
          <cell r="S745"/>
          <cell r="T745"/>
          <cell r="U745"/>
          <cell r="V745"/>
          <cell r="W745"/>
          <cell r="X745"/>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cell r="BE745"/>
          <cell r="BF745"/>
          <cell r="BG745"/>
          <cell r="BH745"/>
          <cell r="BI745"/>
          <cell r="BJ745"/>
          <cell r="BK745"/>
          <cell r="BL745"/>
          <cell r="BM745"/>
          <cell r="BN745"/>
          <cell r="BO745"/>
          <cell r="BP745"/>
          <cell r="BQ745"/>
          <cell r="BR745"/>
          <cell r="BS745"/>
          <cell r="BT745"/>
          <cell r="BU745"/>
          <cell r="BV745"/>
          <cell r="BW745"/>
          <cell r="BX745"/>
          <cell r="BY745"/>
          <cell r="BZ745"/>
          <cell r="CA745"/>
          <cell r="CB745"/>
          <cell r="CC745"/>
          <cell r="CD745"/>
          <cell r="CE745"/>
          <cell r="CF745"/>
          <cell r="CG745"/>
          <cell r="CH745"/>
          <cell r="CI745"/>
          <cell r="CJ745"/>
          <cell r="CK745"/>
          <cell r="CL745"/>
          <cell r="CM745"/>
          <cell r="CN745"/>
          <cell r="CO745"/>
          <cell r="CP745"/>
        </row>
        <row r="746">
          <cell r="A746"/>
          <cell r="B746"/>
          <cell r="C746"/>
          <cell r="D746"/>
          <cell r="E746"/>
          <cell r="F746"/>
          <cell r="G746"/>
          <cell r="H746"/>
          <cell r="I746"/>
          <cell r="J746"/>
          <cell r="K746"/>
          <cell r="L746"/>
          <cell r="M746"/>
          <cell r="N746"/>
          <cell r="O746"/>
          <cell r="P746"/>
          <cell r="Q746"/>
          <cell r="R746"/>
          <cell r="S746"/>
          <cell r="T746"/>
          <cell r="U746"/>
          <cell r="V746"/>
          <cell r="W746"/>
          <cell r="X746"/>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cell r="BE746"/>
          <cell r="BF746"/>
          <cell r="BG746"/>
          <cell r="BH746"/>
          <cell r="BI746"/>
          <cell r="BJ746"/>
          <cell r="BK746"/>
          <cell r="BL746"/>
          <cell r="BM746"/>
          <cell r="BN746"/>
          <cell r="BO746"/>
          <cell r="BP746"/>
          <cell r="BQ746"/>
          <cell r="BR746"/>
          <cell r="BS746"/>
          <cell r="BT746"/>
          <cell r="BU746"/>
          <cell r="BV746"/>
          <cell r="BW746"/>
          <cell r="BX746"/>
          <cell r="BY746"/>
          <cell r="BZ746"/>
          <cell r="CA746"/>
          <cell r="CB746"/>
          <cell r="CC746"/>
          <cell r="CD746"/>
          <cell r="CE746"/>
          <cell r="CF746"/>
          <cell r="CG746"/>
          <cell r="CH746"/>
          <cell r="CI746"/>
          <cell r="CJ746"/>
          <cell r="CK746"/>
          <cell r="CL746"/>
          <cell r="CM746"/>
          <cell r="CN746"/>
          <cell r="CO746"/>
          <cell r="CP746"/>
        </row>
        <row r="747">
          <cell r="A747"/>
          <cell r="B747"/>
          <cell r="C747"/>
          <cell r="D747"/>
          <cell r="E747"/>
          <cell r="F747"/>
          <cell r="G747"/>
          <cell r="H747"/>
          <cell r="I747"/>
          <cell r="J747"/>
          <cell r="K747"/>
          <cell r="L747"/>
          <cell r="M747"/>
          <cell r="N747"/>
          <cell r="O747"/>
          <cell r="P747"/>
          <cell r="Q747"/>
          <cell r="R747"/>
          <cell r="S747"/>
          <cell r="T747"/>
          <cell r="U747"/>
          <cell r="V747"/>
          <cell r="W747"/>
          <cell r="X747"/>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cell r="BE747"/>
          <cell r="BF747"/>
          <cell r="BG747"/>
          <cell r="BH747"/>
          <cell r="BI747"/>
          <cell r="BJ747"/>
          <cell r="BK747"/>
          <cell r="BL747"/>
          <cell r="BM747"/>
          <cell r="BN747"/>
          <cell r="BO747"/>
          <cell r="BP747"/>
          <cell r="BQ747"/>
          <cell r="BR747"/>
          <cell r="BS747"/>
          <cell r="BT747"/>
          <cell r="BU747"/>
          <cell r="BV747"/>
          <cell r="BW747"/>
          <cell r="BX747"/>
          <cell r="BY747"/>
          <cell r="BZ747"/>
          <cell r="CA747"/>
          <cell r="CB747"/>
          <cell r="CC747"/>
          <cell r="CD747"/>
          <cell r="CE747"/>
          <cell r="CF747"/>
          <cell r="CG747"/>
          <cell r="CH747"/>
          <cell r="CI747"/>
          <cell r="CJ747"/>
          <cell r="CK747"/>
          <cell r="CL747"/>
          <cell r="CM747"/>
          <cell r="CN747"/>
          <cell r="CO747"/>
          <cell r="CP747"/>
        </row>
        <row r="748">
          <cell r="A748"/>
          <cell r="B748"/>
          <cell r="C748"/>
          <cell r="D748"/>
          <cell r="E748"/>
          <cell r="F748"/>
          <cell r="G748"/>
          <cell r="H748"/>
          <cell r="I748"/>
          <cell r="J748"/>
          <cell r="K748"/>
          <cell r="L748"/>
          <cell r="M748"/>
          <cell r="N748"/>
          <cell r="O748"/>
          <cell r="P748"/>
          <cell r="Q748"/>
          <cell r="R748"/>
          <cell r="S748"/>
          <cell r="T748"/>
          <cell r="U748"/>
          <cell r="V748"/>
          <cell r="W748"/>
          <cell r="X748"/>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cell r="BE748"/>
          <cell r="BF748"/>
          <cell r="BG748"/>
          <cell r="BH748"/>
          <cell r="BI748"/>
          <cell r="BJ748"/>
          <cell r="BK748"/>
          <cell r="BL748"/>
          <cell r="BM748"/>
          <cell r="BN748"/>
          <cell r="BO748"/>
          <cell r="BP748"/>
          <cell r="BQ748"/>
          <cell r="BR748"/>
          <cell r="BS748"/>
          <cell r="BT748"/>
          <cell r="BU748"/>
          <cell r="BV748"/>
          <cell r="BW748"/>
          <cell r="BX748"/>
          <cell r="BY748"/>
          <cell r="BZ748"/>
          <cell r="CA748"/>
          <cell r="CB748"/>
          <cell r="CC748"/>
          <cell r="CD748"/>
          <cell r="CE748"/>
          <cell r="CF748"/>
          <cell r="CG748"/>
          <cell r="CH748"/>
          <cell r="CI748"/>
          <cell r="CJ748"/>
          <cell r="CK748"/>
          <cell r="CL748"/>
          <cell r="CM748"/>
          <cell r="CN748"/>
          <cell r="CO748"/>
          <cell r="CP748"/>
        </row>
        <row r="749">
          <cell r="A749"/>
          <cell r="B749"/>
          <cell r="C749"/>
          <cell r="D749"/>
          <cell r="E749"/>
          <cell r="F749"/>
          <cell r="G749"/>
          <cell r="H749"/>
          <cell r="I749"/>
          <cell r="J749"/>
          <cell r="K749"/>
          <cell r="L749"/>
          <cell r="M749"/>
          <cell r="N749"/>
          <cell r="O749"/>
          <cell r="P749"/>
          <cell r="Q749"/>
          <cell r="R749"/>
          <cell r="S749"/>
          <cell r="T749"/>
          <cell r="U749"/>
          <cell r="V749"/>
          <cell r="W749"/>
          <cell r="X749"/>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cell r="BE749"/>
          <cell r="BF749"/>
          <cell r="BG749"/>
          <cell r="BH749"/>
          <cell r="BI749"/>
          <cell r="BJ749"/>
          <cell r="BK749"/>
          <cell r="BL749"/>
          <cell r="BM749"/>
          <cell r="BN749"/>
          <cell r="BO749"/>
          <cell r="BP749"/>
          <cell r="BQ749"/>
          <cell r="BR749"/>
          <cell r="BS749"/>
          <cell r="BT749"/>
          <cell r="BU749"/>
          <cell r="BV749"/>
          <cell r="BW749"/>
          <cell r="BX749"/>
          <cell r="BY749"/>
          <cell r="BZ749"/>
          <cell r="CA749"/>
          <cell r="CB749"/>
          <cell r="CC749"/>
          <cell r="CD749"/>
          <cell r="CE749"/>
          <cell r="CF749"/>
          <cell r="CG749"/>
          <cell r="CH749"/>
          <cell r="CI749"/>
          <cell r="CJ749"/>
          <cell r="CK749"/>
          <cell r="CL749"/>
          <cell r="CM749"/>
          <cell r="CN749"/>
          <cell r="CO749"/>
          <cell r="CP749"/>
        </row>
        <row r="750">
          <cell r="A750"/>
          <cell r="B750"/>
          <cell r="C750"/>
          <cell r="D750"/>
          <cell r="E750"/>
          <cell r="F750"/>
          <cell r="G750"/>
          <cell r="H750"/>
          <cell r="I750"/>
          <cell r="J750"/>
          <cell r="K750"/>
          <cell r="L750"/>
          <cell r="M750"/>
          <cell r="N750"/>
          <cell r="O750"/>
          <cell r="P750"/>
          <cell r="Q750"/>
          <cell r="R750"/>
          <cell r="S750"/>
          <cell r="T750"/>
          <cell r="U750"/>
          <cell r="V750"/>
          <cell r="W750"/>
          <cell r="X750"/>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cell r="BE750"/>
          <cell r="BF750"/>
          <cell r="BG750"/>
          <cell r="BH750"/>
          <cell r="BI750"/>
          <cell r="BJ750"/>
          <cell r="BK750"/>
          <cell r="BL750"/>
          <cell r="BM750"/>
          <cell r="BN750"/>
          <cell r="BO750"/>
          <cell r="BP750"/>
          <cell r="BQ750"/>
          <cell r="BR750"/>
          <cell r="BS750"/>
          <cell r="BT750"/>
          <cell r="BU750"/>
          <cell r="BV750"/>
          <cell r="BW750"/>
          <cell r="BX750"/>
          <cell r="BY750"/>
          <cell r="BZ750"/>
          <cell r="CA750"/>
          <cell r="CB750"/>
          <cell r="CC750"/>
          <cell r="CD750"/>
          <cell r="CE750"/>
          <cell r="CF750"/>
          <cell r="CG750"/>
          <cell r="CH750"/>
          <cell r="CI750"/>
          <cell r="CJ750"/>
          <cell r="CK750"/>
          <cell r="CL750"/>
          <cell r="CM750"/>
          <cell r="CN750"/>
          <cell r="CO750"/>
          <cell r="CP750"/>
        </row>
        <row r="751">
          <cell r="A751"/>
          <cell r="B751"/>
          <cell r="C751"/>
          <cell r="D751"/>
          <cell r="E751"/>
          <cell r="F751"/>
          <cell r="G751"/>
          <cell r="H751"/>
          <cell r="I751"/>
          <cell r="J751"/>
          <cell r="K751"/>
          <cell r="L751"/>
          <cell r="M751"/>
          <cell r="N751"/>
          <cell r="O751"/>
          <cell r="P751"/>
          <cell r="Q751"/>
          <cell r="R751"/>
          <cell r="S751"/>
          <cell r="T751"/>
          <cell r="U751"/>
          <cell r="V751"/>
          <cell r="W751"/>
          <cell r="X751"/>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cell r="BE751"/>
          <cell r="BF751"/>
          <cell r="BG751"/>
          <cell r="BH751"/>
          <cell r="BI751"/>
          <cell r="BJ751"/>
          <cell r="BK751"/>
          <cell r="BL751"/>
          <cell r="BM751"/>
          <cell r="BN751"/>
          <cell r="BO751"/>
          <cell r="BP751"/>
          <cell r="BQ751"/>
          <cell r="BR751"/>
          <cell r="BS751"/>
          <cell r="BT751"/>
          <cell r="BU751"/>
          <cell r="BV751"/>
          <cell r="BW751"/>
          <cell r="BX751"/>
          <cell r="BY751"/>
          <cell r="BZ751"/>
          <cell r="CA751"/>
          <cell r="CB751"/>
          <cell r="CC751"/>
          <cell r="CD751"/>
          <cell r="CE751"/>
          <cell r="CF751"/>
          <cell r="CG751"/>
          <cell r="CH751"/>
          <cell r="CI751"/>
          <cell r="CJ751"/>
          <cell r="CK751"/>
          <cell r="CL751"/>
          <cell r="CM751"/>
          <cell r="CN751"/>
          <cell r="CO751"/>
          <cell r="CP751"/>
        </row>
        <row r="752">
          <cell r="A752"/>
          <cell r="B752"/>
          <cell r="C752"/>
          <cell r="D752"/>
          <cell r="E752"/>
          <cell r="F752"/>
          <cell r="G752"/>
          <cell r="H752"/>
          <cell r="I752"/>
          <cell r="J752"/>
          <cell r="K752"/>
          <cell r="L752"/>
          <cell r="M752"/>
          <cell r="N752"/>
          <cell r="O752"/>
          <cell r="P752"/>
          <cell r="Q752"/>
          <cell r="R752"/>
          <cell r="S752"/>
          <cell r="T752"/>
          <cell r="U752"/>
          <cell r="V752"/>
          <cell r="W752"/>
          <cell r="X752"/>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cell r="BE752"/>
          <cell r="BF752"/>
          <cell r="BG752"/>
          <cell r="BH752"/>
          <cell r="BI752"/>
          <cell r="BJ752"/>
          <cell r="BK752"/>
          <cell r="BL752"/>
          <cell r="BM752"/>
          <cell r="BN752"/>
          <cell r="BO752"/>
          <cell r="BP752"/>
          <cell r="BQ752"/>
          <cell r="BR752"/>
          <cell r="BS752"/>
          <cell r="BT752"/>
          <cell r="BU752"/>
          <cell r="BV752"/>
          <cell r="BW752"/>
          <cell r="BX752"/>
          <cell r="BY752"/>
          <cell r="BZ752"/>
          <cell r="CA752"/>
          <cell r="CB752"/>
          <cell r="CC752"/>
          <cell r="CD752"/>
          <cell r="CE752"/>
          <cell r="CF752"/>
          <cell r="CG752"/>
          <cell r="CH752"/>
          <cell r="CI752"/>
          <cell r="CJ752"/>
          <cell r="CK752"/>
          <cell r="CL752"/>
          <cell r="CM752"/>
          <cell r="CN752"/>
          <cell r="CO752"/>
          <cell r="CP752"/>
        </row>
        <row r="753">
          <cell r="A753"/>
          <cell r="B753"/>
          <cell r="C753"/>
          <cell r="D753"/>
          <cell r="E753"/>
          <cell r="F753"/>
          <cell r="G753"/>
          <cell r="H753"/>
          <cell r="I753"/>
          <cell r="J753"/>
          <cell r="K753"/>
          <cell r="L753"/>
          <cell r="M753"/>
          <cell r="N753"/>
          <cell r="O753"/>
          <cell r="P753"/>
          <cell r="Q753"/>
          <cell r="R753"/>
          <cell r="S753"/>
          <cell r="T753"/>
          <cell r="U753"/>
          <cell r="V753"/>
          <cell r="W753"/>
          <cell r="X753"/>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cell r="BE753"/>
          <cell r="BF753"/>
          <cell r="BG753"/>
          <cell r="BH753"/>
          <cell r="BI753"/>
          <cell r="BJ753"/>
          <cell r="BK753"/>
          <cell r="BL753"/>
          <cell r="BM753"/>
          <cell r="BN753"/>
          <cell r="BO753"/>
          <cell r="BP753"/>
          <cell r="BQ753"/>
          <cell r="BR753"/>
          <cell r="BS753"/>
          <cell r="BT753"/>
          <cell r="BU753"/>
          <cell r="BV753"/>
          <cell r="BW753"/>
          <cell r="BX753"/>
          <cell r="BY753"/>
          <cell r="BZ753"/>
          <cell r="CA753"/>
          <cell r="CB753"/>
          <cell r="CC753"/>
          <cell r="CD753"/>
          <cell r="CE753"/>
          <cell r="CF753"/>
          <cell r="CG753"/>
          <cell r="CH753"/>
          <cell r="CI753"/>
          <cell r="CJ753"/>
          <cell r="CK753"/>
          <cell r="CL753"/>
          <cell r="CM753"/>
          <cell r="CN753"/>
          <cell r="CO753"/>
          <cell r="CP753"/>
        </row>
        <row r="754">
          <cell r="A754"/>
          <cell r="B754"/>
          <cell r="C754"/>
          <cell r="D754"/>
          <cell r="E754"/>
          <cell r="F754"/>
          <cell r="G754"/>
          <cell r="H754"/>
          <cell r="I754"/>
          <cell r="J754"/>
          <cell r="K754"/>
          <cell r="L754"/>
          <cell r="M754"/>
          <cell r="N754"/>
          <cell r="O754"/>
          <cell r="P754"/>
          <cell r="Q754"/>
          <cell r="R754"/>
          <cell r="S754"/>
          <cell r="T754"/>
          <cell r="U754"/>
          <cell r="V754"/>
          <cell r="W754"/>
          <cell r="X754"/>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cell r="BE754"/>
          <cell r="BF754"/>
          <cell r="BG754"/>
          <cell r="BH754"/>
          <cell r="BI754"/>
          <cell r="BJ754"/>
          <cell r="BK754"/>
          <cell r="BL754"/>
          <cell r="BM754"/>
          <cell r="BN754"/>
          <cell r="BO754"/>
          <cell r="BP754"/>
          <cell r="BQ754"/>
          <cell r="BR754"/>
          <cell r="BS754"/>
          <cell r="BT754"/>
          <cell r="BU754"/>
          <cell r="BV754"/>
          <cell r="BW754"/>
          <cell r="BX754"/>
          <cell r="BY754"/>
          <cell r="BZ754"/>
          <cell r="CA754"/>
          <cell r="CB754"/>
          <cell r="CC754"/>
          <cell r="CD754"/>
          <cell r="CE754"/>
          <cell r="CF754"/>
          <cell r="CG754"/>
          <cell r="CH754"/>
          <cell r="CI754"/>
          <cell r="CJ754"/>
          <cell r="CK754"/>
          <cell r="CL754"/>
          <cell r="CM754"/>
          <cell r="CN754"/>
          <cell r="CO754"/>
          <cell r="CP754"/>
        </row>
        <row r="755">
          <cell r="A755"/>
          <cell r="B755"/>
          <cell r="C755"/>
          <cell r="D755"/>
          <cell r="E755"/>
          <cell r="F755"/>
          <cell r="G755"/>
          <cell r="H755"/>
          <cell r="I755"/>
          <cell r="J755"/>
          <cell r="K755"/>
          <cell r="L755"/>
          <cell r="M755"/>
          <cell r="N755"/>
          <cell r="O755"/>
          <cell r="P755"/>
          <cell r="Q755"/>
          <cell r="R755"/>
          <cell r="S755"/>
          <cell r="T755"/>
          <cell r="U755"/>
          <cell r="V755"/>
          <cell r="W755"/>
          <cell r="X755"/>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cell r="BE755"/>
          <cell r="BF755"/>
          <cell r="BG755"/>
          <cell r="BH755"/>
          <cell r="BI755"/>
          <cell r="BJ755"/>
          <cell r="BK755"/>
          <cell r="BL755"/>
          <cell r="BM755"/>
          <cell r="BN755"/>
          <cell r="BO755"/>
          <cell r="BP755"/>
          <cell r="BQ755"/>
          <cell r="BR755"/>
          <cell r="BS755"/>
          <cell r="BT755"/>
          <cell r="BU755"/>
          <cell r="BV755"/>
          <cell r="BW755"/>
          <cell r="BX755"/>
          <cell r="BY755"/>
          <cell r="BZ755"/>
          <cell r="CA755"/>
          <cell r="CB755"/>
          <cell r="CC755"/>
          <cell r="CD755"/>
          <cell r="CE755"/>
          <cell r="CF755"/>
          <cell r="CG755"/>
          <cell r="CH755"/>
          <cell r="CI755"/>
          <cell r="CJ755"/>
          <cell r="CK755"/>
          <cell r="CL755"/>
          <cell r="CM755"/>
          <cell r="CN755"/>
          <cell r="CO755"/>
          <cell r="CP755"/>
        </row>
        <row r="756">
          <cell r="A756"/>
          <cell r="B756"/>
          <cell r="C756"/>
          <cell r="D756"/>
          <cell r="E756"/>
          <cell r="F756"/>
          <cell r="G756"/>
          <cell r="H756"/>
          <cell r="I756"/>
          <cell r="J756"/>
          <cell r="K756"/>
          <cell r="L756"/>
          <cell r="M756"/>
          <cell r="N756"/>
          <cell r="O756"/>
          <cell r="P756"/>
          <cell r="Q756"/>
          <cell r="R756"/>
          <cell r="S756"/>
          <cell r="T756"/>
          <cell r="U756"/>
          <cell r="V756"/>
          <cell r="W756"/>
          <cell r="X756"/>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cell r="BE756"/>
          <cell r="BF756"/>
          <cell r="BG756"/>
          <cell r="BH756"/>
          <cell r="BI756"/>
          <cell r="BJ756"/>
          <cell r="BK756"/>
          <cell r="BL756"/>
          <cell r="BM756"/>
          <cell r="BN756"/>
          <cell r="BO756"/>
          <cell r="BP756"/>
          <cell r="BQ756"/>
          <cell r="BR756"/>
          <cell r="BS756"/>
          <cell r="BT756"/>
          <cell r="BU756"/>
          <cell r="BV756"/>
          <cell r="BW756"/>
          <cell r="BX756"/>
          <cell r="BY756"/>
          <cell r="BZ756"/>
          <cell r="CA756"/>
          <cell r="CB756"/>
          <cell r="CC756"/>
          <cell r="CD756"/>
          <cell r="CE756"/>
          <cell r="CF756"/>
          <cell r="CG756"/>
          <cell r="CH756"/>
          <cell r="CI756"/>
          <cell r="CJ756"/>
          <cell r="CK756"/>
          <cell r="CL756"/>
          <cell r="CM756"/>
          <cell r="CN756"/>
          <cell r="CO756"/>
          <cell r="CP756"/>
        </row>
        <row r="757">
          <cell r="A757"/>
          <cell r="B757"/>
          <cell r="C757"/>
          <cell r="D757"/>
          <cell r="E757"/>
          <cell r="F757"/>
          <cell r="G757"/>
          <cell r="H757"/>
          <cell r="I757"/>
          <cell r="J757"/>
          <cell r="K757"/>
          <cell r="L757"/>
          <cell r="M757"/>
          <cell r="N757"/>
          <cell r="O757"/>
          <cell r="P757"/>
          <cell r="Q757"/>
          <cell r="R757"/>
          <cell r="S757"/>
          <cell r="T757"/>
          <cell r="U757"/>
          <cell r="V757"/>
          <cell r="W757"/>
          <cell r="X757"/>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cell r="BE757"/>
          <cell r="BF757"/>
          <cell r="BG757"/>
          <cell r="BH757"/>
          <cell r="BI757"/>
          <cell r="BJ757"/>
          <cell r="BK757"/>
          <cell r="BL757"/>
          <cell r="BM757"/>
          <cell r="BN757"/>
          <cell r="BO757"/>
          <cell r="BP757"/>
          <cell r="BQ757"/>
          <cell r="BR757"/>
          <cell r="BS757"/>
          <cell r="BT757"/>
          <cell r="BU757"/>
          <cell r="BV757"/>
          <cell r="BW757"/>
          <cell r="BX757"/>
          <cell r="BY757"/>
          <cell r="BZ757"/>
          <cell r="CA757"/>
          <cell r="CB757"/>
          <cell r="CC757"/>
          <cell r="CD757"/>
          <cell r="CE757"/>
          <cell r="CF757"/>
          <cell r="CG757"/>
          <cell r="CH757"/>
          <cell r="CI757"/>
          <cell r="CJ757"/>
          <cell r="CK757"/>
          <cell r="CL757"/>
          <cell r="CM757"/>
          <cell r="CN757"/>
          <cell r="CO757"/>
          <cell r="CP757"/>
        </row>
        <row r="758">
          <cell r="A758"/>
          <cell r="B758"/>
          <cell r="C758"/>
          <cell r="D758"/>
          <cell r="E758"/>
          <cell r="F758"/>
          <cell r="G758"/>
          <cell r="H758"/>
          <cell r="I758"/>
          <cell r="J758"/>
          <cell r="K758"/>
          <cell r="L758"/>
          <cell r="M758"/>
          <cell r="N758"/>
          <cell r="O758"/>
          <cell r="P758"/>
          <cell r="Q758"/>
          <cell r="R758"/>
          <cell r="S758"/>
          <cell r="T758"/>
          <cell r="U758"/>
          <cell r="V758"/>
          <cell r="W758"/>
          <cell r="X758"/>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cell r="BE758"/>
          <cell r="BF758"/>
          <cell r="BG758"/>
          <cell r="BH758"/>
          <cell r="BI758"/>
          <cell r="BJ758"/>
          <cell r="BK758"/>
          <cell r="BL758"/>
          <cell r="BM758"/>
          <cell r="BN758"/>
          <cell r="BO758"/>
          <cell r="BP758"/>
          <cell r="BQ758"/>
          <cell r="BR758"/>
          <cell r="BS758"/>
          <cell r="BT758"/>
          <cell r="BU758"/>
          <cell r="BV758"/>
          <cell r="BW758"/>
          <cell r="BX758"/>
          <cell r="BY758"/>
          <cell r="BZ758"/>
          <cell r="CA758"/>
          <cell r="CB758"/>
          <cell r="CC758"/>
          <cell r="CD758"/>
          <cell r="CE758"/>
          <cell r="CF758"/>
          <cell r="CG758"/>
          <cell r="CH758"/>
          <cell r="CI758"/>
          <cell r="CJ758"/>
          <cell r="CK758"/>
          <cell r="CL758"/>
          <cell r="CM758"/>
          <cell r="CN758"/>
          <cell r="CO758"/>
          <cell r="CP758"/>
        </row>
        <row r="759">
          <cell r="A759"/>
          <cell r="B759"/>
          <cell r="C759"/>
          <cell r="D759"/>
          <cell r="E759"/>
          <cell r="F759"/>
          <cell r="G759"/>
          <cell r="H759"/>
          <cell r="I759"/>
          <cell r="J759"/>
          <cell r="K759"/>
          <cell r="L759"/>
          <cell r="M759"/>
          <cell r="N759"/>
          <cell r="O759"/>
          <cell r="P759"/>
          <cell r="Q759"/>
          <cell r="R759"/>
          <cell r="S759"/>
          <cell r="T759"/>
          <cell r="U759"/>
          <cell r="V759"/>
          <cell r="W759"/>
          <cell r="X759"/>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cell r="BE759"/>
          <cell r="BF759"/>
          <cell r="BG759"/>
          <cell r="BH759"/>
          <cell r="BI759"/>
          <cell r="BJ759"/>
          <cell r="BK759"/>
          <cell r="BL759"/>
          <cell r="BM759"/>
          <cell r="BN759"/>
          <cell r="BO759"/>
          <cell r="BP759"/>
          <cell r="BQ759"/>
          <cell r="BR759"/>
          <cell r="BS759"/>
          <cell r="BT759"/>
          <cell r="BU759"/>
          <cell r="BV759"/>
          <cell r="BW759"/>
          <cell r="BX759"/>
          <cell r="BY759"/>
          <cell r="BZ759"/>
          <cell r="CA759"/>
          <cell r="CB759"/>
          <cell r="CC759"/>
          <cell r="CD759"/>
          <cell r="CE759"/>
          <cell r="CF759"/>
          <cell r="CG759"/>
          <cell r="CH759"/>
          <cell r="CI759"/>
          <cell r="CJ759"/>
          <cell r="CK759"/>
          <cell r="CL759"/>
          <cell r="CM759"/>
          <cell r="CN759"/>
          <cell r="CO759"/>
          <cell r="CP759"/>
        </row>
        <row r="760">
          <cell r="A760"/>
          <cell r="B760"/>
          <cell r="C760"/>
          <cell r="D760"/>
          <cell r="E760"/>
          <cell r="F760"/>
          <cell r="G760"/>
          <cell r="H760"/>
          <cell r="I760"/>
          <cell r="J760"/>
          <cell r="K760"/>
          <cell r="L760"/>
          <cell r="M760"/>
          <cell r="N760"/>
          <cell r="O760"/>
          <cell r="P760"/>
          <cell r="Q760"/>
          <cell r="R760"/>
          <cell r="S760"/>
          <cell r="T760"/>
          <cell r="U760"/>
          <cell r="V760"/>
          <cell r="W760"/>
          <cell r="X760"/>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cell r="BE760"/>
          <cell r="BF760"/>
          <cell r="BG760"/>
          <cell r="BH760"/>
          <cell r="BI760"/>
          <cell r="BJ760"/>
          <cell r="BK760"/>
          <cell r="BL760"/>
          <cell r="BM760"/>
          <cell r="BN760"/>
          <cell r="BO760"/>
          <cell r="BP760"/>
          <cell r="BQ760"/>
          <cell r="BR760"/>
          <cell r="BS760"/>
          <cell r="BT760"/>
          <cell r="BU760"/>
          <cell r="BV760"/>
          <cell r="BW760"/>
          <cell r="BX760"/>
          <cell r="BY760"/>
          <cell r="BZ760"/>
          <cell r="CA760"/>
          <cell r="CB760"/>
          <cell r="CC760"/>
          <cell r="CD760"/>
          <cell r="CE760"/>
          <cell r="CF760"/>
          <cell r="CG760"/>
          <cell r="CH760"/>
          <cell r="CI760"/>
          <cell r="CJ760"/>
          <cell r="CK760"/>
          <cell r="CL760"/>
          <cell r="CM760"/>
          <cell r="CN760"/>
          <cell r="CO760"/>
          <cell r="CP760"/>
        </row>
        <row r="761">
          <cell r="A761"/>
          <cell r="B761"/>
          <cell r="C761"/>
          <cell r="D761"/>
          <cell r="E761"/>
          <cell r="F761"/>
          <cell r="G761"/>
          <cell r="H761"/>
          <cell r="I761"/>
          <cell r="J761"/>
          <cell r="K761"/>
          <cell r="L761"/>
          <cell r="M761"/>
          <cell r="N761"/>
          <cell r="O761"/>
          <cell r="P761"/>
          <cell r="Q761"/>
          <cell r="R761"/>
          <cell r="S761"/>
          <cell r="T761"/>
          <cell r="U761"/>
          <cell r="V761"/>
          <cell r="W761"/>
          <cell r="X761"/>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cell r="BE761"/>
          <cell r="BF761"/>
          <cell r="BG761"/>
          <cell r="BH761"/>
          <cell r="BI761"/>
          <cell r="BJ761"/>
          <cell r="BK761"/>
          <cell r="BL761"/>
          <cell r="BM761"/>
          <cell r="BN761"/>
          <cell r="BO761"/>
          <cell r="BP761"/>
          <cell r="BQ761"/>
          <cell r="BR761"/>
          <cell r="BS761"/>
          <cell r="BT761"/>
          <cell r="BU761"/>
          <cell r="BV761"/>
          <cell r="BW761"/>
          <cell r="BX761"/>
          <cell r="BY761"/>
          <cell r="BZ761"/>
          <cell r="CA761"/>
          <cell r="CB761"/>
          <cell r="CC761"/>
          <cell r="CD761"/>
          <cell r="CE761"/>
          <cell r="CF761"/>
          <cell r="CG761"/>
          <cell r="CH761"/>
          <cell r="CI761"/>
          <cell r="CJ761"/>
          <cell r="CK761"/>
          <cell r="CL761"/>
          <cell r="CM761"/>
          <cell r="CN761"/>
          <cell r="CO761"/>
          <cell r="CP761"/>
        </row>
        <row r="762">
          <cell r="A762"/>
          <cell r="B762"/>
          <cell r="C762"/>
          <cell r="D762"/>
          <cell r="E762"/>
          <cell r="F762"/>
          <cell r="G762"/>
          <cell r="H762"/>
          <cell r="I762"/>
          <cell r="J762"/>
          <cell r="K762"/>
          <cell r="L762"/>
          <cell r="M762"/>
          <cell r="N762"/>
          <cell r="O762"/>
          <cell r="P762"/>
          <cell r="Q762"/>
          <cell r="R762"/>
          <cell r="S762"/>
          <cell r="T762"/>
          <cell r="U762"/>
          <cell r="V762"/>
          <cell r="W762"/>
          <cell r="X762"/>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cell r="BE762"/>
          <cell r="BF762"/>
          <cell r="BG762"/>
          <cell r="BH762"/>
          <cell r="BI762"/>
          <cell r="BJ762"/>
          <cell r="BK762"/>
          <cell r="BL762"/>
          <cell r="BM762"/>
          <cell r="BN762"/>
          <cell r="BO762"/>
          <cell r="BP762"/>
          <cell r="BQ762"/>
          <cell r="BR762"/>
          <cell r="BS762"/>
          <cell r="BT762"/>
          <cell r="BU762"/>
          <cell r="BV762"/>
          <cell r="BW762"/>
          <cell r="BX762"/>
          <cell r="BY762"/>
          <cell r="BZ762"/>
          <cell r="CA762"/>
          <cell r="CB762"/>
          <cell r="CC762"/>
          <cell r="CD762"/>
          <cell r="CE762"/>
          <cell r="CF762"/>
          <cell r="CG762"/>
          <cell r="CH762"/>
          <cell r="CI762"/>
          <cell r="CJ762"/>
          <cell r="CK762"/>
          <cell r="CL762"/>
          <cell r="CM762"/>
          <cell r="CN762"/>
          <cell r="CO762"/>
          <cell r="CP762"/>
        </row>
        <row r="763">
          <cell r="A763"/>
          <cell r="B763"/>
          <cell r="C763"/>
          <cell r="D763"/>
          <cell r="E763"/>
          <cell r="F763"/>
          <cell r="G763"/>
          <cell r="H763"/>
          <cell r="I763"/>
          <cell r="J763"/>
          <cell r="K763"/>
          <cell r="L763"/>
          <cell r="M763"/>
          <cell r="N763"/>
          <cell r="O763"/>
          <cell r="P763"/>
          <cell r="Q763"/>
          <cell r="R763"/>
          <cell r="S763"/>
          <cell r="T763"/>
          <cell r="U763"/>
          <cell r="V763"/>
          <cell r="W763"/>
          <cell r="X763"/>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cell r="BE763"/>
          <cell r="BF763"/>
          <cell r="BG763"/>
          <cell r="BH763"/>
          <cell r="BI763"/>
          <cell r="BJ763"/>
          <cell r="BK763"/>
          <cell r="BL763"/>
          <cell r="BM763"/>
          <cell r="BN763"/>
          <cell r="BO763"/>
          <cell r="BP763"/>
          <cell r="BQ763"/>
          <cell r="BR763"/>
          <cell r="BS763"/>
          <cell r="BT763"/>
          <cell r="BU763"/>
          <cell r="BV763"/>
          <cell r="BW763"/>
          <cell r="BX763"/>
          <cell r="BY763"/>
          <cell r="BZ763"/>
          <cell r="CA763"/>
          <cell r="CB763"/>
          <cell r="CC763"/>
          <cell r="CD763"/>
          <cell r="CE763"/>
          <cell r="CF763"/>
          <cell r="CG763"/>
          <cell r="CH763"/>
          <cell r="CI763"/>
          <cell r="CJ763"/>
          <cell r="CK763"/>
          <cell r="CL763"/>
          <cell r="CM763"/>
          <cell r="CN763"/>
          <cell r="CO763"/>
          <cell r="CP763"/>
        </row>
        <row r="764">
          <cell r="A764"/>
          <cell r="B764"/>
          <cell r="C764"/>
          <cell r="D764"/>
          <cell r="E764"/>
          <cell r="F764"/>
          <cell r="G764"/>
          <cell r="H764"/>
          <cell r="I764"/>
          <cell r="J764"/>
          <cell r="K764"/>
          <cell r="L764"/>
          <cell r="M764"/>
          <cell r="N764"/>
          <cell r="O764"/>
          <cell r="P764"/>
          <cell r="Q764"/>
          <cell r="R764"/>
          <cell r="S764"/>
          <cell r="T764"/>
          <cell r="U764"/>
          <cell r="V764"/>
          <cell r="W764"/>
          <cell r="X764"/>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cell r="BE764"/>
          <cell r="BF764"/>
          <cell r="BG764"/>
          <cell r="BH764"/>
          <cell r="BI764"/>
          <cell r="BJ764"/>
          <cell r="BK764"/>
          <cell r="BL764"/>
          <cell r="BM764"/>
          <cell r="BN764"/>
          <cell r="BO764"/>
          <cell r="BP764"/>
          <cell r="BQ764"/>
          <cell r="BR764"/>
          <cell r="BS764"/>
          <cell r="BT764"/>
          <cell r="BU764"/>
          <cell r="BV764"/>
          <cell r="BW764"/>
          <cell r="BX764"/>
          <cell r="BY764"/>
          <cell r="BZ764"/>
          <cell r="CA764"/>
          <cell r="CB764"/>
          <cell r="CC764"/>
          <cell r="CD764"/>
          <cell r="CE764"/>
          <cell r="CF764"/>
          <cell r="CG764"/>
          <cell r="CH764"/>
          <cell r="CI764"/>
          <cell r="CJ764"/>
          <cell r="CK764"/>
          <cell r="CL764"/>
          <cell r="CM764"/>
          <cell r="CN764"/>
          <cell r="CO764"/>
          <cell r="CP764"/>
        </row>
        <row r="765">
          <cell r="A765"/>
          <cell r="B765"/>
          <cell r="C765"/>
          <cell r="D765"/>
          <cell r="E765"/>
          <cell r="F765"/>
          <cell r="G765"/>
          <cell r="H765"/>
          <cell r="I765"/>
          <cell r="J765"/>
          <cell r="K765"/>
          <cell r="L765"/>
          <cell r="M765"/>
          <cell r="N765"/>
          <cell r="O765"/>
          <cell r="P765"/>
          <cell r="Q765"/>
          <cell r="R765"/>
          <cell r="S765"/>
          <cell r="T765"/>
          <cell r="U765"/>
          <cell r="V765"/>
          <cell r="W765"/>
          <cell r="X765"/>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cell r="BE765"/>
          <cell r="BF765"/>
          <cell r="BG765"/>
          <cell r="BH765"/>
          <cell r="BI765"/>
          <cell r="BJ765"/>
          <cell r="BK765"/>
          <cell r="BL765"/>
          <cell r="BM765"/>
          <cell r="BN765"/>
          <cell r="BO765"/>
          <cell r="BP765"/>
          <cell r="BQ765"/>
          <cell r="BR765"/>
          <cell r="BS765"/>
          <cell r="BT765"/>
          <cell r="BU765"/>
          <cell r="BV765"/>
          <cell r="BW765"/>
          <cell r="BX765"/>
          <cell r="BY765"/>
          <cell r="BZ765"/>
          <cell r="CA765"/>
          <cell r="CB765"/>
          <cell r="CC765"/>
          <cell r="CD765"/>
          <cell r="CE765"/>
          <cell r="CF765"/>
          <cell r="CG765"/>
          <cell r="CH765"/>
          <cell r="CI765"/>
          <cell r="CJ765"/>
          <cell r="CK765"/>
          <cell r="CL765"/>
          <cell r="CM765"/>
          <cell r="CN765"/>
          <cell r="CO765"/>
          <cell r="CP765"/>
        </row>
        <row r="766">
          <cell r="A766"/>
          <cell r="B766"/>
          <cell r="C766"/>
          <cell r="D766"/>
          <cell r="E766"/>
          <cell r="F766"/>
          <cell r="G766"/>
          <cell r="H766"/>
          <cell r="I766"/>
          <cell r="J766"/>
          <cell r="K766"/>
          <cell r="L766"/>
          <cell r="M766"/>
          <cell r="N766"/>
          <cell r="O766"/>
          <cell r="P766"/>
          <cell r="Q766"/>
          <cell r="R766"/>
          <cell r="S766"/>
          <cell r="T766"/>
          <cell r="U766"/>
          <cell r="V766"/>
          <cell r="W766"/>
          <cell r="X766"/>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cell r="BE766"/>
          <cell r="BF766"/>
          <cell r="BG766"/>
          <cell r="BH766"/>
          <cell r="BI766"/>
          <cell r="BJ766"/>
          <cell r="BK766"/>
          <cell r="BL766"/>
          <cell r="BM766"/>
          <cell r="BN766"/>
          <cell r="BO766"/>
          <cell r="BP766"/>
          <cell r="BQ766"/>
          <cell r="BR766"/>
          <cell r="BS766"/>
          <cell r="BT766"/>
          <cell r="BU766"/>
          <cell r="BV766"/>
          <cell r="BW766"/>
          <cell r="BX766"/>
          <cell r="BY766"/>
          <cell r="BZ766"/>
          <cell r="CA766"/>
          <cell r="CB766"/>
          <cell r="CC766"/>
          <cell r="CD766"/>
          <cell r="CE766"/>
          <cell r="CF766"/>
          <cell r="CG766"/>
          <cell r="CH766"/>
          <cell r="CI766"/>
          <cell r="CJ766"/>
          <cell r="CK766"/>
          <cell r="CL766"/>
          <cell r="CM766"/>
          <cell r="CN766"/>
          <cell r="CO766"/>
          <cell r="CP766"/>
        </row>
        <row r="767">
          <cell r="A767"/>
          <cell r="B767"/>
          <cell r="C767"/>
          <cell r="D767"/>
          <cell r="E767"/>
          <cell r="F767"/>
          <cell r="G767"/>
          <cell r="H767"/>
          <cell r="I767"/>
          <cell r="J767"/>
          <cell r="K767"/>
          <cell r="L767"/>
          <cell r="M767"/>
          <cell r="N767"/>
          <cell r="O767"/>
          <cell r="P767"/>
          <cell r="Q767"/>
          <cell r="R767"/>
          <cell r="S767"/>
          <cell r="T767"/>
          <cell r="U767"/>
          <cell r="V767"/>
          <cell r="W767"/>
          <cell r="X767"/>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cell r="BE767"/>
          <cell r="BF767"/>
          <cell r="BG767"/>
          <cell r="BH767"/>
          <cell r="BI767"/>
          <cell r="BJ767"/>
          <cell r="BK767"/>
          <cell r="BL767"/>
          <cell r="BM767"/>
          <cell r="BN767"/>
          <cell r="BO767"/>
          <cell r="BP767"/>
          <cell r="BQ767"/>
          <cell r="BR767"/>
          <cell r="BS767"/>
          <cell r="BT767"/>
          <cell r="BU767"/>
          <cell r="BV767"/>
          <cell r="BW767"/>
          <cell r="BX767"/>
          <cell r="BY767"/>
          <cell r="BZ767"/>
          <cell r="CA767"/>
          <cell r="CB767"/>
          <cell r="CC767"/>
          <cell r="CD767"/>
          <cell r="CE767"/>
          <cell r="CF767"/>
          <cell r="CG767"/>
          <cell r="CH767"/>
          <cell r="CI767"/>
          <cell r="CJ767"/>
          <cell r="CK767"/>
          <cell r="CL767"/>
          <cell r="CM767"/>
          <cell r="CN767"/>
          <cell r="CO767"/>
          <cell r="CP767"/>
        </row>
        <row r="768">
          <cell r="A768"/>
          <cell r="B768"/>
          <cell r="C768"/>
          <cell r="D768"/>
          <cell r="E768"/>
          <cell r="F768"/>
          <cell r="G768"/>
          <cell r="H768"/>
          <cell r="I768"/>
          <cell r="J768"/>
          <cell r="K768"/>
          <cell r="L768"/>
          <cell r="M768"/>
          <cell r="N768"/>
          <cell r="O768"/>
          <cell r="P768"/>
          <cell r="Q768"/>
          <cell r="R768"/>
          <cell r="S768"/>
          <cell r="T768"/>
          <cell r="U768"/>
          <cell r="V768"/>
          <cell r="W768"/>
          <cell r="X768"/>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cell r="BE768"/>
          <cell r="BF768"/>
          <cell r="BG768"/>
          <cell r="BH768"/>
          <cell r="BI768"/>
          <cell r="BJ768"/>
          <cell r="BK768"/>
          <cell r="BL768"/>
          <cell r="BM768"/>
          <cell r="BN768"/>
          <cell r="BO768"/>
          <cell r="BP768"/>
          <cell r="BQ768"/>
          <cell r="BR768"/>
          <cell r="BS768"/>
          <cell r="BT768"/>
          <cell r="BU768"/>
          <cell r="BV768"/>
          <cell r="BW768"/>
          <cell r="BX768"/>
          <cell r="BY768"/>
          <cell r="BZ768"/>
          <cell r="CA768"/>
          <cell r="CB768"/>
          <cell r="CC768"/>
          <cell r="CD768"/>
          <cell r="CE768"/>
          <cell r="CF768"/>
          <cell r="CG768"/>
          <cell r="CH768"/>
          <cell r="CI768"/>
          <cell r="CJ768"/>
          <cell r="CK768"/>
          <cell r="CL768"/>
          <cell r="CM768"/>
          <cell r="CN768"/>
          <cell r="CO768"/>
          <cell r="CP768"/>
        </row>
        <row r="769">
          <cell r="A769"/>
          <cell r="B769"/>
          <cell r="C769"/>
          <cell r="D769"/>
          <cell r="E769"/>
          <cell r="F769"/>
          <cell r="G769"/>
          <cell r="H769"/>
          <cell r="I769"/>
          <cell r="J769"/>
          <cell r="K769"/>
          <cell r="L769"/>
          <cell r="M769"/>
          <cell r="N769"/>
          <cell r="O769"/>
          <cell r="P769"/>
          <cell r="Q769"/>
          <cell r="R769"/>
          <cell r="S769"/>
          <cell r="T769"/>
          <cell r="U769"/>
          <cell r="V769"/>
          <cell r="W769"/>
          <cell r="X769"/>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cell r="BE769"/>
          <cell r="BF769"/>
          <cell r="BG769"/>
          <cell r="BH769"/>
          <cell r="BI769"/>
          <cell r="BJ769"/>
          <cell r="BK769"/>
          <cell r="BL769"/>
          <cell r="BM769"/>
          <cell r="BN769"/>
          <cell r="BO769"/>
          <cell r="BP769"/>
          <cell r="BQ769"/>
          <cell r="BR769"/>
          <cell r="BS769"/>
          <cell r="BT769"/>
          <cell r="BU769"/>
          <cell r="BV769"/>
          <cell r="BW769"/>
          <cell r="BX769"/>
          <cell r="BY769"/>
          <cell r="BZ769"/>
          <cell r="CA769"/>
          <cell r="CB769"/>
          <cell r="CC769"/>
          <cell r="CD769"/>
          <cell r="CE769"/>
          <cell r="CF769"/>
          <cell r="CG769"/>
          <cell r="CH769"/>
          <cell r="CI769"/>
          <cell r="CJ769"/>
          <cell r="CK769"/>
          <cell r="CL769"/>
          <cell r="CM769"/>
          <cell r="CN769"/>
          <cell r="CO769"/>
          <cell r="CP769"/>
        </row>
        <row r="770">
          <cell r="A770"/>
          <cell r="B770"/>
          <cell r="C770"/>
          <cell r="D770"/>
          <cell r="E770"/>
          <cell r="F770"/>
          <cell r="G770"/>
          <cell r="H770"/>
          <cell r="I770"/>
          <cell r="J770"/>
          <cell r="K770"/>
          <cell r="L770"/>
          <cell r="M770"/>
          <cell r="N770"/>
          <cell r="O770"/>
          <cell r="P770"/>
          <cell r="Q770"/>
          <cell r="R770"/>
          <cell r="S770"/>
          <cell r="T770"/>
          <cell r="U770"/>
          <cell r="V770"/>
          <cell r="W770"/>
          <cell r="X770"/>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cell r="BE770"/>
          <cell r="BF770"/>
          <cell r="BG770"/>
          <cell r="BH770"/>
          <cell r="BI770"/>
          <cell r="BJ770"/>
          <cell r="BK770"/>
          <cell r="BL770"/>
          <cell r="BM770"/>
          <cell r="BN770"/>
          <cell r="BO770"/>
          <cell r="BP770"/>
          <cell r="BQ770"/>
          <cell r="BR770"/>
          <cell r="BS770"/>
          <cell r="BT770"/>
          <cell r="BU770"/>
          <cell r="BV770"/>
          <cell r="BW770"/>
          <cell r="BX770"/>
          <cell r="BY770"/>
          <cell r="BZ770"/>
          <cell r="CA770"/>
          <cell r="CB770"/>
          <cell r="CC770"/>
          <cell r="CD770"/>
          <cell r="CE770"/>
          <cell r="CF770"/>
          <cell r="CG770"/>
          <cell r="CH770"/>
          <cell r="CI770"/>
          <cell r="CJ770"/>
          <cell r="CK770"/>
          <cell r="CL770"/>
          <cell r="CM770"/>
          <cell r="CN770"/>
          <cell r="CO770"/>
          <cell r="CP770"/>
        </row>
        <row r="771">
          <cell r="A771"/>
          <cell r="B771"/>
          <cell r="C771"/>
          <cell r="D771"/>
          <cell r="E771"/>
          <cell r="F771"/>
          <cell r="G771"/>
          <cell r="H771"/>
          <cell r="I771"/>
          <cell r="J771"/>
          <cell r="K771"/>
          <cell r="L771"/>
          <cell r="M771"/>
          <cell r="N771"/>
          <cell r="O771"/>
          <cell r="P771"/>
          <cell r="Q771"/>
          <cell r="R771"/>
          <cell r="S771"/>
          <cell r="T771"/>
          <cell r="U771"/>
          <cell r="V771"/>
          <cell r="W771"/>
          <cell r="X771"/>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cell r="BE771"/>
          <cell r="BF771"/>
          <cell r="BG771"/>
          <cell r="BH771"/>
          <cell r="BI771"/>
          <cell r="BJ771"/>
          <cell r="BK771"/>
          <cell r="BL771"/>
          <cell r="BM771"/>
          <cell r="BN771"/>
          <cell r="BO771"/>
          <cell r="BP771"/>
          <cell r="BQ771"/>
          <cell r="BR771"/>
          <cell r="BS771"/>
          <cell r="BT771"/>
          <cell r="BU771"/>
          <cell r="BV771"/>
          <cell r="BW771"/>
          <cell r="BX771"/>
          <cell r="BY771"/>
          <cell r="BZ771"/>
          <cell r="CA771"/>
          <cell r="CB771"/>
          <cell r="CC771"/>
          <cell r="CD771"/>
          <cell r="CE771"/>
          <cell r="CF771"/>
          <cell r="CG771"/>
          <cell r="CH771"/>
          <cell r="CI771"/>
          <cell r="CJ771"/>
          <cell r="CK771"/>
          <cell r="CL771"/>
          <cell r="CM771"/>
          <cell r="CN771"/>
          <cell r="CO771"/>
          <cell r="CP771"/>
        </row>
        <row r="772">
          <cell r="A772"/>
          <cell r="B772"/>
          <cell r="C772"/>
          <cell r="D772"/>
          <cell r="E772"/>
          <cell r="F772"/>
          <cell r="G772"/>
          <cell r="H772"/>
          <cell r="I772"/>
          <cell r="J772"/>
          <cell r="K772"/>
          <cell r="L772"/>
          <cell r="M772"/>
          <cell r="N772"/>
          <cell r="O772"/>
          <cell r="P772"/>
          <cell r="Q772"/>
          <cell r="R772"/>
          <cell r="S772"/>
          <cell r="T772"/>
          <cell r="U772"/>
          <cell r="V772"/>
          <cell r="W772"/>
          <cell r="X772"/>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cell r="BE772"/>
          <cell r="BF772"/>
          <cell r="BG772"/>
          <cell r="BH772"/>
          <cell r="BI772"/>
          <cell r="BJ772"/>
          <cell r="BK772"/>
          <cell r="BL772"/>
          <cell r="BM772"/>
          <cell r="BN772"/>
          <cell r="BO772"/>
          <cell r="BP772"/>
          <cell r="BQ772"/>
          <cell r="BR772"/>
          <cell r="BS772"/>
          <cell r="BT772"/>
          <cell r="BU772"/>
          <cell r="BV772"/>
          <cell r="BW772"/>
          <cell r="BX772"/>
          <cell r="BY772"/>
          <cell r="BZ772"/>
          <cell r="CA772"/>
          <cell r="CB772"/>
          <cell r="CC772"/>
          <cell r="CD772"/>
          <cell r="CE772"/>
          <cell r="CF772"/>
          <cell r="CG772"/>
          <cell r="CH772"/>
          <cell r="CI772"/>
          <cell r="CJ772"/>
          <cell r="CK772"/>
          <cell r="CL772"/>
          <cell r="CM772"/>
          <cell r="CN772"/>
          <cell r="CO772"/>
          <cell r="CP772"/>
        </row>
        <row r="773">
          <cell r="A773"/>
          <cell r="B773"/>
          <cell r="C773"/>
          <cell r="D773"/>
          <cell r="E773"/>
          <cell r="F773"/>
          <cell r="G773"/>
          <cell r="H773"/>
          <cell r="I773"/>
          <cell r="J773"/>
          <cell r="K773"/>
          <cell r="L773"/>
          <cell r="M773"/>
          <cell r="N773"/>
          <cell r="O773"/>
          <cell r="P773"/>
          <cell r="Q773"/>
          <cell r="R773"/>
          <cell r="S773"/>
          <cell r="T773"/>
          <cell r="U773"/>
          <cell r="V773"/>
          <cell r="W773"/>
          <cell r="X773"/>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cell r="BE773"/>
          <cell r="BF773"/>
          <cell r="BG773"/>
          <cell r="BH773"/>
          <cell r="BI773"/>
          <cell r="BJ773"/>
          <cell r="BK773"/>
          <cell r="BL773"/>
          <cell r="BM773"/>
          <cell r="BN773"/>
          <cell r="BO773"/>
          <cell r="BP773"/>
          <cell r="BQ773"/>
          <cell r="BR773"/>
          <cell r="BS773"/>
          <cell r="BT773"/>
          <cell r="BU773"/>
          <cell r="BV773"/>
          <cell r="BW773"/>
          <cell r="BX773"/>
          <cell r="BY773"/>
          <cell r="BZ773"/>
          <cell r="CA773"/>
          <cell r="CB773"/>
          <cell r="CC773"/>
          <cell r="CD773"/>
          <cell r="CE773"/>
          <cell r="CF773"/>
          <cell r="CG773"/>
          <cell r="CH773"/>
          <cell r="CI773"/>
          <cell r="CJ773"/>
          <cell r="CK773"/>
          <cell r="CL773"/>
          <cell r="CM773"/>
          <cell r="CN773"/>
          <cell r="CO773"/>
          <cell r="CP773"/>
        </row>
        <row r="774">
          <cell r="A774"/>
          <cell r="B774"/>
          <cell r="C774"/>
          <cell r="D774"/>
          <cell r="E774"/>
          <cell r="F774"/>
          <cell r="G774"/>
          <cell r="H774"/>
          <cell r="I774"/>
          <cell r="J774"/>
          <cell r="K774"/>
          <cell r="L774"/>
          <cell r="M774"/>
          <cell r="N774"/>
          <cell r="O774"/>
          <cell r="P774"/>
          <cell r="Q774"/>
          <cell r="R774"/>
          <cell r="S774"/>
          <cell r="T774"/>
          <cell r="U774"/>
          <cell r="V774"/>
          <cell r="W774"/>
          <cell r="X774"/>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cell r="BE774"/>
          <cell r="BF774"/>
          <cell r="BG774"/>
          <cell r="BH774"/>
          <cell r="BI774"/>
          <cell r="BJ774"/>
          <cell r="BK774"/>
          <cell r="BL774"/>
          <cell r="BM774"/>
          <cell r="BN774"/>
          <cell r="BO774"/>
          <cell r="BP774"/>
          <cell r="BQ774"/>
          <cell r="BR774"/>
          <cell r="BS774"/>
          <cell r="BT774"/>
          <cell r="BU774"/>
          <cell r="BV774"/>
          <cell r="BW774"/>
          <cell r="BX774"/>
          <cell r="BY774"/>
          <cell r="BZ774"/>
          <cell r="CA774"/>
          <cell r="CB774"/>
          <cell r="CC774"/>
          <cell r="CD774"/>
          <cell r="CE774"/>
          <cell r="CF774"/>
          <cell r="CG774"/>
          <cell r="CH774"/>
          <cell r="CI774"/>
          <cell r="CJ774"/>
          <cell r="CK774"/>
          <cell r="CL774"/>
          <cell r="CM774"/>
          <cell r="CN774"/>
          <cell r="CO774"/>
          <cell r="CP774"/>
        </row>
        <row r="775">
          <cell r="A775"/>
          <cell r="B775"/>
          <cell r="C775"/>
          <cell r="D775"/>
          <cell r="E775"/>
          <cell r="F775"/>
          <cell r="G775"/>
          <cell r="H775"/>
          <cell r="I775"/>
          <cell r="J775"/>
          <cell r="K775"/>
          <cell r="L775"/>
          <cell r="M775"/>
          <cell r="N775"/>
          <cell r="O775"/>
          <cell r="P775"/>
          <cell r="Q775"/>
          <cell r="R775"/>
          <cell r="S775"/>
          <cell r="T775"/>
          <cell r="U775"/>
          <cell r="V775"/>
          <cell r="W775"/>
          <cell r="X775"/>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cell r="BE775"/>
          <cell r="BF775"/>
          <cell r="BG775"/>
          <cell r="BH775"/>
          <cell r="BI775"/>
          <cell r="BJ775"/>
          <cell r="BK775"/>
          <cell r="BL775"/>
          <cell r="BM775"/>
          <cell r="BN775"/>
          <cell r="BO775"/>
          <cell r="BP775"/>
          <cell r="BQ775"/>
          <cell r="BR775"/>
          <cell r="BS775"/>
          <cell r="BT775"/>
          <cell r="BU775"/>
          <cell r="BV775"/>
          <cell r="BW775"/>
          <cell r="BX775"/>
          <cell r="BY775"/>
          <cell r="BZ775"/>
          <cell r="CA775"/>
          <cell r="CB775"/>
          <cell r="CC775"/>
          <cell r="CD775"/>
          <cell r="CE775"/>
          <cell r="CF775"/>
          <cell r="CG775"/>
          <cell r="CH775"/>
          <cell r="CI775"/>
          <cell r="CJ775"/>
          <cell r="CK775"/>
          <cell r="CL775"/>
          <cell r="CM775"/>
          <cell r="CN775"/>
          <cell r="CO775"/>
          <cell r="CP775"/>
        </row>
        <row r="776">
          <cell r="A776"/>
          <cell r="B776"/>
          <cell r="C776"/>
          <cell r="D776"/>
          <cell r="E776"/>
          <cell r="F776"/>
          <cell r="G776"/>
          <cell r="H776"/>
          <cell r="I776"/>
          <cell r="J776"/>
          <cell r="K776"/>
          <cell r="L776"/>
          <cell r="M776"/>
          <cell r="N776"/>
          <cell r="O776"/>
          <cell r="P776"/>
          <cell r="Q776"/>
          <cell r="R776"/>
          <cell r="S776"/>
          <cell r="T776"/>
          <cell r="U776"/>
          <cell r="V776"/>
          <cell r="W776"/>
          <cell r="X776"/>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cell r="BE776"/>
          <cell r="BF776"/>
          <cell r="BG776"/>
          <cell r="BH776"/>
          <cell r="BI776"/>
          <cell r="BJ776"/>
          <cell r="BK776"/>
          <cell r="BL776"/>
          <cell r="BM776"/>
          <cell r="BN776"/>
          <cell r="BO776"/>
          <cell r="BP776"/>
          <cell r="BQ776"/>
          <cell r="BR776"/>
          <cell r="BS776"/>
          <cell r="BT776"/>
          <cell r="BU776"/>
          <cell r="BV776"/>
          <cell r="BW776"/>
          <cell r="BX776"/>
          <cell r="BY776"/>
          <cell r="BZ776"/>
          <cell r="CA776"/>
          <cell r="CB776"/>
          <cell r="CC776"/>
          <cell r="CD776"/>
          <cell r="CE776"/>
          <cell r="CF776"/>
          <cell r="CG776"/>
          <cell r="CH776"/>
          <cell r="CI776"/>
          <cell r="CJ776"/>
          <cell r="CK776"/>
          <cell r="CL776"/>
          <cell r="CM776"/>
          <cell r="CN776"/>
          <cell r="CO776"/>
          <cell r="CP776"/>
        </row>
        <row r="777">
          <cell r="A777"/>
          <cell r="B777"/>
          <cell r="C777"/>
          <cell r="D777"/>
          <cell r="E777"/>
          <cell r="F777"/>
          <cell r="G777"/>
          <cell r="H777"/>
          <cell r="I777"/>
          <cell r="J777"/>
          <cell r="K777"/>
          <cell r="L777"/>
          <cell r="M777"/>
          <cell r="N777"/>
          <cell r="O777"/>
          <cell r="P777"/>
          <cell r="Q777"/>
          <cell r="R777"/>
          <cell r="S777"/>
          <cell r="T777"/>
          <cell r="U777"/>
          <cell r="V777"/>
          <cell r="W777"/>
          <cell r="X777"/>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cell r="BE777"/>
          <cell r="BF777"/>
          <cell r="BG777"/>
          <cell r="BH777"/>
          <cell r="BI777"/>
          <cell r="BJ777"/>
          <cell r="BK777"/>
          <cell r="BL777"/>
          <cell r="BM777"/>
          <cell r="BN777"/>
          <cell r="BO777"/>
          <cell r="BP777"/>
          <cell r="BQ777"/>
          <cell r="BR777"/>
          <cell r="BS777"/>
          <cell r="BT777"/>
          <cell r="BU777"/>
          <cell r="BV777"/>
          <cell r="BW777"/>
          <cell r="BX777"/>
          <cell r="BY777"/>
          <cell r="BZ777"/>
          <cell r="CA777"/>
          <cell r="CB777"/>
          <cell r="CC777"/>
          <cell r="CD777"/>
          <cell r="CE777"/>
          <cell r="CF777"/>
          <cell r="CG777"/>
          <cell r="CH777"/>
          <cell r="CI777"/>
          <cell r="CJ777"/>
          <cell r="CK777"/>
          <cell r="CL777"/>
          <cell r="CM777"/>
          <cell r="CN777"/>
          <cell r="CO777"/>
          <cell r="CP777"/>
        </row>
        <row r="778">
          <cell r="A778"/>
          <cell r="B778"/>
          <cell r="C778"/>
          <cell r="D778"/>
          <cell r="E778"/>
          <cell r="F778"/>
          <cell r="G778"/>
          <cell r="H778"/>
          <cell r="I778"/>
          <cell r="J778"/>
          <cell r="K778"/>
          <cell r="L778"/>
          <cell r="M778"/>
          <cell r="N778"/>
          <cell r="O778"/>
          <cell r="P778"/>
          <cell r="Q778"/>
          <cell r="R778"/>
          <cell r="S778"/>
          <cell r="T778"/>
          <cell r="U778"/>
          <cell r="V778"/>
          <cell r="W778"/>
          <cell r="X778"/>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cell r="BE778"/>
          <cell r="BF778"/>
          <cell r="BG778"/>
          <cell r="BH778"/>
          <cell r="BI778"/>
          <cell r="BJ778"/>
          <cell r="BK778"/>
          <cell r="BL778"/>
          <cell r="BM778"/>
          <cell r="BN778"/>
          <cell r="BO778"/>
          <cell r="BP778"/>
          <cell r="BQ778"/>
          <cell r="BR778"/>
          <cell r="BS778"/>
          <cell r="BT778"/>
          <cell r="BU778"/>
          <cell r="BV778"/>
          <cell r="BW778"/>
          <cell r="BX778"/>
          <cell r="BY778"/>
          <cell r="BZ778"/>
          <cell r="CA778"/>
          <cell r="CB778"/>
          <cell r="CC778"/>
          <cell r="CD778"/>
          <cell r="CE778"/>
          <cell r="CF778"/>
          <cell r="CG778"/>
          <cell r="CH778"/>
          <cell r="CI778"/>
          <cell r="CJ778"/>
          <cell r="CK778"/>
          <cell r="CL778"/>
          <cell r="CM778"/>
          <cell r="CN778"/>
          <cell r="CO778"/>
          <cell r="CP778"/>
        </row>
        <row r="779">
          <cell r="A779"/>
          <cell r="B779"/>
          <cell r="C779"/>
          <cell r="D779"/>
          <cell r="E779"/>
          <cell r="F779"/>
          <cell r="G779"/>
          <cell r="H779"/>
          <cell r="I779"/>
          <cell r="J779"/>
          <cell r="K779"/>
          <cell r="L779"/>
          <cell r="M779"/>
          <cell r="N779"/>
          <cell r="O779"/>
          <cell r="P779"/>
          <cell r="Q779"/>
          <cell r="R779"/>
          <cell r="S779"/>
          <cell r="T779"/>
          <cell r="U779"/>
          <cell r="V779"/>
          <cell r="W779"/>
          <cell r="X779"/>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cell r="BE779"/>
          <cell r="BF779"/>
          <cell r="BG779"/>
          <cell r="BH779"/>
          <cell r="BI779"/>
          <cell r="BJ779"/>
          <cell r="BK779"/>
          <cell r="BL779"/>
          <cell r="BM779"/>
          <cell r="BN779"/>
          <cell r="BO779"/>
          <cell r="BP779"/>
          <cell r="BQ779"/>
          <cell r="BR779"/>
          <cell r="BS779"/>
          <cell r="BT779"/>
          <cell r="BU779"/>
          <cell r="BV779"/>
          <cell r="BW779"/>
          <cell r="BX779"/>
          <cell r="BY779"/>
          <cell r="BZ779"/>
          <cell r="CA779"/>
          <cell r="CB779"/>
          <cell r="CC779"/>
          <cell r="CD779"/>
          <cell r="CE779"/>
          <cell r="CF779"/>
          <cell r="CG779"/>
          <cell r="CH779"/>
          <cell r="CI779"/>
          <cell r="CJ779"/>
          <cell r="CK779"/>
          <cell r="CL779"/>
          <cell r="CM779"/>
          <cell r="CN779"/>
          <cell r="CO779"/>
          <cell r="CP779"/>
        </row>
        <row r="780">
          <cell r="A780"/>
          <cell r="B780"/>
          <cell r="C780"/>
          <cell r="D780"/>
          <cell r="E780"/>
          <cell r="F780"/>
          <cell r="G780"/>
          <cell r="H780"/>
          <cell r="I780"/>
          <cell r="J780"/>
          <cell r="K780"/>
          <cell r="L780"/>
          <cell r="M780"/>
          <cell r="N780"/>
          <cell r="O780"/>
          <cell r="P780"/>
          <cell r="Q780"/>
          <cell r="R780"/>
          <cell r="S780"/>
          <cell r="T780"/>
          <cell r="U780"/>
          <cell r="V780"/>
          <cell r="W780"/>
          <cell r="X780"/>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cell r="BE780"/>
          <cell r="BF780"/>
          <cell r="BG780"/>
          <cell r="BH780"/>
          <cell r="BI780"/>
          <cell r="BJ780"/>
          <cell r="BK780"/>
          <cell r="BL780"/>
          <cell r="BM780"/>
          <cell r="BN780"/>
          <cell r="BO780"/>
          <cell r="BP780"/>
          <cell r="BQ780"/>
          <cell r="BR780"/>
          <cell r="BS780"/>
          <cell r="BT780"/>
          <cell r="BU780"/>
          <cell r="BV780"/>
          <cell r="BW780"/>
          <cell r="BX780"/>
          <cell r="BY780"/>
          <cell r="BZ780"/>
          <cell r="CA780"/>
          <cell r="CB780"/>
          <cell r="CC780"/>
          <cell r="CD780"/>
          <cell r="CE780"/>
          <cell r="CF780"/>
          <cell r="CG780"/>
          <cell r="CH780"/>
          <cell r="CI780"/>
          <cell r="CJ780"/>
          <cell r="CK780"/>
          <cell r="CL780"/>
          <cell r="CM780"/>
          <cell r="CN780"/>
          <cell r="CO780"/>
          <cell r="CP780"/>
        </row>
        <row r="781">
          <cell r="A781"/>
          <cell r="B781"/>
          <cell r="C781"/>
          <cell r="D781"/>
          <cell r="E781"/>
          <cell r="F781"/>
          <cell r="G781"/>
          <cell r="H781"/>
          <cell r="I781"/>
          <cell r="J781"/>
          <cell r="K781"/>
          <cell r="L781"/>
          <cell r="M781"/>
          <cell r="N781"/>
          <cell r="O781"/>
          <cell r="P781"/>
          <cell r="Q781"/>
          <cell r="R781"/>
          <cell r="S781"/>
          <cell r="T781"/>
          <cell r="U781"/>
          <cell r="V781"/>
          <cell r="W781"/>
          <cell r="X781"/>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cell r="BE781"/>
          <cell r="BF781"/>
          <cell r="BG781"/>
          <cell r="BH781"/>
          <cell r="BI781"/>
          <cell r="BJ781"/>
          <cell r="BK781"/>
          <cell r="BL781"/>
          <cell r="BM781"/>
          <cell r="BN781"/>
          <cell r="BO781"/>
          <cell r="BP781"/>
          <cell r="BQ781"/>
          <cell r="BR781"/>
          <cell r="BS781"/>
          <cell r="BT781"/>
          <cell r="BU781"/>
          <cell r="BV781"/>
          <cell r="BW781"/>
          <cell r="BX781"/>
          <cell r="BY781"/>
          <cell r="BZ781"/>
          <cell r="CA781"/>
          <cell r="CB781"/>
          <cell r="CC781"/>
          <cell r="CD781"/>
          <cell r="CE781"/>
          <cell r="CF781"/>
          <cell r="CG781"/>
          <cell r="CH781"/>
          <cell r="CI781"/>
          <cell r="CJ781"/>
          <cell r="CK781"/>
          <cell r="CL781"/>
          <cell r="CM781"/>
          <cell r="CN781"/>
          <cell r="CO781"/>
          <cell r="CP781"/>
        </row>
        <row r="782">
          <cell r="A782"/>
          <cell r="B782"/>
          <cell r="C782"/>
          <cell r="D782"/>
          <cell r="E782"/>
          <cell r="F782"/>
          <cell r="G782"/>
          <cell r="H782"/>
          <cell r="I782"/>
          <cell r="J782"/>
          <cell r="K782"/>
          <cell r="L782"/>
          <cell r="M782"/>
          <cell r="N782"/>
          <cell r="O782"/>
          <cell r="P782"/>
          <cell r="Q782"/>
          <cell r="R782"/>
          <cell r="S782"/>
          <cell r="T782"/>
          <cell r="U782"/>
          <cell r="V782"/>
          <cell r="W782"/>
          <cell r="X782"/>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cell r="BE782"/>
          <cell r="BF782"/>
          <cell r="BG782"/>
          <cell r="BH782"/>
          <cell r="BI782"/>
          <cell r="BJ782"/>
          <cell r="BK782"/>
          <cell r="BL782"/>
          <cell r="BM782"/>
          <cell r="BN782"/>
          <cell r="BO782"/>
          <cell r="BP782"/>
          <cell r="BQ782"/>
          <cell r="BR782"/>
          <cell r="BS782"/>
          <cell r="BT782"/>
          <cell r="BU782"/>
          <cell r="BV782"/>
          <cell r="BW782"/>
          <cell r="BX782"/>
          <cell r="BY782"/>
          <cell r="BZ782"/>
          <cell r="CA782"/>
          <cell r="CB782"/>
          <cell r="CC782"/>
          <cell r="CD782"/>
          <cell r="CE782"/>
          <cell r="CF782"/>
          <cell r="CG782"/>
          <cell r="CH782"/>
          <cell r="CI782"/>
          <cell r="CJ782"/>
          <cell r="CK782"/>
          <cell r="CL782"/>
          <cell r="CM782"/>
          <cell r="CN782"/>
          <cell r="CO782"/>
          <cell r="CP782"/>
        </row>
        <row r="783">
          <cell r="A783"/>
          <cell r="B783"/>
          <cell r="C783"/>
          <cell r="D783"/>
          <cell r="E783"/>
          <cell r="F783"/>
          <cell r="G783"/>
          <cell r="H783"/>
          <cell r="I783"/>
          <cell r="J783"/>
          <cell r="K783"/>
          <cell r="L783"/>
          <cell r="M783"/>
          <cell r="N783"/>
          <cell r="O783"/>
          <cell r="P783"/>
          <cell r="Q783"/>
          <cell r="R783"/>
          <cell r="S783"/>
          <cell r="T783"/>
          <cell r="U783"/>
          <cell r="V783"/>
          <cell r="W783"/>
          <cell r="X783"/>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cell r="BE783"/>
          <cell r="BF783"/>
          <cell r="BG783"/>
          <cell r="BH783"/>
          <cell r="BI783"/>
          <cell r="BJ783"/>
          <cell r="BK783"/>
          <cell r="BL783"/>
          <cell r="BM783"/>
          <cell r="BN783"/>
          <cell r="BO783"/>
          <cell r="BP783"/>
          <cell r="BQ783"/>
          <cell r="BR783"/>
          <cell r="BS783"/>
          <cell r="BT783"/>
          <cell r="BU783"/>
          <cell r="BV783"/>
          <cell r="BW783"/>
          <cell r="BX783"/>
          <cell r="BY783"/>
          <cell r="BZ783"/>
          <cell r="CA783"/>
          <cell r="CB783"/>
          <cell r="CC783"/>
          <cell r="CD783"/>
          <cell r="CE783"/>
          <cell r="CF783"/>
          <cell r="CG783"/>
          <cell r="CH783"/>
          <cell r="CI783"/>
          <cell r="CJ783"/>
          <cell r="CK783"/>
          <cell r="CL783"/>
          <cell r="CM783"/>
          <cell r="CN783"/>
          <cell r="CO783"/>
          <cell r="CP783"/>
        </row>
        <row r="784">
          <cell r="A784"/>
          <cell r="B784"/>
          <cell r="C784"/>
          <cell r="D784"/>
          <cell r="E784"/>
          <cell r="F784"/>
          <cell r="G784"/>
          <cell r="H784"/>
          <cell r="I784"/>
          <cell r="J784"/>
          <cell r="K784"/>
          <cell r="L784"/>
          <cell r="M784"/>
          <cell r="N784"/>
          <cell r="O784"/>
          <cell r="P784"/>
          <cell r="Q784"/>
          <cell r="R784"/>
          <cell r="S784"/>
          <cell r="T784"/>
          <cell r="U784"/>
          <cell r="V784"/>
          <cell r="W784"/>
          <cell r="X784"/>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cell r="BE784"/>
          <cell r="BF784"/>
          <cell r="BG784"/>
          <cell r="BH784"/>
          <cell r="BI784"/>
          <cell r="BJ784"/>
          <cell r="BK784"/>
          <cell r="BL784"/>
          <cell r="BM784"/>
          <cell r="BN784"/>
          <cell r="BO784"/>
          <cell r="BP784"/>
          <cell r="BQ784"/>
          <cell r="BR784"/>
          <cell r="BS784"/>
          <cell r="BT784"/>
          <cell r="BU784"/>
          <cell r="BV784"/>
          <cell r="BW784"/>
          <cell r="BX784"/>
          <cell r="BY784"/>
          <cell r="BZ784"/>
          <cell r="CA784"/>
          <cell r="CB784"/>
          <cell r="CC784"/>
          <cell r="CD784"/>
          <cell r="CE784"/>
          <cell r="CF784"/>
          <cell r="CG784"/>
          <cell r="CH784"/>
          <cell r="CI784"/>
          <cell r="CJ784"/>
          <cell r="CK784"/>
          <cell r="CL784"/>
          <cell r="CM784"/>
          <cell r="CN784"/>
          <cell r="CO784"/>
          <cell r="CP784"/>
        </row>
        <row r="785">
          <cell r="A785"/>
          <cell r="B785"/>
          <cell r="C785"/>
          <cell r="D785"/>
          <cell r="E785"/>
          <cell r="F785"/>
          <cell r="G785"/>
          <cell r="H785"/>
          <cell r="I785"/>
          <cell r="J785"/>
          <cell r="K785"/>
          <cell r="L785"/>
          <cell r="M785"/>
          <cell r="N785"/>
          <cell r="O785"/>
          <cell r="P785"/>
          <cell r="Q785"/>
          <cell r="R785"/>
          <cell r="S785"/>
          <cell r="T785"/>
          <cell r="U785"/>
          <cell r="V785"/>
          <cell r="W785"/>
          <cell r="X785"/>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cell r="BE785"/>
          <cell r="BF785"/>
          <cell r="BG785"/>
          <cell r="BH785"/>
          <cell r="BI785"/>
          <cell r="BJ785"/>
          <cell r="BK785"/>
          <cell r="BL785"/>
          <cell r="BM785"/>
          <cell r="BN785"/>
          <cell r="BO785"/>
          <cell r="BP785"/>
          <cell r="BQ785"/>
          <cell r="BR785"/>
          <cell r="BS785"/>
          <cell r="BT785"/>
          <cell r="BU785"/>
          <cell r="BV785"/>
          <cell r="BW785"/>
          <cell r="BX785"/>
          <cell r="BY785"/>
          <cell r="BZ785"/>
          <cell r="CA785"/>
          <cell r="CB785"/>
          <cell r="CC785"/>
          <cell r="CD785"/>
          <cell r="CE785"/>
          <cell r="CF785"/>
          <cell r="CG785"/>
          <cell r="CH785"/>
          <cell r="CI785"/>
          <cell r="CJ785"/>
          <cell r="CK785"/>
          <cell r="CL785"/>
          <cell r="CM785"/>
          <cell r="CN785"/>
          <cell r="CO785"/>
          <cell r="CP785"/>
        </row>
        <row r="786">
          <cell r="A786"/>
          <cell r="B786"/>
          <cell r="C786"/>
          <cell r="D786"/>
          <cell r="E786"/>
          <cell r="F786"/>
          <cell r="G786"/>
          <cell r="H786"/>
          <cell r="I786"/>
          <cell r="J786"/>
          <cell r="K786"/>
          <cell r="L786"/>
          <cell r="M786"/>
          <cell r="N786"/>
          <cell r="O786"/>
          <cell r="P786"/>
          <cell r="Q786"/>
          <cell r="R786"/>
          <cell r="S786"/>
          <cell r="T786"/>
          <cell r="U786"/>
          <cell r="V786"/>
          <cell r="W786"/>
          <cell r="X786"/>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cell r="BE786"/>
          <cell r="BF786"/>
          <cell r="BG786"/>
          <cell r="BH786"/>
          <cell r="BI786"/>
          <cell r="BJ786"/>
          <cell r="BK786"/>
          <cell r="BL786"/>
          <cell r="BM786"/>
          <cell r="BN786"/>
          <cell r="BO786"/>
          <cell r="BP786"/>
          <cell r="BQ786"/>
          <cell r="BR786"/>
          <cell r="BS786"/>
          <cell r="BT786"/>
          <cell r="BU786"/>
          <cell r="BV786"/>
          <cell r="BW786"/>
          <cell r="BX786"/>
          <cell r="BY786"/>
          <cell r="BZ786"/>
          <cell r="CA786"/>
          <cell r="CB786"/>
          <cell r="CC786"/>
          <cell r="CD786"/>
          <cell r="CE786"/>
          <cell r="CF786"/>
          <cell r="CG786"/>
          <cell r="CH786"/>
          <cell r="CI786"/>
          <cell r="CJ786"/>
          <cell r="CK786"/>
          <cell r="CL786"/>
          <cell r="CM786"/>
          <cell r="CN786"/>
          <cell r="CO786"/>
          <cell r="CP786"/>
        </row>
        <row r="787">
          <cell r="A787"/>
          <cell r="B787"/>
          <cell r="C787"/>
          <cell r="D787"/>
          <cell r="E787"/>
          <cell r="F787"/>
          <cell r="G787"/>
          <cell r="H787"/>
          <cell r="I787"/>
          <cell r="J787"/>
          <cell r="K787"/>
          <cell r="L787"/>
          <cell r="M787"/>
          <cell r="N787"/>
          <cell r="O787"/>
          <cell r="P787"/>
          <cell r="Q787"/>
          <cell r="R787"/>
          <cell r="S787"/>
          <cell r="T787"/>
          <cell r="U787"/>
          <cell r="V787"/>
          <cell r="W787"/>
          <cell r="X787"/>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cell r="BE787"/>
          <cell r="BF787"/>
          <cell r="BG787"/>
          <cell r="BH787"/>
          <cell r="BI787"/>
          <cell r="BJ787"/>
          <cell r="BK787"/>
          <cell r="BL787"/>
          <cell r="BM787"/>
          <cell r="BN787"/>
          <cell r="BO787"/>
          <cell r="BP787"/>
          <cell r="BQ787"/>
          <cell r="BR787"/>
          <cell r="BS787"/>
          <cell r="BT787"/>
          <cell r="BU787"/>
          <cell r="BV787"/>
          <cell r="BW787"/>
          <cell r="BX787"/>
          <cell r="BY787"/>
          <cell r="BZ787"/>
          <cell r="CA787"/>
          <cell r="CB787"/>
          <cell r="CC787"/>
          <cell r="CD787"/>
          <cell r="CE787"/>
          <cell r="CF787"/>
          <cell r="CG787"/>
          <cell r="CH787"/>
          <cell r="CI787"/>
          <cell r="CJ787"/>
          <cell r="CK787"/>
          <cell r="CL787"/>
          <cell r="CM787"/>
          <cell r="CN787"/>
          <cell r="CO787"/>
          <cell r="CP787"/>
        </row>
        <row r="788">
          <cell r="A788"/>
          <cell r="B788"/>
          <cell r="C788"/>
          <cell r="D788"/>
          <cell r="E788"/>
          <cell r="F788"/>
          <cell r="G788"/>
          <cell r="H788"/>
          <cell r="I788"/>
          <cell r="J788"/>
          <cell r="K788"/>
          <cell r="L788"/>
          <cell r="M788"/>
          <cell r="N788"/>
          <cell r="O788"/>
          <cell r="P788"/>
          <cell r="Q788"/>
          <cell r="R788"/>
          <cell r="S788"/>
          <cell r="T788"/>
          <cell r="U788"/>
          <cell r="V788"/>
          <cell r="W788"/>
          <cell r="X788"/>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cell r="BE788"/>
          <cell r="BF788"/>
          <cell r="BG788"/>
          <cell r="BH788"/>
          <cell r="BI788"/>
          <cell r="BJ788"/>
          <cell r="BK788"/>
          <cell r="BL788"/>
          <cell r="BM788"/>
          <cell r="BN788"/>
          <cell r="BO788"/>
          <cell r="BP788"/>
          <cell r="BQ788"/>
          <cell r="BR788"/>
          <cell r="BS788"/>
          <cell r="BT788"/>
          <cell r="BU788"/>
          <cell r="BV788"/>
          <cell r="BW788"/>
          <cell r="BX788"/>
          <cell r="BY788"/>
          <cell r="BZ788"/>
          <cell r="CA788"/>
          <cell r="CB788"/>
          <cell r="CC788"/>
          <cell r="CD788"/>
          <cell r="CE788"/>
          <cell r="CF788"/>
          <cell r="CG788"/>
          <cell r="CH788"/>
          <cell r="CI788"/>
          <cell r="CJ788"/>
          <cell r="CK788"/>
          <cell r="CL788"/>
          <cell r="CM788"/>
          <cell r="CN788"/>
          <cell r="CO788"/>
          <cell r="CP788"/>
        </row>
        <row r="789">
          <cell r="A789"/>
          <cell r="B789"/>
          <cell r="C789"/>
          <cell r="D789"/>
          <cell r="E789"/>
          <cell r="F789"/>
          <cell r="G789"/>
          <cell r="H789"/>
          <cell r="I789"/>
          <cell r="J789"/>
          <cell r="K789"/>
          <cell r="L789"/>
          <cell r="M789"/>
          <cell r="N789"/>
          <cell r="O789"/>
          <cell r="P789"/>
          <cell r="Q789"/>
          <cell r="R789"/>
          <cell r="S789"/>
          <cell r="T789"/>
          <cell r="U789"/>
          <cell r="V789"/>
          <cell r="W789"/>
          <cell r="X789"/>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cell r="BE789"/>
          <cell r="BF789"/>
          <cell r="BG789"/>
          <cell r="BH789"/>
          <cell r="BI789"/>
          <cell r="BJ789"/>
          <cell r="BK789"/>
          <cell r="BL789"/>
          <cell r="BM789"/>
          <cell r="BN789"/>
          <cell r="BO789"/>
          <cell r="BP789"/>
          <cell r="BQ789"/>
          <cell r="BR789"/>
          <cell r="BS789"/>
          <cell r="BT789"/>
          <cell r="BU789"/>
          <cell r="BV789"/>
          <cell r="BW789"/>
          <cell r="BX789"/>
          <cell r="BY789"/>
          <cell r="BZ789"/>
          <cell r="CA789"/>
          <cell r="CB789"/>
          <cell r="CC789"/>
          <cell r="CD789"/>
          <cell r="CE789"/>
          <cell r="CF789"/>
          <cell r="CG789"/>
          <cell r="CH789"/>
          <cell r="CI789"/>
          <cell r="CJ789"/>
          <cell r="CK789"/>
          <cell r="CL789"/>
          <cell r="CM789"/>
          <cell r="CN789"/>
          <cell r="CO789"/>
          <cell r="CP789"/>
        </row>
        <row r="790">
          <cell r="A790"/>
          <cell r="B790"/>
          <cell r="C790"/>
          <cell r="D790"/>
          <cell r="E790"/>
          <cell r="F790"/>
          <cell r="G790"/>
          <cell r="H790"/>
          <cell r="I790"/>
          <cell r="J790"/>
          <cell r="K790"/>
          <cell r="L790"/>
          <cell r="M790"/>
          <cell r="N790"/>
          <cell r="O790"/>
          <cell r="P790"/>
          <cell r="Q790"/>
          <cell r="R790"/>
          <cell r="S790"/>
          <cell r="T790"/>
          <cell r="U790"/>
          <cell r="V790"/>
          <cell r="W790"/>
          <cell r="X790"/>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cell r="BE790"/>
          <cell r="BF790"/>
          <cell r="BG790"/>
          <cell r="BH790"/>
          <cell r="BI790"/>
          <cell r="BJ790"/>
          <cell r="BK790"/>
          <cell r="BL790"/>
          <cell r="BM790"/>
          <cell r="BN790"/>
          <cell r="BO790"/>
          <cell r="BP790"/>
          <cell r="BQ790"/>
          <cell r="BR790"/>
          <cell r="BS790"/>
          <cell r="BT790"/>
          <cell r="BU790"/>
          <cell r="BV790"/>
          <cell r="BW790"/>
          <cell r="BX790"/>
          <cell r="BY790"/>
          <cell r="BZ790"/>
          <cell r="CA790"/>
          <cell r="CB790"/>
          <cell r="CC790"/>
          <cell r="CD790"/>
          <cell r="CE790"/>
          <cell r="CF790"/>
          <cell r="CG790"/>
          <cell r="CH790"/>
          <cell r="CI790"/>
          <cell r="CJ790"/>
          <cell r="CK790"/>
          <cell r="CL790"/>
          <cell r="CM790"/>
          <cell r="CN790"/>
          <cell r="CO790"/>
          <cell r="CP790"/>
        </row>
        <row r="791">
          <cell r="A791"/>
          <cell r="B791"/>
          <cell r="C791"/>
          <cell r="D791"/>
          <cell r="E791"/>
          <cell r="F791"/>
          <cell r="G791"/>
          <cell r="H791"/>
          <cell r="I791"/>
          <cell r="J791"/>
          <cell r="K791"/>
          <cell r="L791"/>
          <cell r="M791"/>
          <cell r="N791"/>
          <cell r="O791"/>
          <cell r="P791"/>
          <cell r="Q791"/>
          <cell r="R791"/>
          <cell r="S791"/>
          <cell r="T791"/>
          <cell r="U791"/>
          <cell r="V791"/>
          <cell r="W791"/>
          <cell r="X791"/>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cell r="BE791"/>
          <cell r="BF791"/>
          <cell r="BG791"/>
          <cell r="BH791"/>
          <cell r="BI791"/>
          <cell r="BJ791"/>
          <cell r="BK791"/>
          <cell r="BL791"/>
          <cell r="BM791"/>
          <cell r="BN791"/>
          <cell r="BO791"/>
          <cell r="BP791"/>
          <cell r="BQ791"/>
          <cell r="BR791"/>
          <cell r="BS791"/>
          <cell r="BT791"/>
          <cell r="BU791"/>
          <cell r="BV791"/>
          <cell r="BW791"/>
          <cell r="BX791"/>
          <cell r="BY791"/>
          <cell r="BZ791"/>
          <cell r="CA791"/>
          <cell r="CB791"/>
          <cell r="CC791"/>
          <cell r="CD791"/>
          <cell r="CE791"/>
          <cell r="CF791"/>
          <cell r="CG791"/>
          <cell r="CH791"/>
          <cell r="CI791"/>
          <cell r="CJ791"/>
          <cell r="CK791"/>
          <cell r="CL791"/>
          <cell r="CM791"/>
          <cell r="CN791"/>
          <cell r="CO791"/>
          <cell r="CP791"/>
        </row>
        <row r="792">
          <cell r="A792"/>
          <cell r="B792"/>
          <cell r="C792"/>
          <cell r="D792"/>
          <cell r="E792"/>
          <cell r="F792"/>
          <cell r="G792"/>
          <cell r="H792"/>
          <cell r="I792"/>
          <cell r="J792"/>
          <cell r="K792"/>
          <cell r="L792"/>
          <cell r="M792"/>
          <cell r="N792"/>
          <cell r="O792"/>
          <cell r="P792"/>
          <cell r="Q792"/>
          <cell r="R792"/>
          <cell r="S792"/>
          <cell r="T792"/>
          <cell r="U792"/>
          <cell r="V792"/>
          <cell r="W792"/>
          <cell r="X792"/>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cell r="BE792"/>
          <cell r="BF792"/>
          <cell r="BG792"/>
          <cell r="BH792"/>
          <cell r="BI792"/>
          <cell r="BJ792"/>
          <cell r="BK792"/>
          <cell r="BL792"/>
          <cell r="BM792"/>
          <cell r="BN792"/>
          <cell r="BO792"/>
          <cell r="BP792"/>
          <cell r="BQ792"/>
          <cell r="BR792"/>
          <cell r="BS792"/>
          <cell r="BT792"/>
          <cell r="BU792"/>
          <cell r="BV792"/>
          <cell r="BW792"/>
          <cell r="BX792"/>
          <cell r="BY792"/>
          <cell r="BZ792"/>
          <cell r="CA792"/>
          <cell r="CB792"/>
          <cell r="CC792"/>
          <cell r="CD792"/>
          <cell r="CE792"/>
          <cell r="CF792"/>
          <cell r="CG792"/>
          <cell r="CH792"/>
          <cell r="CI792"/>
          <cell r="CJ792"/>
          <cell r="CK792"/>
          <cell r="CL792"/>
          <cell r="CM792"/>
          <cell r="CN792"/>
          <cell r="CO792"/>
          <cell r="CP792"/>
        </row>
        <row r="793">
          <cell r="A793"/>
          <cell r="B793"/>
          <cell r="C793"/>
          <cell r="D793"/>
          <cell r="E793"/>
          <cell r="F793"/>
          <cell r="G793"/>
          <cell r="H793"/>
          <cell r="I793"/>
          <cell r="J793"/>
          <cell r="K793"/>
          <cell r="L793"/>
          <cell r="M793"/>
          <cell r="N793"/>
          <cell r="O793"/>
          <cell r="P793"/>
          <cell r="Q793"/>
          <cell r="R793"/>
          <cell r="S793"/>
          <cell r="T793"/>
          <cell r="U793"/>
          <cell r="V793"/>
          <cell r="W793"/>
          <cell r="X793"/>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cell r="BE793"/>
          <cell r="BF793"/>
          <cell r="BG793"/>
          <cell r="BH793"/>
          <cell r="BI793"/>
          <cell r="BJ793"/>
          <cell r="BK793"/>
          <cell r="BL793"/>
          <cell r="BM793"/>
          <cell r="BN793"/>
          <cell r="BO793"/>
          <cell r="BP793"/>
          <cell r="BQ793"/>
          <cell r="BR793"/>
          <cell r="BS793"/>
          <cell r="BT793"/>
          <cell r="BU793"/>
          <cell r="BV793"/>
          <cell r="BW793"/>
          <cell r="BX793"/>
          <cell r="BY793"/>
          <cell r="BZ793"/>
          <cell r="CA793"/>
          <cell r="CB793"/>
          <cell r="CC793"/>
          <cell r="CD793"/>
          <cell r="CE793"/>
          <cell r="CF793"/>
          <cell r="CG793"/>
          <cell r="CH793"/>
          <cell r="CI793"/>
          <cell r="CJ793"/>
          <cell r="CK793"/>
          <cell r="CL793"/>
          <cell r="CM793"/>
          <cell r="CN793"/>
          <cell r="CO793"/>
          <cell r="CP793"/>
        </row>
        <row r="794">
          <cell r="A794"/>
          <cell r="B794"/>
          <cell r="C794"/>
          <cell r="D794"/>
          <cell r="E794"/>
          <cell r="F794"/>
          <cell r="G794"/>
          <cell r="H794"/>
          <cell r="I794"/>
          <cell r="J794"/>
          <cell r="K794"/>
          <cell r="L794"/>
          <cell r="M794"/>
          <cell r="N794"/>
          <cell r="O794"/>
          <cell r="P794"/>
          <cell r="Q794"/>
          <cell r="R794"/>
          <cell r="S794"/>
          <cell r="T794"/>
          <cell r="U794"/>
          <cell r="V794"/>
          <cell r="W794"/>
          <cell r="X794"/>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cell r="BE794"/>
          <cell r="BF794"/>
          <cell r="BG794"/>
          <cell r="BH794"/>
          <cell r="BI794"/>
          <cell r="BJ794"/>
          <cell r="BK794"/>
          <cell r="BL794"/>
          <cell r="BM794"/>
          <cell r="BN794"/>
          <cell r="BO794"/>
          <cell r="BP794"/>
          <cell r="BQ794"/>
          <cell r="BR794"/>
          <cell r="BS794"/>
          <cell r="BT794"/>
          <cell r="BU794"/>
          <cell r="BV794"/>
          <cell r="BW794"/>
          <cell r="BX794"/>
          <cell r="BY794"/>
          <cell r="BZ794"/>
          <cell r="CA794"/>
          <cell r="CB794"/>
          <cell r="CC794"/>
          <cell r="CD794"/>
          <cell r="CE794"/>
          <cell r="CF794"/>
          <cell r="CG794"/>
          <cell r="CH794"/>
          <cell r="CI794"/>
          <cell r="CJ794"/>
          <cell r="CK794"/>
          <cell r="CL794"/>
          <cell r="CM794"/>
          <cell r="CN794"/>
          <cell r="CO794"/>
          <cell r="CP794"/>
        </row>
        <row r="795">
          <cell r="A795"/>
          <cell r="B795"/>
          <cell r="C795"/>
          <cell r="D795"/>
          <cell r="E795"/>
          <cell r="F795"/>
          <cell r="G795"/>
          <cell r="H795"/>
          <cell r="I795"/>
          <cell r="J795"/>
          <cell r="K795"/>
          <cell r="L795"/>
          <cell r="M795"/>
          <cell r="N795"/>
          <cell r="O795"/>
          <cell r="P795"/>
          <cell r="Q795"/>
          <cell r="R795"/>
          <cell r="S795"/>
          <cell r="T795"/>
          <cell r="U795"/>
          <cell r="V795"/>
          <cell r="W795"/>
          <cell r="X795"/>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cell r="BE795"/>
          <cell r="BF795"/>
          <cell r="BG795"/>
          <cell r="BH795"/>
          <cell r="BI795"/>
          <cell r="BJ795"/>
          <cell r="BK795"/>
          <cell r="BL795"/>
          <cell r="BM795"/>
          <cell r="BN795"/>
          <cell r="BO795"/>
          <cell r="BP795"/>
          <cell r="BQ795"/>
          <cell r="BR795"/>
          <cell r="BS795"/>
          <cell r="BT795"/>
          <cell r="BU795"/>
          <cell r="BV795"/>
          <cell r="BW795"/>
          <cell r="BX795"/>
          <cell r="BY795"/>
          <cell r="BZ795"/>
          <cell r="CA795"/>
          <cell r="CB795"/>
          <cell r="CC795"/>
          <cell r="CD795"/>
          <cell r="CE795"/>
          <cell r="CF795"/>
          <cell r="CG795"/>
          <cell r="CH795"/>
          <cell r="CI795"/>
          <cell r="CJ795"/>
          <cell r="CK795"/>
          <cell r="CL795"/>
          <cell r="CM795"/>
          <cell r="CN795"/>
          <cell r="CO795"/>
          <cell r="CP795"/>
        </row>
        <row r="796">
          <cell r="A796"/>
          <cell r="B796"/>
          <cell r="C796"/>
          <cell r="D796"/>
          <cell r="E796"/>
          <cell r="F796"/>
          <cell r="G796"/>
          <cell r="H796"/>
          <cell r="I796"/>
          <cell r="J796"/>
          <cell r="K796"/>
          <cell r="L796"/>
          <cell r="M796"/>
          <cell r="N796"/>
          <cell r="O796"/>
          <cell r="P796"/>
          <cell r="Q796"/>
          <cell r="R796"/>
          <cell r="S796"/>
          <cell r="T796"/>
          <cell r="U796"/>
          <cell r="V796"/>
          <cell r="W796"/>
          <cell r="X796"/>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cell r="BE796"/>
          <cell r="BF796"/>
          <cell r="BG796"/>
          <cell r="BH796"/>
          <cell r="BI796"/>
          <cell r="BJ796"/>
          <cell r="BK796"/>
          <cell r="BL796"/>
          <cell r="BM796"/>
          <cell r="BN796"/>
          <cell r="BO796"/>
          <cell r="BP796"/>
          <cell r="BQ796"/>
          <cell r="BR796"/>
          <cell r="BS796"/>
          <cell r="BT796"/>
          <cell r="BU796"/>
          <cell r="BV796"/>
          <cell r="BW796"/>
          <cell r="BX796"/>
          <cell r="BY796"/>
          <cell r="BZ796"/>
          <cell r="CA796"/>
          <cell r="CB796"/>
          <cell r="CC796"/>
          <cell r="CD796"/>
          <cell r="CE796"/>
          <cell r="CF796"/>
          <cell r="CG796"/>
          <cell r="CH796"/>
          <cell r="CI796"/>
          <cell r="CJ796"/>
          <cell r="CK796"/>
          <cell r="CL796"/>
          <cell r="CM796"/>
          <cell r="CN796"/>
          <cell r="CO796"/>
          <cell r="CP796"/>
        </row>
        <row r="797">
          <cell r="A797"/>
          <cell r="B797"/>
          <cell r="C797"/>
          <cell r="D797"/>
          <cell r="E797"/>
          <cell r="F797"/>
          <cell r="G797"/>
          <cell r="H797"/>
          <cell r="I797"/>
          <cell r="J797"/>
          <cell r="K797"/>
          <cell r="L797"/>
          <cell r="M797"/>
          <cell r="N797"/>
          <cell r="O797"/>
          <cell r="P797"/>
          <cell r="Q797"/>
          <cell r="R797"/>
          <cell r="S797"/>
          <cell r="T797"/>
          <cell r="U797"/>
          <cell r="V797"/>
          <cell r="W797"/>
          <cell r="X797"/>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cell r="BE797"/>
          <cell r="BF797"/>
          <cell r="BG797"/>
          <cell r="BH797"/>
          <cell r="BI797"/>
          <cell r="BJ797"/>
          <cell r="BK797"/>
          <cell r="BL797"/>
          <cell r="BM797"/>
          <cell r="BN797"/>
          <cell r="BO797"/>
          <cell r="BP797"/>
          <cell r="BQ797"/>
          <cell r="BR797"/>
          <cell r="BS797"/>
          <cell r="BT797"/>
          <cell r="BU797"/>
          <cell r="BV797"/>
          <cell r="BW797"/>
          <cell r="BX797"/>
          <cell r="BY797"/>
          <cell r="BZ797"/>
          <cell r="CA797"/>
          <cell r="CB797"/>
          <cell r="CC797"/>
          <cell r="CD797"/>
          <cell r="CE797"/>
          <cell r="CF797"/>
          <cell r="CG797"/>
          <cell r="CH797"/>
          <cell r="CI797"/>
          <cell r="CJ797"/>
          <cell r="CK797"/>
          <cell r="CL797"/>
          <cell r="CM797"/>
          <cell r="CN797"/>
          <cell r="CO797"/>
          <cell r="CP797"/>
        </row>
        <row r="798">
          <cell r="A798"/>
          <cell r="B798"/>
          <cell r="C798"/>
          <cell r="D798"/>
          <cell r="E798"/>
          <cell r="F798"/>
          <cell r="G798"/>
          <cell r="H798"/>
          <cell r="I798"/>
          <cell r="J798"/>
          <cell r="K798"/>
          <cell r="L798"/>
          <cell r="M798"/>
          <cell r="N798"/>
          <cell r="O798"/>
          <cell r="P798"/>
          <cell r="Q798"/>
          <cell r="R798"/>
          <cell r="S798"/>
          <cell r="T798"/>
          <cell r="U798"/>
          <cell r="V798"/>
          <cell r="W798"/>
          <cell r="X798"/>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cell r="BE798"/>
          <cell r="BF798"/>
          <cell r="BG798"/>
          <cell r="BH798"/>
          <cell r="BI798"/>
          <cell r="BJ798"/>
          <cell r="BK798"/>
          <cell r="BL798"/>
          <cell r="BM798"/>
          <cell r="BN798"/>
          <cell r="BO798"/>
          <cell r="BP798"/>
          <cell r="BQ798"/>
          <cell r="BR798"/>
          <cell r="BS798"/>
          <cell r="BT798"/>
          <cell r="BU798"/>
          <cell r="BV798"/>
          <cell r="BW798"/>
          <cell r="BX798"/>
          <cell r="BY798"/>
          <cell r="BZ798"/>
          <cell r="CA798"/>
          <cell r="CB798"/>
          <cell r="CC798"/>
          <cell r="CD798"/>
          <cell r="CE798"/>
          <cell r="CF798"/>
          <cell r="CG798"/>
          <cell r="CH798"/>
          <cell r="CI798"/>
          <cell r="CJ798"/>
          <cell r="CK798"/>
          <cell r="CL798"/>
          <cell r="CM798"/>
          <cell r="CN798"/>
          <cell r="CO798"/>
          <cell r="CP798"/>
        </row>
        <row r="799">
          <cell r="A799"/>
          <cell r="B799"/>
          <cell r="C799"/>
          <cell r="D799"/>
          <cell r="E799"/>
          <cell r="F799"/>
          <cell r="G799"/>
          <cell r="H799"/>
          <cell r="I799"/>
          <cell r="J799"/>
          <cell r="K799"/>
          <cell r="L799"/>
          <cell r="M799"/>
          <cell r="N799"/>
          <cell r="O799"/>
          <cell r="P799"/>
          <cell r="Q799"/>
          <cell r="R799"/>
          <cell r="S799"/>
          <cell r="T799"/>
          <cell r="U799"/>
          <cell r="V799"/>
          <cell r="W799"/>
          <cell r="X799"/>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cell r="BE799"/>
          <cell r="BF799"/>
          <cell r="BG799"/>
          <cell r="BH799"/>
          <cell r="BI799"/>
          <cell r="BJ799"/>
          <cell r="BK799"/>
          <cell r="BL799"/>
          <cell r="BM799"/>
          <cell r="BN799"/>
          <cell r="BO799"/>
          <cell r="BP799"/>
          <cell r="BQ799"/>
          <cell r="BR799"/>
          <cell r="BS799"/>
          <cell r="BT799"/>
          <cell r="BU799"/>
          <cell r="BV799"/>
          <cell r="BW799"/>
          <cell r="BX799"/>
          <cell r="BY799"/>
          <cell r="BZ799"/>
          <cell r="CA799"/>
          <cell r="CB799"/>
          <cell r="CC799"/>
          <cell r="CD799"/>
          <cell r="CE799"/>
          <cell r="CF799"/>
          <cell r="CG799"/>
          <cell r="CH799"/>
          <cell r="CI799"/>
          <cell r="CJ799"/>
          <cell r="CK799"/>
          <cell r="CL799"/>
          <cell r="CM799"/>
          <cell r="CN799"/>
          <cell r="CO799"/>
          <cell r="CP799"/>
        </row>
        <row r="800">
          <cell r="A800"/>
          <cell r="B800"/>
          <cell r="C800"/>
          <cell r="D800"/>
          <cell r="E800"/>
          <cell r="F800"/>
          <cell r="G800"/>
          <cell r="H800"/>
          <cell r="I800"/>
          <cell r="J800"/>
          <cell r="K800"/>
          <cell r="L800"/>
          <cell r="M800"/>
          <cell r="N800"/>
          <cell r="O800"/>
          <cell r="P800"/>
          <cell r="Q800"/>
          <cell r="R800"/>
          <cell r="S800"/>
          <cell r="T800"/>
          <cell r="U800"/>
          <cell r="V800"/>
          <cell r="W800"/>
          <cell r="X800"/>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cell r="BE800"/>
          <cell r="BF800"/>
          <cell r="BG800"/>
          <cell r="BH800"/>
          <cell r="BI800"/>
          <cell r="BJ800"/>
          <cell r="BK800"/>
          <cell r="BL800"/>
          <cell r="BM800"/>
          <cell r="BN800"/>
          <cell r="BO800"/>
          <cell r="BP800"/>
          <cell r="BQ800"/>
          <cell r="BR800"/>
          <cell r="BS800"/>
          <cell r="BT800"/>
          <cell r="BU800"/>
          <cell r="BV800"/>
          <cell r="BW800"/>
          <cell r="BX800"/>
          <cell r="BY800"/>
          <cell r="BZ800"/>
          <cell r="CA800"/>
          <cell r="CB800"/>
          <cell r="CC800"/>
          <cell r="CD800"/>
          <cell r="CE800"/>
          <cell r="CF800"/>
          <cell r="CG800"/>
          <cell r="CH800"/>
          <cell r="CI800"/>
          <cell r="CJ800"/>
          <cell r="CK800"/>
          <cell r="CL800"/>
          <cell r="CM800"/>
          <cell r="CN800"/>
          <cell r="CO800"/>
          <cell r="CP800"/>
        </row>
        <row r="801">
          <cell r="A801"/>
          <cell r="B801"/>
          <cell r="C801"/>
          <cell r="D801"/>
          <cell r="E801"/>
          <cell r="F801"/>
          <cell r="G801"/>
          <cell r="H801"/>
          <cell r="I801"/>
          <cell r="J801"/>
          <cell r="K801"/>
          <cell r="L801"/>
          <cell r="M801"/>
          <cell r="N801"/>
          <cell r="O801"/>
          <cell r="P801"/>
          <cell r="Q801"/>
          <cell r="R801"/>
          <cell r="S801"/>
          <cell r="T801"/>
          <cell r="U801"/>
          <cell r="V801"/>
          <cell r="W801"/>
          <cell r="X801"/>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cell r="BE801"/>
          <cell r="BF801"/>
          <cell r="BG801"/>
          <cell r="BH801"/>
          <cell r="BI801"/>
          <cell r="BJ801"/>
          <cell r="BK801"/>
          <cell r="BL801"/>
          <cell r="BM801"/>
          <cell r="BN801"/>
          <cell r="BO801"/>
          <cell r="BP801"/>
          <cell r="BQ801"/>
          <cell r="BR801"/>
          <cell r="BS801"/>
          <cell r="BT801"/>
          <cell r="BU801"/>
          <cell r="BV801"/>
          <cell r="BW801"/>
          <cell r="BX801"/>
          <cell r="BY801"/>
          <cell r="BZ801"/>
          <cell r="CA801"/>
          <cell r="CB801"/>
          <cell r="CC801"/>
          <cell r="CD801"/>
          <cell r="CE801"/>
          <cell r="CF801"/>
          <cell r="CG801"/>
          <cell r="CH801"/>
          <cell r="CI801"/>
          <cell r="CJ801"/>
          <cell r="CK801"/>
          <cell r="CL801"/>
          <cell r="CM801"/>
          <cell r="CN801"/>
          <cell r="CO801"/>
          <cell r="CP801"/>
        </row>
        <row r="802">
          <cell r="A802"/>
          <cell r="B802"/>
          <cell r="C802"/>
          <cell r="D802"/>
          <cell r="E802"/>
          <cell r="F802"/>
          <cell r="G802"/>
          <cell r="H802"/>
          <cell r="I802"/>
          <cell r="J802"/>
          <cell r="K802"/>
          <cell r="L802"/>
          <cell r="M802"/>
          <cell r="N802"/>
          <cell r="O802"/>
          <cell r="P802"/>
          <cell r="Q802"/>
          <cell r="R802"/>
          <cell r="S802"/>
          <cell r="T802"/>
          <cell r="U802"/>
          <cell r="V802"/>
          <cell r="W802"/>
          <cell r="X802"/>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cell r="BE802"/>
          <cell r="BF802"/>
          <cell r="BG802"/>
          <cell r="BH802"/>
          <cell r="BI802"/>
          <cell r="BJ802"/>
          <cell r="BK802"/>
          <cell r="BL802"/>
          <cell r="BM802"/>
          <cell r="BN802"/>
          <cell r="BO802"/>
          <cell r="BP802"/>
          <cell r="BQ802"/>
          <cell r="BR802"/>
          <cell r="BS802"/>
          <cell r="BT802"/>
          <cell r="BU802"/>
          <cell r="BV802"/>
          <cell r="BW802"/>
          <cell r="BX802"/>
          <cell r="BY802"/>
          <cell r="BZ802"/>
          <cell r="CA802"/>
          <cell r="CB802"/>
          <cell r="CC802"/>
          <cell r="CD802"/>
          <cell r="CE802"/>
          <cell r="CF802"/>
          <cell r="CG802"/>
          <cell r="CH802"/>
          <cell r="CI802"/>
          <cell r="CJ802"/>
          <cell r="CK802"/>
          <cell r="CL802"/>
          <cell r="CM802"/>
          <cell r="CN802"/>
          <cell r="CO802"/>
          <cell r="CP802"/>
        </row>
        <row r="803">
          <cell r="A803"/>
          <cell r="B803"/>
          <cell r="C803"/>
          <cell r="D803"/>
          <cell r="E803"/>
          <cell r="F803"/>
          <cell r="G803"/>
          <cell r="H803"/>
          <cell r="I803"/>
          <cell r="J803"/>
          <cell r="K803"/>
          <cell r="L803"/>
          <cell r="M803"/>
          <cell r="N803"/>
          <cell r="O803"/>
          <cell r="P803"/>
          <cell r="Q803"/>
          <cell r="R803"/>
          <cell r="S803"/>
          <cell r="T803"/>
          <cell r="U803"/>
          <cell r="V803"/>
          <cell r="W803"/>
          <cell r="X803"/>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cell r="BE803"/>
          <cell r="BF803"/>
          <cell r="BG803"/>
          <cell r="BH803"/>
          <cell r="BI803"/>
          <cell r="BJ803"/>
          <cell r="BK803"/>
          <cell r="BL803"/>
          <cell r="BM803"/>
          <cell r="BN803"/>
          <cell r="BO803"/>
          <cell r="BP803"/>
          <cell r="BQ803"/>
          <cell r="BR803"/>
          <cell r="BS803"/>
          <cell r="BT803"/>
          <cell r="BU803"/>
          <cell r="BV803"/>
          <cell r="BW803"/>
          <cell r="BX803"/>
          <cell r="BY803"/>
          <cell r="BZ803"/>
          <cell r="CA803"/>
          <cell r="CB803"/>
          <cell r="CC803"/>
          <cell r="CD803"/>
          <cell r="CE803"/>
          <cell r="CF803"/>
          <cell r="CG803"/>
          <cell r="CH803"/>
          <cell r="CI803"/>
          <cell r="CJ803"/>
          <cell r="CK803"/>
          <cell r="CL803"/>
          <cell r="CM803"/>
          <cell r="CN803"/>
          <cell r="CO803"/>
          <cell r="CP803"/>
        </row>
        <row r="804">
          <cell r="A804"/>
          <cell r="B804"/>
          <cell r="C804"/>
          <cell r="D804"/>
          <cell r="E804"/>
          <cell r="F804"/>
          <cell r="G804"/>
          <cell r="H804"/>
          <cell r="I804"/>
          <cell r="J804"/>
          <cell r="K804"/>
          <cell r="L804"/>
          <cell r="M804"/>
          <cell r="N804"/>
          <cell r="O804"/>
          <cell r="P804"/>
          <cell r="Q804"/>
          <cell r="R804"/>
          <cell r="S804"/>
          <cell r="T804"/>
          <cell r="U804"/>
          <cell r="V804"/>
          <cell r="W804"/>
          <cell r="X804"/>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cell r="BE804"/>
          <cell r="BF804"/>
          <cell r="BG804"/>
          <cell r="BH804"/>
          <cell r="BI804"/>
          <cell r="BJ804"/>
          <cell r="BK804"/>
          <cell r="BL804"/>
          <cell r="BM804"/>
          <cell r="BN804"/>
          <cell r="BO804"/>
          <cell r="BP804"/>
          <cell r="BQ804"/>
          <cell r="BR804"/>
          <cell r="BS804"/>
          <cell r="BT804"/>
          <cell r="BU804"/>
          <cell r="BV804"/>
          <cell r="BW804"/>
          <cell r="BX804"/>
          <cell r="BY804"/>
          <cell r="BZ804"/>
          <cell r="CA804"/>
          <cell r="CB804"/>
          <cell r="CC804"/>
          <cell r="CD804"/>
          <cell r="CE804"/>
          <cell r="CF804"/>
          <cell r="CG804"/>
          <cell r="CH804"/>
          <cell r="CI804"/>
          <cell r="CJ804"/>
          <cell r="CK804"/>
          <cell r="CL804"/>
          <cell r="CM804"/>
          <cell r="CN804"/>
          <cell r="CO804"/>
          <cell r="CP804"/>
        </row>
        <row r="805">
          <cell r="A805"/>
          <cell r="B805"/>
          <cell r="C805"/>
          <cell r="D805"/>
          <cell r="E805"/>
          <cell r="F805"/>
          <cell r="G805"/>
          <cell r="H805"/>
          <cell r="I805"/>
          <cell r="J805"/>
          <cell r="K805"/>
          <cell r="L805"/>
          <cell r="M805"/>
          <cell r="N805"/>
          <cell r="O805"/>
          <cell r="P805"/>
          <cell r="Q805"/>
          <cell r="R805"/>
          <cell r="S805"/>
          <cell r="T805"/>
          <cell r="U805"/>
          <cell r="V805"/>
          <cell r="W805"/>
          <cell r="X805"/>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cell r="BE805"/>
          <cell r="BF805"/>
          <cell r="BG805"/>
          <cell r="BH805"/>
          <cell r="BI805"/>
          <cell r="BJ805"/>
          <cell r="BK805"/>
          <cell r="BL805"/>
          <cell r="BM805"/>
          <cell r="BN805"/>
          <cell r="BO805"/>
          <cell r="BP805"/>
          <cell r="BQ805"/>
          <cell r="BR805"/>
          <cell r="BS805"/>
          <cell r="BT805"/>
          <cell r="BU805"/>
          <cell r="BV805"/>
          <cell r="BW805"/>
          <cell r="BX805"/>
          <cell r="BY805"/>
          <cell r="BZ805"/>
          <cell r="CA805"/>
          <cell r="CB805"/>
          <cell r="CC805"/>
          <cell r="CD805"/>
          <cell r="CE805"/>
          <cell r="CF805"/>
          <cell r="CG805"/>
          <cell r="CH805"/>
          <cell r="CI805"/>
          <cell r="CJ805"/>
          <cell r="CK805"/>
          <cell r="CL805"/>
          <cell r="CM805"/>
          <cell r="CN805"/>
          <cell r="CO805"/>
          <cell r="CP805"/>
        </row>
        <row r="806">
          <cell r="A806"/>
          <cell r="B806"/>
          <cell r="C806"/>
          <cell r="D806"/>
          <cell r="E806"/>
          <cell r="F806"/>
          <cell r="G806"/>
          <cell r="H806"/>
          <cell r="I806"/>
          <cell r="J806"/>
          <cell r="K806"/>
          <cell r="L806"/>
          <cell r="M806"/>
          <cell r="N806"/>
          <cell r="O806"/>
          <cell r="P806"/>
          <cell r="Q806"/>
          <cell r="R806"/>
          <cell r="S806"/>
          <cell r="T806"/>
          <cell r="U806"/>
          <cell r="V806"/>
          <cell r="W806"/>
          <cell r="X806"/>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cell r="BE806"/>
          <cell r="BF806"/>
          <cell r="BG806"/>
          <cell r="BH806"/>
          <cell r="BI806"/>
          <cell r="BJ806"/>
          <cell r="BK806"/>
          <cell r="BL806"/>
          <cell r="BM806"/>
          <cell r="BN806"/>
          <cell r="BO806"/>
          <cell r="BP806"/>
          <cell r="BQ806"/>
          <cell r="BR806"/>
          <cell r="BS806"/>
          <cell r="BT806"/>
          <cell r="BU806"/>
          <cell r="BV806"/>
          <cell r="BW806"/>
          <cell r="BX806"/>
          <cell r="BY806"/>
          <cell r="BZ806"/>
          <cell r="CA806"/>
          <cell r="CB806"/>
          <cell r="CC806"/>
          <cell r="CD806"/>
          <cell r="CE806"/>
          <cell r="CF806"/>
          <cell r="CG806"/>
          <cell r="CH806"/>
          <cell r="CI806"/>
          <cell r="CJ806"/>
          <cell r="CK806"/>
          <cell r="CL806"/>
          <cell r="CM806"/>
          <cell r="CN806"/>
          <cell r="CO806"/>
          <cell r="CP806"/>
        </row>
        <row r="807">
          <cell r="A807"/>
          <cell r="B807"/>
          <cell r="C807"/>
          <cell r="D807"/>
          <cell r="E807"/>
          <cell r="F807"/>
          <cell r="G807"/>
          <cell r="H807"/>
          <cell r="I807"/>
          <cell r="J807"/>
          <cell r="K807"/>
          <cell r="L807"/>
          <cell r="M807"/>
          <cell r="N807"/>
          <cell r="O807"/>
          <cell r="P807"/>
          <cell r="Q807"/>
          <cell r="R807"/>
          <cell r="S807"/>
          <cell r="T807"/>
          <cell r="U807"/>
          <cell r="V807"/>
          <cell r="W807"/>
          <cell r="X807"/>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cell r="BE807"/>
          <cell r="BF807"/>
          <cell r="BG807"/>
          <cell r="BH807"/>
          <cell r="BI807"/>
          <cell r="BJ807"/>
          <cell r="BK807"/>
          <cell r="BL807"/>
          <cell r="BM807"/>
          <cell r="BN807"/>
          <cell r="BO807"/>
          <cell r="BP807"/>
          <cell r="BQ807"/>
          <cell r="BR807"/>
          <cell r="BS807"/>
          <cell r="BT807"/>
          <cell r="BU807"/>
          <cell r="BV807"/>
          <cell r="BW807"/>
          <cell r="BX807"/>
          <cell r="BY807"/>
          <cell r="BZ807"/>
          <cell r="CA807"/>
          <cell r="CB807"/>
          <cell r="CC807"/>
          <cell r="CD807"/>
          <cell r="CE807"/>
          <cell r="CF807"/>
          <cell r="CG807"/>
          <cell r="CH807"/>
          <cell r="CI807"/>
          <cell r="CJ807"/>
          <cell r="CK807"/>
          <cell r="CL807"/>
          <cell r="CM807"/>
          <cell r="CN807"/>
          <cell r="CO807"/>
          <cell r="CP807"/>
        </row>
        <row r="808">
          <cell r="A808"/>
          <cell r="B808"/>
          <cell r="C808"/>
          <cell r="D808"/>
          <cell r="E808"/>
          <cell r="F808"/>
          <cell r="G808"/>
          <cell r="H808"/>
          <cell r="I808"/>
          <cell r="J808"/>
          <cell r="K808"/>
          <cell r="L808"/>
          <cell r="M808"/>
          <cell r="N808"/>
          <cell r="O808"/>
          <cell r="P808"/>
          <cell r="Q808"/>
          <cell r="R808"/>
          <cell r="S808"/>
          <cell r="T808"/>
          <cell r="U808"/>
          <cell r="V808"/>
          <cell r="W808"/>
          <cell r="X808"/>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cell r="BE808"/>
          <cell r="BF808"/>
          <cell r="BG808"/>
          <cell r="BH808"/>
          <cell r="BI808"/>
          <cell r="BJ808"/>
          <cell r="BK808"/>
          <cell r="BL808"/>
          <cell r="BM808"/>
          <cell r="BN808"/>
          <cell r="BO808"/>
          <cell r="BP808"/>
          <cell r="BQ808"/>
          <cell r="BR808"/>
          <cell r="BS808"/>
          <cell r="BT808"/>
          <cell r="BU808"/>
          <cell r="BV808"/>
          <cell r="BW808"/>
          <cell r="BX808"/>
          <cell r="BY808"/>
          <cell r="BZ808"/>
          <cell r="CA808"/>
          <cell r="CB808"/>
          <cell r="CC808"/>
          <cell r="CD808"/>
          <cell r="CE808"/>
          <cell r="CF808"/>
          <cell r="CG808"/>
          <cell r="CH808"/>
          <cell r="CI808"/>
          <cell r="CJ808"/>
          <cell r="CK808"/>
          <cell r="CL808"/>
          <cell r="CM808"/>
          <cell r="CN808"/>
          <cell r="CO808"/>
          <cell r="CP808"/>
        </row>
        <row r="809">
          <cell r="A809"/>
          <cell r="B809"/>
          <cell r="C809"/>
          <cell r="D809"/>
          <cell r="E809"/>
          <cell r="F809"/>
          <cell r="G809"/>
          <cell r="H809"/>
          <cell r="I809"/>
          <cell r="J809"/>
          <cell r="K809"/>
          <cell r="L809"/>
          <cell r="M809"/>
          <cell r="N809"/>
          <cell r="O809"/>
          <cell r="P809"/>
          <cell r="Q809"/>
          <cell r="R809"/>
          <cell r="S809"/>
          <cell r="T809"/>
          <cell r="U809"/>
          <cell r="V809"/>
          <cell r="W809"/>
          <cell r="X809"/>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cell r="BE809"/>
          <cell r="BF809"/>
          <cell r="BG809"/>
          <cell r="BH809"/>
          <cell r="BI809"/>
          <cell r="BJ809"/>
          <cell r="BK809"/>
          <cell r="BL809"/>
          <cell r="BM809"/>
          <cell r="BN809"/>
          <cell r="BO809"/>
          <cell r="BP809"/>
          <cell r="BQ809"/>
          <cell r="BR809"/>
          <cell r="BS809"/>
          <cell r="BT809"/>
          <cell r="BU809"/>
          <cell r="BV809"/>
          <cell r="BW809"/>
          <cell r="BX809"/>
          <cell r="BY809"/>
          <cell r="BZ809"/>
          <cell r="CA809"/>
          <cell r="CB809"/>
          <cell r="CC809"/>
          <cell r="CD809"/>
          <cell r="CE809"/>
          <cell r="CF809"/>
          <cell r="CG809"/>
          <cell r="CH809"/>
          <cell r="CI809"/>
          <cell r="CJ809"/>
          <cell r="CK809"/>
          <cell r="CL809"/>
          <cell r="CM809"/>
          <cell r="CN809"/>
          <cell r="CO809"/>
          <cell r="CP809"/>
        </row>
        <row r="810">
          <cell r="A810"/>
          <cell r="B810"/>
          <cell r="C810"/>
          <cell r="D810"/>
          <cell r="E810"/>
          <cell r="F810"/>
          <cell r="G810"/>
          <cell r="H810"/>
          <cell r="I810"/>
          <cell r="J810"/>
          <cell r="K810"/>
          <cell r="L810"/>
          <cell r="M810"/>
          <cell r="N810"/>
          <cell r="O810"/>
          <cell r="P810"/>
          <cell r="Q810"/>
          <cell r="R810"/>
          <cell r="S810"/>
          <cell r="T810"/>
          <cell r="U810"/>
          <cell r="V810"/>
          <cell r="W810"/>
          <cell r="X810"/>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cell r="BE810"/>
          <cell r="BF810"/>
          <cell r="BG810"/>
          <cell r="BH810"/>
          <cell r="BI810"/>
          <cell r="BJ810"/>
          <cell r="BK810"/>
          <cell r="BL810"/>
          <cell r="BM810"/>
          <cell r="BN810"/>
          <cell r="BO810"/>
          <cell r="BP810"/>
          <cell r="BQ810"/>
          <cell r="BR810"/>
          <cell r="BS810"/>
          <cell r="BT810"/>
          <cell r="BU810"/>
          <cell r="BV810"/>
          <cell r="BW810"/>
          <cell r="BX810"/>
          <cell r="BY810"/>
          <cell r="BZ810"/>
          <cell r="CA810"/>
          <cell r="CB810"/>
          <cell r="CC810"/>
          <cell r="CD810"/>
          <cell r="CE810"/>
          <cell r="CF810"/>
          <cell r="CG810"/>
          <cell r="CH810"/>
          <cell r="CI810"/>
          <cell r="CJ810"/>
          <cell r="CK810"/>
          <cell r="CL810"/>
          <cell r="CM810"/>
          <cell r="CN810"/>
          <cell r="CO810"/>
          <cell r="CP810"/>
        </row>
        <row r="811">
          <cell r="A811"/>
          <cell r="B811"/>
          <cell r="C811"/>
          <cell r="D811"/>
          <cell r="E811"/>
          <cell r="F811"/>
          <cell r="G811"/>
          <cell r="H811"/>
          <cell r="I811"/>
          <cell r="J811"/>
          <cell r="K811"/>
          <cell r="L811"/>
          <cell r="M811"/>
          <cell r="N811"/>
          <cell r="O811"/>
          <cell r="P811"/>
          <cell r="Q811"/>
          <cell r="R811"/>
          <cell r="S811"/>
          <cell r="T811"/>
          <cell r="U811"/>
          <cell r="V811"/>
          <cell r="W811"/>
          <cell r="X811"/>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cell r="BE811"/>
          <cell r="BF811"/>
          <cell r="BG811"/>
          <cell r="BH811"/>
          <cell r="BI811"/>
          <cell r="BJ811"/>
          <cell r="BK811"/>
          <cell r="BL811"/>
          <cell r="BM811"/>
          <cell r="BN811"/>
          <cell r="BO811"/>
          <cell r="BP811"/>
          <cell r="BQ811"/>
          <cell r="BR811"/>
          <cell r="BS811"/>
          <cell r="BT811"/>
          <cell r="BU811"/>
          <cell r="BV811"/>
          <cell r="BW811"/>
          <cell r="BX811"/>
          <cell r="BY811"/>
          <cell r="BZ811"/>
          <cell r="CA811"/>
          <cell r="CB811"/>
          <cell r="CC811"/>
          <cell r="CD811"/>
          <cell r="CE811"/>
          <cell r="CF811"/>
          <cell r="CG811"/>
          <cell r="CH811"/>
          <cell r="CI811"/>
          <cell r="CJ811"/>
          <cell r="CK811"/>
          <cell r="CL811"/>
          <cell r="CM811"/>
          <cell r="CN811"/>
          <cell r="CO811"/>
          <cell r="CP811"/>
        </row>
        <row r="812">
          <cell r="A812"/>
          <cell r="B812"/>
          <cell r="C812"/>
          <cell r="D812"/>
          <cell r="E812"/>
          <cell r="F812"/>
          <cell r="G812"/>
          <cell r="H812"/>
          <cell r="I812"/>
          <cell r="J812"/>
          <cell r="K812"/>
          <cell r="L812"/>
          <cell r="M812"/>
          <cell r="N812"/>
          <cell r="O812"/>
          <cell r="P812"/>
          <cell r="Q812"/>
          <cell r="R812"/>
          <cell r="S812"/>
          <cell r="T812"/>
          <cell r="U812"/>
          <cell r="V812"/>
          <cell r="W812"/>
          <cell r="X812"/>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cell r="BE812"/>
          <cell r="BF812"/>
          <cell r="BG812"/>
          <cell r="BH812"/>
          <cell r="BI812"/>
          <cell r="BJ812"/>
          <cell r="BK812"/>
          <cell r="BL812"/>
          <cell r="BM812"/>
          <cell r="BN812"/>
          <cell r="BO812"/>
          <cell r="BP812"/>
          <cell r="BQ812"/>
          <cell r="BR812"/>
          <cell r="BS812"/>
          <cell r="BT812"/>
          <cell r="BU812"/>
          <cell r="BV812"/>
          <cell r="BW812"/>
          <cell r="BX812"/>
          <cell r="BY812"/>
          <cell r="BZ812"/>
          <cell r="CA812"/>
          <cell r="CB812"/>
          <cell r="CC812"/>
          <cell r="CD812"/>
          <cell r="CE812"/>
          <cell r="CF812"/>
          <cell r="CG812"/>
          <cell r="CH812"/>
          <cell r="CI812"/>
          <cell r="CJ812"/>
          <cell r="CK812"/>
          <cell r="CL812"/>
          <cell r="CM812"/>
          <cell r="CN812"/>
          <cell r="CO812"/>
          <cell r="CP812"/>
        </row>
        <row r="813">
          <cell r="A813"/>
          <cell r="B813"/>
          <cell r="C813"/>
          <cell r="D813"/>
          <cell r="E813"/>
          <cell r="F813"/>
          <cell r="G813"/>
          <cell r="H813"/>
          <cell r="I813"/>
          <cell r="J813"/>
          <cell r="K813"/>
          <cell r="L813"/>
          <cell r="M813"/>
          <cell r="N813"/>
          <cell r="O813"/>
          <cell r="P813"/>
          <cell r="Q813"/>
          <cell r="R813"/>
          <cell r="S813"/>
          <cell r="T813"/>
          <cell r="U813"/>
          <cell r="V813"/>
          <cell r="W813"/>
          <cell r="X813"/>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cell r="BE813"/>
          <cell r="BF813"/>
          <cell r="BG813"/>
          <cell r="BH813"/>
          <cell r="BI813"/>
          <cell r="BJ813"/>
          <cell r="BK813"/>
          <cell r="BL813"/>
          <cell r="BM813"/>
          <cell r="BN813"/>
          <cell r="BO813"/>
          <cell r="BP813"/>
          <cell r="BQ813"/>
          <cell r="BR813"/>
          <cell r="BS813"/>
          <cell r="BT813"/>
          <cell r="BU813"/>
          <cell r="BV813"/>
          <cell r="BW813"/>
          <cell r="BX813"/>
          <cell r="BY813"/>
          <cell r="BZ813"/>
          <cell r="CA813"/>
          <cell r="CB813"/>
          <cell r="CC813"/>
          <cell r="CD813"/>
          <cell r="CE813"/>
          <cell r="CF813"/>
          <cell r="CG813"/>
          <cell r="CH813"/>
          <cell r="CI813"/>
          <cell r="CJ813"/>
          <cell r="CK813"/>
          <cell r="CL813"/>
          <cell r="CM813"/>
          <cell r="CN813"/>
          <cell r="CO813"/>
          <cell r="CP813"/>
        </row>
        <row r="814">
          <cell r="A814"/>
          <cell r="B814"/>
          <cell r="C814"/>
          <cell r="D814"/>
          <cell r="E814"/>
          <cell r="F814"/>
          <cell r="G814"/>
          <cell r="H814"/>
          <cell r="I814"/>
          <cell r="J814"/>
          <cell r="K814"/>
          <cell r="L814"/>
          <cell r="M814"/>
          <cell r="N814"/>
          <cell r="O814"/>
          <cell r="P814"/>
          <cell r="Q814"/>
          <cell r="R814"/>
          <cell r="S814"/>
          <cell r="T814"/>
          <cell r="U814"/>
          <cell r="V814"/>
          <cell r="W814"/>
          <cell r="X814"/>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cell r="BE814"/>
          <cell r="BF814"/>
          <cell r="BG814"/>
          <cell r="BH814"/>
          <cell r="BI814"/>
          <cell r="BJ814"/>
          <cell r="BK814"/>
          <cell r="BL814"/>
          <cell r="BM814"/>
          <cell r="BN814"/>
          <cell r="BO814"/>
          <cell r="BP814"/>
          <cell r="BQ814"/>
          <cell r="BR814"/>
          <cell r="BS814"/>
          <cell r="BT814"/>
          <cell r="BU814"/>
          <cell r="BV814"/>
          <cell r="BW814"/>
          <cell r="BX814"/>
          <cell r="BY814"/>
          <cell r="BZ814"/>
          <cell r="CA814"/>
          <cell r="CB814"/>
          <cell r="CC814"/>
          <cell r="CD814"/>
          <cell r="CE814"/>
          <cell r="CF814"/>
          <cell r="CG814"/>
          <cell r="CH814"/>
          <cell r="CI814"/>
          <cell r="CJ814"/>
          <cell r="CK814"/>
          <cell r="CL814"/>
          <cell r="CM814"/>
          <cell r="CN814"/>
          <cell r="CO814"/>
          <cell r="CP814"/>
        </row>
        <row r="815">
          <cell r="A815"/>
          <cell r="B815"/>
          <cell r="C815"/>
          <cell r="D815"/>
          <cell r="E815"/>
          <cell r="F815"/>
          <cell r="G815"/>
          <cell r="H815"/>
          <cell r="I815"/>
          <cell r="J815"/>
          <cell r="K815"/>
          <cell r="L815"/>
          <cell r="M815"/>
          <cell r="N815"/>
          <cell r="O815"/>
          <cell r="P815"/>
          <cell r="Q815"/>
          <cell r="R815"/>
          <cell r="S815"/>
          <cell r="T815"/>
          <cell r="U815"/>
          <cell r="V815"/>
          <cell r="W815"/>
          <cell r="X815"/>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cell r="BE815"/>
          <cell r="BF815"/>
          <cell r="BG815"/>
          <cell r="BH815"/>
          <cell r="BI815"/>
          <cell r="BJ815"/>
          <cell r="BK815"/>
          <cell r="BL815"/>
          <cell r="BM815"/>
          <cell r="BN815"/>
          <cell r="BO815"/>
          <cell r="BP815"/>
          <cell r="BQ815"/>
          <cell r="BR815"/>
          <cell r="BS815"/>
          <cell r="BT815"/>
          <cell r="BU815"/>
          <cell r="BV815"/>
          <cell r="BW815"/>
          <cell r="BX815"/>
          <cell r="BY815"/>
          <cell r="BZ815"/>
          <cell r="CA815"/>
          <cell r="CB815"/>
          <cell r="CC815"/>
          <cell r="CD815"/>
          <cell r="CE815"/>
          <cell r="CF815"/>
          <cell r="CG815"/>
          <cell r="CH815"/>
          <cell r="CI815"/>
          <cell r="CJ815"/>
          <cell r="CK815"/>
          <cell r="CL815"/>
          <cell r="CM815"/>
          <cell r="CN815"/>
          <cell r="CO815"/>
          <cell r="CP815"/>
        </row>
        <row r="816">
          <cell r="A816"/>
          <cell r="B816"/>
          <cell r="C816"/>
          <cell r="D816"/>
          <cell r="E816"/>
          <cell r="F816"/>
          <cell r="G816"/>
          <cell r="H816"/>
          <cell r="I816"/>
          <cell r="J816"/>
          <cell r="K816"/>
          <cell r="L816"/>
          <cell r="M816"/>
          <cell r="N816"/>
          <cell r="O816"/>
          <cell r="P816"/>
          <cell r="Q816"/>
          <cell r="R816"/>
          <cell r="S816"/>
          <cell r="T816"/>
          <cell r="U816"/>
          <cell r="V816"/>
          <cell r="W816"/>
          <cell r="X816"/>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cell r="BE816"/>
          <cell r="BF816"/>
          <cell r="BG816"/>
          <cell r="BH816"/>
          <cell r="BI816"/>
          <cell r="BJ816"/>
          <cell r="BK816"/>
          <cell r="BL816"/>
          <cell r="BM816"/>
          <cell r="BN816"/>
          <cell r="BO816"/>
          <cell r="BP816"/>
          <cell r="BQ816"/>
          <cell r="BR816"/>
          <cell r="BS816"/>
          <cell r="BT816"/>
          <cell r="BU816"/>
          <cell r="BV816"/>
          <cell r="BW816"/>
          <cell r="BX816"/>
          <cell r="BY816"/>
          <cell r="BZ816"/>
          <cell r="CA816"/>
          <cell r="CB816"/>
          <cell r="CC816"/>
          <cell r="CD816"/>
          <cell r="CE816"/>
          <cell r="CF816"/>
          <cell r="CG816"/>
          <cell r="CH816"/>
          <cell r="CI816"/>
          <cell r="CJ816"/>
          <cell r="CK816"/>
          <cell r="CL816"/>
          <cell r="CM816"/>
          <cell r="CN816"/>
          <cell r="CO816"/>
          <cell r="CP816"/>
        </row>
        <row r="817">
          <cell r="A817"/>
          <cell r="B817"/>
          <cell r="C817"/>
          <cell r="D817"/>
          <cell r="E817"/>
          <cell r="F817"/>
          <cell r="G817"/>
          <cell r="H817"/>
          <cell r="I817"/>
          <cell r="J817"/>
          <cell r="K817"/>
          <cell r="L817"/>
          <cell r="M817"/>
          <cell r="N817"/>
          <cell r="O817"/>
          <cell r="P817"/>
          <cell r="Q817"/>
          <cell r="R817"/>
          <cell r="S817"/>
          <cell r="T817"/>
          <cell r="U817"/>
          <cell r="V817"/>
          <cell r="W817"/>
          <cell r="X817"/>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cell r="BE817"/>
          <cell r="BF817"/>
          <cell r="BG817"/>
          <cell r="BH817"/>
          <cell r="BI817"/>
          <cell r="BJ817"/>
          <cell r="BK817"/>
          <cell r="BL817"/>
          <cell r="BM817"/>
          <cell r="BN817"/>
          <cell r="BO817"/>
          <cell r="BP817"/>
          <cell r="BQ817"/>
          <cell r="BR817"/>
          <cell r="BS817"/>
          <cell r="BT817"/>
          <cell r="BU817"/>
          <cell r="BV817"/>
          <cell r="BW817"/>
          <cell r="BX817"/>
          <cell r="BY817"/>
          <cell r="BZ817"/>
          <cell r="CA817"/>
          <cell r="CB817"/>
          <cell r="CC817"/>
          <cell r="CD817"/>
          <cell r="CE817"/>
          <cell r="CF817"/>
          <cell r="CG817"/>
          <cell r="CH817"/>
          <cell r="CI817"/>
          <cell r="CJ817"/>
          <cell r="CK817"/>
          <cell r="CL817"/>
          <cell r="CM817"/>
          <cell r="CN817"/>
          <cell r="CO817"/>
          <cell r="CP817"/>
        </row>
        <row r="818">
          <cell r="A818"/>
          <cell r="B818"/>
          <cell r="C818"/>
          <cell r="D818"/>
          <cell r="E818"/>
          <cell r="F818"/>
          <cell r="G818"/>
          <cell r="H818"/>
          <cell r="I818"/>
          <cell r="J818"/>
          <cell r="K818"/>
          <cell r="L818"/>
          <cell r="M818"/>
          <cell r="N818"/>
          <cell r="O818"/>
          <cell r="P818"/>
          <cell r="Q818"/>
          <cell r="R818"/>
          <cell r="S818"/>
          <cell r="T818"/>
          <cell r="U818"/>
          <cell r="V818"/>
          <cell r="W818"/>
          <cell r="X818"/>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cell r="BE818"/>
          <cell r="BF818"/>
          <cell r="BG818"/>
          <cell r="BH818"/>
          <cell r="BI818"/>
          <cell r="BJ818"/>
          <cell r="BK818"/>
          <cell r="BL818"/>
          <cell r="BM818"/>
          <cell r="BN818"/>
          <cell r="BO818"/>
          <cell r="BP818"/>
          <cell r="BQ818"/>
          <cell r="BR818"/>
          <cell r="BS818"/>
          <cell r="BT818"/>
          <cell r="BU818"/>
          <cell r="BV818"/>
          <cell r="BW818"/>
          <cell r="BX818"/>
          <cell r="BY818"/>
          <cell r="BZ818"/>
          <cell r="CA818"/>
          <cell r="CB818"/>
          <cell r="CC818"/>
          <cell r="CD818"/>
          <cell r="CE818"/>
          <cell r="CF818"/>
          <cell r="CG818"/>
          <cell r="CH818"/>
          <cell r="CI818"/>
          <cell r="CJ818"/>
          <cell r="CK818"/>
          <cell r="CL818"/>
          <cell r="CM818"/>
          <cell r="CN818"/>
          <cell r="CO818"/>
          <cell r="CP818"/>
        </row>
        <row r="819">
          <cell r="A819"/>
          <cell r="B819"/>
          <cell r="C819"/>
          <cell r="D819"/>
          <cell r="E819"/>
          <cell r="F819"/>
          <cell r="G819"/>
          <cell r="H819"/>
          <cell r="I819"/>
          <cell r="J819"/>
          <cell r="K819"/>
          <cell r="L819"/>
          <cell r="M819"/>
          <cell r="N819"/>
          <cell r="O819"/>
          <cell r="P819"/>
          <cell r="Q819"/>
          <cell r="R819"/>
          <cell r="S819"/>
          <cell r="T819"/>
          <cell r="U819"/>
          <cell r="V819"/>
          <cell r="W819"/>
          <cell r="X819"/>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cell r="BE819"/>
          <cell r="BF819"/>
          <cell r="BG819"/>
          <cell r="BH819"/>
          <cell r="BI819"/>
          <cell r="BJ819"/>
          <cell r="BK819"/>
          <cell r="BL819"/>
          <cell r="BM819"/>
          <cell r="BN819"/>
          <cell r="BO819"/>
          <cell r="BP819"/>
          <cell r="BQ819"/>
          <cell r="BR819"/>
          <cell r="BS819"/>
          <cell r="BT819"/>
          <cell r="BU819"/>
          <cell r="BV819"/>
          <cell r="BW819"/>
          <cell r="BX819"/>
          <cell r="BY819"/>
          <cell r="BZ819"/>
          <cell r="CA819"/>
          <cell r="CB819"/>
          <cell r="CC819"/>
          <cell r="CD819"/>
          <cell r="CE819"/>
          <cell r="CF819"/>
          <cell r="CG819"/>
          <cell r="CH819"/>
          <cell r="CI819"/>
          <cell r="CJ819"/>
          <cell r="CK819"/>
          <cell r="CL819"/>
          <cell r="CM819"/>
          <cell r="CN819"/>
          <cell r="CO819"/>
          <cell r="CP819"/>
        </row>
        <row r="820">
          <cell r="A820"/>
          <cell r="B820"/>
          <cell r="C820"/>
          <cell r="D820"/>
          <cell r="E820"/>
          <cell r="F820"/>
          <cell r="G820"/>
          <cell r="H820"/>
          <cell r="I820"/>
          <cell r="J820"/>
          <cell r="K820"/>
          <cell r="L820"/>
          <cell r="M820"/>
          <cell r="N820"/>
          <cell r="O820"/>
          <cell r="P820"/>
          <cell r="Q820"/>
          <cell r="R820"/>
          <cell r="S820"/>
          <cell r="T820"/>
          <cell r="U820"/>
          <cell r="V820"/>
          <cell r="W820"/>
          <cell r="X820"/>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cell r="BE820"/>
          <cell r="BF820"/>
          <cell r="BG820"/>
          <cell r="BH820"/>
          <cell r="BI820"/>
          <cell r="BJ820"/>
          <cell r="BK820"/>
          <cell r="BL820"/>
          <cell r="BM820"/>
          <cell r="BN820"/>
          <cell r="BO820"/>
          <cell r="BP820"/>
          <cell r="BQ820"/>
          <cell r="BR820"/>
          <cell r="BS820"/>
          <cell r="BT820"/>
          <cell r="BU820"/>
          <cell r="BV820"/>
          <cell r="BW820"/>
          <cell r="BX820"/>
          <cell r="BY820"/>
          <cell r="BZ820"/>
          <cell r="CA820"/>
          <cell r="CB820"/>
          <cell r="CC820"/>
          <cell r="CD820"/>
          <cell r="CE820"/>
          <cell r="CF820"/>
          <cell r="CG820"/>
          <cell r="CH820"/>
          <cell r="CI820"/>
          <cell r="CJ820"/>
          <cell r="CK820"/>
          <cell r="CL820"/>
          <cell r="CM820"/>
          <cell r="CN820"/>
          <cell r="CO820"/>
          <cell r="CP820"/>
        </row>
        <row r="821">
          <cell r="A821"/>
          <cell r="B821"/>
          <cell r="C821"/>
          <cell r="D821"/>
          <cell r="E821"/>
          <cell r="F821"/>
          <cell r="G821"/>
          <cell r="H821"/>
          <cell r="I821"/>
          <cell r="J821"/>
          <cell r="K821"/>
          <cell r="L821"/>
          <cell r="M821"/>
          <cell r="N821"/>
          <cell r="O821"/>
          <cell r="P821"/>
          <cell r="Q821"/>
          <cell r="R821"/>
          <cell r="S821"/>
          <cell r="T821"/>
          <cell r="U821"/>
          <cell r="V821"/>
          <cell r="W821"/>
          <cell r="X821"/>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cell r="BE821"/>
          <cell r="BF821"/>
          <cell r="BG821"/>
          <cell r="BH821"/>
          <cell r="BI821"/>
          <cell r="BJ821"/>
          <cell r="BK821"/>
          <cell r="BL821"/>
          <cell r="BM821"/>
          <cell r="BN821"/>
          <cell r="BO821"/>
          <cell r="BP821"/>
          <cell r="BQ821"/>
          <cell r="BR821"/>
          <cell r="BS821"/>
          <cell r="BT821"/>
          <cell r="BU821"/>
          <cell r="BV821"/>
          <cell r="BW821"/>
          <cell r="BX821"/>
          <cell r="BY821"/>
          <cell r="BZ821"/>
          <cell r="CA821"/>
          <cell r="CB821"/>
          <cell r="CC821"/>
          <cell r="CD821"/>
          <cell r="CE821"/>
          <cell r="CF821"/>
          <cell r="CG821"/>
          <cell r="CH821"/>
          <cell r="CI821"/>
          <cell r="CJ821"/>
          <cell r="CK821"/>
          <cell r="CL821"/>
          <cell r="CM821"/>
          <cell r="CN821"/>
          <cell r="CO821"/>
          <cell r="CP821"/>
        </row>
        <row r="822">
          <cell r="A822"/>
          <cell r="B822"/>
          <cell r="C822"/>
          <cell r="D822"/>
          <cell r="E822"/>
          <cell r="F822"/>
          <cell r="G822"/>
          <cell r="H822"/>
          <cell r="I822"/>
          <cell r="J822"/>
          <cell r="K822"/>
          <cell r="L822"/>
          <cell r="M822"/>
          <cell r="N822"/>
          <cell r="O822"/>
          <cell r="P822"/>
          <cell r="Q822"/>
          <cell r="R822"/>
          <cell r="S822"/>
          <cell r="T822"/>
          <cell r="U822"/>
          <cell r="V822"/>
          <cell r="W822"/>
          <cell r="X822"/>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cell r="BE822"/>
          <cell r="BF822"/>
          <cell r="BG822"/>
          <cell r="BH822"/>
          <cell r="BI822"/>
          <cell r="BJ822"/>
          <cell r="BK822"/>
          <cell r="BL822"/>
          <cell r="BM822"/>
          <cell r="BN822"/>
          <cell r="BO822"/>
          <cell r="BP822"/>
          <cell r="BQ822"/>
          <cell r="BR822"/>
          <cell r="BS822"/>
          <cell r="BT822"/>
          <cell r="BU822"/>
          <cell r="BV822"/>
          <cell r="BW822"/>
          <cell r="BX822"/>
          <cell r="BY822"/>
          <cell r="BZ822"/>
          <cell r="CA822"/>
          <cell r="CB822"/>
          <cell r="CC822"/>
          <cell r="CD822"/>
          <cell r="CE822"/>
          <cell r="CF822"/>
          <cell r="CG822"/>
          <cell r="CH822"/>
          <cell r="CI822"/>
          <cell r="CJ822"/>
          <cell r="CK822"/>
          <cell r="CL822"/>
          <cell r="CM822"/>
          <cell r="CN822"/>
          <cell r="CO822"/>
          <cell r="CP822"/>
        </row>
        <row r="823">
          <cell r="A823"/>
          <cell r="B823"/>
          <cell r="C823"/>
          <cell r="D823"/>
          <cell r="E823"/>
          <cell r="F823"/>
          <cell r="G823"/>
          <cell r="H823"/>
          <cell r="I823"/>
          <cell r="J823"/>
          <cell r="K823"/>
          <cell r="L823"/>
          <cell r="M823"/>
          <cell r="N823"/>
          <cell r="O823"/>
          <cell r="P823"/>
          <cell r="Q823"/>
          <cell r="R823"/>
          <cell r="S823"/>
          <cell r="T823"/>
          <cell r="U823"/>
          <cell r="V823"/>
          <cell r="W823"/>
          <cell r="X823"/>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cell r="BE823"/>
          <cell r="BF823"/>
          <cell r="BG823"/>
          <cell r="BH823"/>
          <cell r="BI823"/>
          <cell r="BJ823"/>
          <cell r="BK823"/>
          <cell r="BL823"/>
          <cell r="BM823"/>
          <cell r="BN823"/>
          <cell r="BO823"/>
          <cell r="BP823"/>
          <cell r="BQ823"/>
          <cell r="BR823"/>
          <cell r="BS823"/>
          <cell r="BT823"/>
          <cell r="BU823"/>
          <cell r="BV823"/>
          <cell r="BW823"/>
          <cell r="BX823"/>
          <cell r="BY823"/>
          <cell r="BZ823"/>
          <cell r="CA823"/>
          <cell r="CB823"/>
          <cell r="CC823"/>
          <cell r="CD823"/>
          <cell r="CE823"/>
          <cell r="CF823"/>
          <cell r="CG823"/>
          <cell r="CH823"/>
          <cell r="CI823"/>
          <cell r="CJ823"/>
          <cell r="CK823"/>
          <cell r="CL823"/>
          <cell r="CM823"/>
          <cell r="CN823"/>
          <cell r="CO823"/>
          <cell r="CP823"/>
        </row>
        <row r="824">
          <cell r="A824"/>
          <cell r="B824"/>
          <cell r="C824"/>
          <cell r="D824"/>
          <cell r="E824"/>
          <cell r="F824"/>
          <cell r="G824"/>
          <cell r="H824"/>
          <cell r="I824"/>
          <cell r="J824"/>
          <cell r="K824"/>
          <cell r="L824"/>
          <cell r="M824"/>
          <cell r="N824"/>
          <cell r="O824"/>
          <cell r="P824"/>
          <cell r="Q824"/>
          <cell r="R824"/>
          <cell r="S824"/>
          <cell r="T824"/>
          <cell r="U824"/>
          <cell r="V824"/>
          <cell r="W824"/>
          <cell r="X824"/>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cell r="BE824"/>
          <cell r="BF824"/>
          <cell r="BG824"/>
          <cell r="BH824"/>
          <cell r="BI824"/>
          <cell r="BJ824"/>
          <cell r="BK824"/>
          <cell r="BL824"/>
          <cell r="BM824"/>
          <cell r="BN824"/>
          <cell r="BO824"/>
          <cell r="BP824"/>
          <cell r="BQ824"/>
          <cell r="BR824"/>
          <cell r="BS824"/>
          <cell r="BT824"/>
          <cell r="BU824"/>
          <cell r="BV824"/>
          <cell r="BW824"/>
          <cell r="BX824"/>
          <cell r="BY824"/>
          <cell r="BZ824"/>
          <cell r="CA824"/>
          <cell r="CB824"/>
          <cell r="CC824"/>
          <cell r="CD824"/>
          <cell r="CE824"/>
          <cell r="CF824"/>
          <cell r="CG824"/>
          <cell r="CH824"/>
          <cell r="CI824"/>
          <cell r="CJ824"/>
          <cell r="CK824"/>
          <cell r="CL824"/>
          <cell r="CM824"/>
          <cell r="CN824"/>
          <cell r="CO824"/>
          <cell r="CP824"/>
        </row>
        <row r="825">
          <cell r="A825"/>
          <cell r="B825"/>
          <cell r="C825"/>
          <cell r="D825"/>
          <cell r="E825"/>
          <cell r="F825"/>
          <cell r="G825"/>
          <cell r="H825"/>
          <cell r="I825"/>
          <cell r="J825"/>
          <cell r="K825"/>
          <cell r="L825"/>
          <cell r="M825"/>
          <cell r="N825"/>
          <cell r="O825"/>
          <cell r="P825"/>
          <cell r="Q825"/>
          <cell r="R825"/>
          <cell r="S825"/>
          <cell r="T825"/>
          <cell r="U825"/>
          <cell r="V825"/>
          <cell r="W825"/>
          <cell r="X825"/>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cell r="BE825"/>
          <cell r="BF825"/>
          <cell r="BG825"/>
          <cell r="BH825"/>
          <cell r="BI825"/>
          <cell r="BJ825"/>
          <cell r="BK825"/>
          <cell r="BL825"/>
          <cell r="BM825"/>
          <cell r="BN825"/>
          <cell r="BO825"/>
          <cell r="BP825"/>
          <cell r="BQ825"/>
          <cell r="BR825"/>
          <cell r="BS825"/>
          <cell r="BT825"/>
          <cell r="BU825"/>
          <cell r="BV825"/>
          <cell r="BW825"/>
          <cell r="BX825"/>
          <cell r="BY825"/>
          <cell r="BZ825"/>
          <cell r="CA825"/>
          <cell r="CB825"/>
          <cell r="CC825"/>
          <cell r="CD825"/>
          <cell r="CE825"/>
          <cell r="CF825"/>
          <cell r="CG825"/>
          <cell r="CH825"/>
          <cell r="CI825"/>
          <cell r="CJ825"/>
          <cell r="CK825"/>
          <cell r="CL825"/>
          <cell r="CM825"/>
          <cell r="CN825"/>
          <cell r="CO825"/>
          <cell r="CP825"/>
        </row>
        <row r="826">
          <cell r="A826"/>
          <cell r="B826"/>
          <cell r="C826"/>
          <cell r="D826"/>
          <cell r="E826"/>
          <cell r="F826"/>
          <cell r="G826"/>
          <cell r="H826"/>
          <cell r="I826"/>
          <cell r="J826"/>
          <cell r="K826"/>
          <cell r="L826"/>
          <cell r="M826"/>
          <cell r="N826"/>
          <cell r="O826"/>
          <cell r="P826"/>
          <cell r="Q826"/>
          <cell r="R826"/>
          <cell r="S826"/>
          <cell r="T826"/>
          <cell r="U826"/>
          <cell r="V826"/>
          <cell r="W826"/>
          <cell r="X826"/>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cell r="BE826"/>
          <cell r="BF826"/>
          <cell r="BG826"/>
          <cell r="BH826"/>
          <cell r="BI826"/>
          <cell r="BJ826"/>
          <cell r="BK826"/>
          <cell r="BL826"/>
          <cell r="BM826"/>
          <cell r="BN826"/>
          <cell r="BO826"/>
          <cell r="BP826"/>
          <cell r="BQ826"/>
          <cell r="BR826"/>
          <cell r="BS826"/>
          <cell r="BT826"/>
          <cell r="BU826"/>
          <cell r="BV826"/>
          <cell r="BW826"/>
          <cell r="BX826"/>
          <cell r="BY826"/>
          <cell r="BZ826"/>
          <cell r="CA826"/>
          <cell r="CB826"/>
          <cell r="CC826"/>
          <cell r="CD826"/>
          <cell r="CE826"/>
          <cell r="CF826"/>
          <cell r="CG826"/>
          <cell r="CH826"/>
          <cell r="CI826"/>
          <cell r="CJ826"/>
          <cell r="CK826"/>
          <cell r="CL826"/>
          <cell r="CM826"/>
          <cell r="CN826"/>
          <cell r="CO826"/>
          <cell r="CP826"/>
        </row>
        <row r="827">
          <cell r="A827"/>
          <cell r="B827"/>
          <cell r="C827"/>
          <cell r="D827"/>
          <cell r="E827"/>
          <cell r="F827"/>
          <cell r="G827"/>
          <cell r="H827"/>
          <cell r="I827"/>
          <cell r="J827"/>
          <cell r="K827"/>
          <cell r="L827"/>
          <cell r="M827"/>
          <cell r="N827"/>
          <cell r="O827"/>
          <cell r="P827"/>
          <cell r="Q827"/>
          <cell r="R827"/>
          <cell r="S827"/>
          <cell r="T827"/>
          <cell r="U827"/>
          <cell r="V827"/>
          <cell r="W827"/>
          <cell r="X827"/>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cell r="BE827"/>
          <cell r="BF827"/>
          <cell r="BG827"/>
          <cell r="BH827"/>
          <cell r="BI827"/>
          <cell r="BJ827"/>
          <cell r="BK827"/>
          <cell r="BL827"/>
          <cell r="BM827"/>
          <cell r="BN827"/>
          <cell r="BO827"/>
          <cell r="BP827"/>
          <cell r="BQ827"/>
          <cell r="BR827"/>
          <cell r="BS827"/>
          <cell r="BT827"/>
          <cell r="BU827"/>
          <cell r="BV827"/>
          <cell r="BW827"/>
          <cell r="BX827"/>
          <cell r="BY827"/>
          <cell r="BZ827"/>
          <cell r="CA827"/>
          <cell r="CB827"/>
          <cell r="CC827"/>
          <cell r="CD827"/>
          <cell r="CE827"/>
          <cell r="CF827"/>
          <cell r="CG827"/>
          <cell r="CH827"/>
          <cell r="CI827"/>
          <cell r="CJ827"/>
          <cell r="CK827"/>
          <cell r="CL827"/>
          <cell r="CM827"/>
          <cell r="CN827"/>
          <cell r="CO827"/>
          <cell r="CP827"/>
        </row>
        <row r="828">
          <cell r="A828"/>
          <cell r="B828"/>
          <cell r="C828"/>
          <cell r="D828"/>
          <cell r="E828"/>
          <cell r="F828"/>
          <cell r="G828"/>
          <cell r="H828"/>
          <cell r="I828"/>
          <cell r="J828"/>
          <cell r="K828"/>
          <cell r="L828"/>
          <cell r="M828"/>
          <cell r="N828"/>
          <cell r="O828"/>
          <cell r="P828"/>
          <cell r="Q828"/>
          <cell r="R828"/>
          <cell r="S828"/>
          <cell r="T828"/>
          <cell r="U828"/>
          <cell r="V828"/>
          <cell r="W828"/>
          <cell r="X828"/>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cell r="BE828"/>
          <cell r="BF828"/>
          <cell r="BG828"/>
          <cell r="BH828"/>
          <cell r="BI828"/>
          <cell r="BJ828"/>
          <cell r="BK828"/>
          <cell r="BL828"/>
          <cell r="BM828"/>
          <cell r="BN828"/>
          <cell r="BO828"/>
          <cell r="BP828"/>
          <cell r="BQ828"/>
          <cell r="BR828"/>
          <cell r="BS828"/>
          <cell r="BT828"/>
          <cell r="BU828"/>
          <cell r="BV828"/>
          <cell r="BW828"/>
          <cell r="BX828"/>
          <cell r="BY828"/>
          <cell r="BZ828"/>
          <cell r="CA828"/>
          <cell r="CB828"/>
          <cell r="CC828"/>
          <cell r="CD828"/>
          <cell r="CE828"/>
          <cell r="CF828"/>
          <cell r="CG828"/>
          <cell r="CH828"/>
          <cell r="CI828"/>
          <cell r="CJ828"/>
          <cell r="CK828"/>
          <cell r="CL828"/>
          <cell r="CM828"/>
          <cell r="CN828"/>
          <cell r="CO828"/>
          <cell r="CP828"/>
        </row>
        <row r="829">
          <cell r="A829"/>
          <cell r="B829"/>
          <cell r="C829"/>
          <cell r="D829"/>
          <cell r="E829"/>
          <cell r="F829"/>
          <cell r="G829"/>
          <cell r="H829"/>
          <cell r="I829"/>
          <cell r="J829"/>
          <cell r="K829"/>
          <cell r="L829"/>
          <cell r="M829"/>
          <cell r="N829"/>
          <cell r="O829"/>
          <cell r="P829"/>
          <cell r="Q829"/>
          <cell r="R829"/>
          <cell r="S829"/>
          <cell r="T829"/>
          <cell r="U829"/>
          <cell r="V829"/>
          <cell r="W829"/>
          <cell r="X829"/>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cell r="BE829"/>
          <cell r="BF829"/>
          <cell r="BG829"/>
          <cell r="BH829"/>
          <cell r="BI829"/>
          <cell r="BJ829"/>
          <cell r="BK829"/>
          <cell r="BL829"/>
          <cell r="BM829"/>
          <cell r="BN829"/>
          <cell r="BO829"/>
          <cell r="BP829"/>
          <cell r="BQ829"/>
          <cell r="BR829"/>
          <cell r="BS829"/>
          <cell r="BT829"/>
          <cell r="BU829"/>
          <cell r="BV829"/>
          <cell r="BW829"/>
          <cell r="BX829"/>
          <cell r="BY829"/>
          <cell r="BZ829"/>
          <cell r="CA829"/>
          <cell r="CB829"/>
          <cell r="CC829"/>
          <cell r="CD829"/>
          <cell r="CE829"/>
          <cell r="CF829"/>
          <cell r="CG829"/>
          <cell r="CH829"/>
          <cell r="CI829"/>
          <cell r="CJ829"/>
          <cell r="CK829"/>
          <cell r="CL829"/>
          <cell r="CM829"/>
          <cell r="CN829"/>
          <cell r="CO829"/>
          <cell r="CP829"/>
        </row>
        <row r="830">
          <cell r="A830"/>
          <cell r="B830"/>
          <cell r="C830"/>
          <cell r="D830"/>
          <cell r="E830"/>
          <cell r="F830"/>
          <cell r="G830"/>
          <cell r="H830"/>
          <cell r="I830"/>
          <cell r="J830"/>
          <cell r="K830"/>
          <cell r="L830"/>
          <cell r="M830"/>
          <cell r="N830"/>
          <cell r="O830"/>
          <cell r="P830"/>
          <cell r="Q830"/>
          <cell r="R830"/>
          <cell r="S830"/>
          <cell r="T830"/>
          <cell r="U830"/>
          <cell r="V830"/>
          <cell r="W830"/>
          <cell r="X830"/>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cell r="BE830"/>
          <cell r="BF830"/>
          <cell r="BG830"/>
          <cell r="BH830"/>
          <cell r="BI830"/>
          <cell r="BJ830"/>
          <cell r="BK830"/>
          <cell r="BL830"/>
          <cell r="BM830"/>
          <cell r="BN830"/>
          <cell r="BO830"/>
          <cell r="BP830"/>
          <cell r="BQ830"/>
          <cell r="BR830"/>
          <cell r="BS830"/>
          <cell r="BT830"/>
          <cell r="BU830"/>
          <cell r="BV830"/>
          <cell r="BW830"/>
          <cell r="BX830"/>
          <cell r="BY830"/>
          <cell r="BZ830"/>
          <cell r="CA830"/>
          <cell r="CB830"/>
          <cell r="CC830"/>
          <cell r="CD830"/>
          <cell r="CE830"/>
          <cell r="CF830"/>
          <cell r="CG830"/>
          <cell r="CH830"/>
          <cell r="CI830"/>
          <cell r="CJ830"/>
          <cell r="CK830"/>
          <cell r="CL830"/>
          <cell r="CM830"/>
          <cell r="CN830"/>
          <cell r="CO830"/>
          <cell r="CP830"/>
        </row>
        <row r="831">
          <cell r="A831"/>
          <cell r="B831"/>
          <cell r="C831"/>
          <cell r="D831"/>
          <cell r="E831"/>
          <cell r="F831"/>
          <cell r="G831"/>
          <cell r="H831"/>
          <cell r="I831"/>
          <cell r="J831"/>
          <cell r="K831"/>
          <cell r="L831"/>
          <cell r="M831"/>
          <cell r="N831"/>
          <cell r="O831"/>
          <cell r="P831"/>
          <cell r="Q831"/>
          <cell r="R831"/>
          <cell r="S831"/>
          <cell r="T831"/>
          <cell r="U831"/>
          <cell r="V831"/>
          <cell r="W831"/>
          <cell r="X831"/>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cell r="BE831"/>
          <cell r="BF831"/>
          <cell r="BG831"/>
          <cell r="BH831"/>
          <cell r="BI831"/>
          <cell r="BJ831"/>
          <cell r="BK831"/>
          <cell r="BL831"/>
          <cell r="BM831"/>
          <cell r="BN831"/>
          <cell r="BO831"/>
          <cell r="BP831"/>
          <cell r="BQ831"/>
          <cell r="BR831"/>
          <cell r="BS831"/>
          <cell r="BT831"/>
          <cell r="BU831"/>
          <cell r="BV831"/>
          <cell r="BW831"/>
          <cell r="BX831"/>
          <cell r="BY831"/>
          <cell r="BZ831"/>
          <cell r="CA831"/>
          <cell r="CB831"/>
          <cell r="CC831"/>
          <cell r="CD831"/>
          <cell r="CE831"/>
          <cell r="CF831"/>
          <cell r="CG831"/>
          <cell r="CH831"/>
          <cell r="CI831"/>
          <cell r="CJ831"/>
          <cell r="CK831"/>
          <cell r="CL831"/>
          <cell r="CM831"/>
          <cell r="CN831"/>
          <cell r="CO831"/>
          <cell r="CP831"/>
        </row>
        <row r="832">
          <cell r="A832"/>
          <cell r="B832"/>
          <cell r="C832"/>
          <cell r="D832"/>
          <cell r="E832"/>
          <cell r="F832"/>
          <cell r="G832"/>
          <cell r="H832"/>
          <cell r="I832"/>
          <cell r="J832"/>
          <cell r="K832"/>
          <cell r="L832"/>
          <cell r="M832"/>
          <cell r="N832"/>
          <cell r="O832"/>
          <cell r="P832"/>
          <cell r="Q832"/>
          <cell r="R832"/>
          <cell r="S832"/>
          <cell r="T832"/>
          <cell r="U832"/>
          <cell r="V832"/>
          <cell r="W832"/>
          <cell r="X832"/>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cell r="BE832"/>
          <cell r="BF832"/>
          <cell r="BG832"/>
          <cell r="BH832"/>
          <cell r="BI832"/>
          <cell r="BJ832"/>
          <cell r="BK832"/>
          <cell r="BL832"/>
          <cell r="BM832"/>
          <cell r="BN832"/>
          <cell r="BO832"/>
          <cell r="BP832"/>
          <cell r="BQ832"/>
          <cell r="BR832"/>
          <cell r="BS832"/>
          <cell r="BT832"/>
          <cell r="BU832"/>
          <cell r="BV832"/>
          <cell r="BW832"/>
          <cell r="BX832"/>
          <cell r="BY832"/>
          <cell r="BZ832"/>
          <cell r="CA832"/>
          <cell r="CB832"/>
          <cell r="CC832"/>
          <cell r="CD832"/>
          <cell r="CE832"/>
          <cell r="CF832"/>
          <cell r="CG832"/>
          <cell r="CH832"/>
          <cell r="CI832"/>
          <cell r="CJ832"/>
          <cell r="CK832"/>
          <cell r="CL832"/>
          <cell r="CM832"/>
          <cell r="CN832"/>
          <cell r="CO832"/>
          <cell r="CP832"/>
        </row>
        <row r="833">
          <cell r="A833"/>
          <cell r="B833"/>
          <cell r="C833"/>
          <cell r="D833"/>
          <cell r="E833"/>
          <cell r="F833"/>
          <cell r="G833"/>
          <cell r="H833"/>
          <cell r="I833"/>
          <cell r="J833"/>
          <cell r="K833"/>
          <cell r="L833"/>
          <cell r="M833"/>
          <cell r="N833"/>
          <cell r="O833"/>
          <cell r="P833"/>
          <cell r="Q833"/>
          <cell r="R833"/>
          <cell r="S833"/>
          <cell r="T833"/>
          <cell r="U833"/>
          <cell r="V833"/>
          <cell r="W833"/>
          <cell r="X833"/>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cell r="BE833"/>
          <cell r="BF833"/>
          <cell r="BG833"/>
          <cell r="BH833"/>
          <cell r="BI833"/>
          <cell r="BJ833"/>
          <cell r="BK833"/>
          <cell r="BL833"/>
          <cell r="BM833"/>
          <cell r="BN833"/>
          <cell r="BO833"/>
          <cell r="BP833"/>
          <cell r="BQ833"/>
          <cell r="BR833"/>
          <cell r="BS833"/>
          <cell r="BT833"/>
          <cell r="BU833"/>
          <cell r="BV833"/>
          <cell r="BW833"/>
          <cell r="BX833"/>
          <cell r="BY833"/>
          <cell r="BZ833"/>
          <cell r="CA833"/>
          <cell r="CB833"/>
          <cell r="CC833"/>
          <cell r="CD833"/>
          <cell r="CE833"/>
          <cell r="CF833"/>
          <cell r="CG833"/>
          <cell r="CH833"/>
          <cell r="CI833"/>
          <cell r="CJ833"/>
          <cell r="CK833"/>
          <cell r="CL833"/>
          <cell r="CM833"/>
          <cell r="CN833"/>
          <cell r="CO833"/>
          <cell r="CP833"/>
        </row>
        <row r="834">
          <cell r="A834"/>
          <cell r="B834"/>
          <cell r="C834"/>
          <cell r="D834"/>
          <cell r="E834"/>
          <cell r="F834"/>
          <cell r="G834"/>
          <cell r="H834"/>
          <cell r="I834"/>
          <cell r="J834"/>
          <cell r="K834"/>
          <cell r="L834"/>
          <cell r="M834"/>
          <cell r="N834"/>
          <cell r="O834"/>
          <cell r="P834"/>
          <cell r="Q834"/>
          <cell r="R834"/>
          <cell r="S834"/>
          <cell r="T834"/>
          <cell r="U834"/>
          <cell r="V834"/>
          <cell r="W834"/>
          <cell r="X834"/>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cell r="BE834"/>
          <cell r="BF834"/>
          <cell r="BG834"/>
          <cell r="BH834"/>
          <cell r="BI834"/>
          <cell r="BJ834"/>
          <cell r="BK834"/>
          <cell r="BL834"/>
          <cell r="BM834"/>
          <cell r="BN834"/>
          <cell r="BO834"/>
          <cell r="BP834"/>
          <cell r="BQ834"/>
          <cell r="BR834"/>
          <cell r="BS834"/>
          <cell r="BT834"/>
          <cell r="BU834"/>
          <cell r="BV834"/>
          <cell r="BW834"/>
          <cell r="BX834"/>
          <cell r="BY834"/>
          <cell r="BZ834"/>
          <cell r="CA834"/>
          <cell r="CB834"/>
          <cell r="CC834"/>
          <cell r="CD834"/>
          <cell r="CE834"/>
          <cell r="CF834"/>
          <cell r="CG834"/>
          <cell r="CH834"/>
          <cell r="CI834"/>
          <cell r="CJ834"/>
          <cell r="CK834"/>
          <cell r="CL834"/>
          <cell r="CM834"/>
          <cell r="CN834"/>
          <cell r="CO834"/>
          <cell r="CP834"/>
        </row>
        <row r="835">
          <cell r="A835"/>
          <cell r="B835"/>
          <cell r="C835"/>
          <cell r="D835"/>
          <cell r="E835"/>
          <cell r="F835"/>
          <cell r="G835"/>
          <cell r="H835"/>
          <cell r="I835"/>
          <cell r="J835"/>
          <cell r="K835"/>
          <cell r="L835"/>
          <cell r="M835"/>
          <cell r="N835"/>
          <cell r="O835"/>
          <cell r="P835"/>
          <cell r="Q835"/>
          <cell r="R835"/>
          <cell r="S835"/>
          <cell r="T835"/>
          <cell r="U835"/>
          <cell r="V835"/>
          <cell r="W835"/>
          <cell r="X835"/>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cell r="BE835"/>
          <cell r="BF835"/>
          <cell r="BG835"/>
          <cell r="BH835"/>
          <cell r="BI835"/>
          <cell r="BJ835"/>
          <cell r="BK835"/>
          <cell r="BL835"/>
          <cell r="BM835"/>
          <cell r="BN835"/>
          <cell r="BO835"/>
          <cell r="BP835"/>
          <cell r="BQ835"/>
          <cell r="BR835"/>
          <cell r="BS835"/>
          <cell r="BT835"/>
          <cell r="BU835"/>
          <cell r="BV835"/>
          <cell r="BW835"/>
          <cell r="BX835"/>
          <cell r="BY835"/>
          <cell r="BZ835"/>
          <cell r="CA835"/>
          <cell r="CB835"/>
          <cell r="CC835"/>
          <cell r="CD835"/>
          <cell r="CE835"/>
          <cell r="CF835"/>
          <cell r="CG835"/>
          <cell r="CH835"/>
          <cell r="CI835"/>
          <cell r="CJ835"/>
          <cell r="CK835"/>
          <cell r="CL835"/>
          <cell r="CM835"/>
          <cell r="CN835"/>
          <cell r="CO835"/>
          <cell r="CP835"/>
        </row>
        <row r="836">
          <cell r="A836"/>
          <cell r="B836"/>
          <cell r="C836"/>
          <cell r="D836"/>
          <cell r="E836"/>
          <cell r="F836"/>
          <cell r="G836"/>
          <cell r="H836"/>
          <cell r="I836"/>
          <cell r="J836"/>
          <cell r="K836"/>
          <cell r="L836"/>
          <cell r="M836"/>
          <cell r="N836"/>
          <cell r="O836"/>
          <cell r="P836"/>
          <cell r="Q836"/>
          <cell r="R836"/>
          <cell r="S836"/>
          <cell r="T836"/>
          <cell r="U836"/>
          <cell r="V836"/>
          <cell r="W836"/>
          <cell r="X836"/>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cell r="BE836"/>
          <cell r="BF836"/>
          <cell r="BG836"/>
          <cell r="BH836"/>
          <cell r="BI836"/>
          <cell r="BJ836"/>
          <cell r="BK836"/>
          <cell r="BL836"/>
          <cell r="BM836"/>
          <cell r="BN836"/>
          <cell r="BO836"/>
          <cell r="BP836"/>
          <cell r="BQ836"/>
          <cell r="BR836"/>
          <cell r="BS836"/>
          <cell r="BT836"/>
          <cell r="BU836"/>
          <cell r="BV836"/>
          <cell r="BW836"/>
          <cell r="BX836"/>
          <cell r="BY836"/>
          <cell r="BZ836"/>
          <cell r="CA836"/>
          <cell r="CB836"/>
          <cell r="CC836"/>
          <cell r="CD836"/>
          <cell r="CE836"/>
          <cell r="CF836"/>
          <cell r="CG836"/>
          <cell r="CH836"/>
          <cell r="CI836"/>
          <cell r="CJ836"/>
          <cell r="CK836"/>
          <cell r="CL836"/>
          <cell r="CM836"/>
          <cell r="CN836"/>
          <cell r="CO836"/>
          <cell r="CP836"/>
        </row>
        <row r="837">
          <cell r="A837"/>
          <cell r="B837"/>
          <cell r="C837"/>
          <cell r="D837"/>
          <cell r="E837"/>
          <cell r="F837"/>
          <cell r="G837"/>
          <cell r="H837"/>
          <cell r="I837"/>
          <cell r="J837"/>
          <cell r="K837"/>
          <cell r="L837"/>
          <cell r="M837"/>
          <cell r="N837"/>
          <cell r="O837"/>
          <cell r="P837"/>
          <cell r="Q837"/>
          <cell r="R837"/>
          <cell r="S837"/>
          <cell r="T837"/>
          <cell r="U837"/>
          <cell r="V837"/>
          <cell r="W837"/>
          <cell r="X837"/>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cell r="BE837"/>
          <cell r="BF837"/>
          <cell r="BG837"/>
          <cell r="BH837"/>
          <cell r="BI837"/>
          <cell r="BJ837"/>
          <cell r="BK837"/>
          <cell r="BL837"/>
          <cell r="BM837"/>
          <cell r="BN837"/>
          <cell r="BO837"/>
          <cell r="BP837"/>
          <cell r="BQ837"/>
          <cell r="BR837"/>
          <cell r="BS837"/>
          <cell r="BT837"/>
          <cell r="BU837"/>
          <cell r="BV837"/>
          <cell r="BW837"/>
          <cell r="BX837"/>
          <cell r="BY837"/>
          <cell r="BZ837"/>
          <cell r="CA837"/>
          <cell r="CB837"/>
          <cell r="CC837"/>
          <cell r="CD837"/>
          <cell r="CE837"/>
          <cell r="CF837"/>
          <cell r="CG837"/>
          <cell r="CH837"/>
          <cell r="CI837"/>
          <cell r="CJ837"/>
          <cell r="CK837"/>
          <cell r="CL837"/>
          <cell r="CM837"/>
          <cell r="CN837"/>
          <cell r="CO837"/>
          <cell r="CP837"/>
        </row>
        <row r="838">
          <cell r="A838"/>
          <cell r="B838"/>
          <cell r="C838"/>
          <cell r="D838"/>
          <cell r="E838"/>
          <cell r="F838"/>
          <cell r="G838"/>
          <cell r="H838"/>
          <cell r="I838"/>
          <cell r="J838"/>
          <cell r="K838"/>
          <cell r="L838"/>
          <cell r="M838"/>
          <cell r="N838"/>
          <cell r="O838"/>
          <cell r="P838"/>
          <cell r="Q838"/>
          <cell r="R838"/>
          <cell r="S838"/>
          <cell r="T838"/>
          <cell r="U838"/>
          <cell r="V838"/>
          <cell r="W838"/>
          <cell r="X838"/>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cell r="BE838"/>
          <cell r="BF838"/>
          <cell r="BG838"/>
          <cell r="BH838"/>
          <cell r="BI838"/>
          <cell r="BJ838"/>
          <cell r="BK838"/>
          <cell r="BL838"/>
          <cell r="BM838"/>
          <cell r="BN838"/>
          <cell r="BO838"/>
          <cell r="BP838"/>
          <cell r="BQ838"/>
          <cell r="BR838"/>
          <cell r="BS838"/>
          <cell r="BT838"/>
          <cell r="BU838"/>
          <cell r="BV838"/>
          <cell r="BW838"/>
          <cell r="BX838"/>
          <cell r="BY838"/>
          <cell r="BZ838"/>
          <cell r="CA838"/>
          <cell r="CB838"/>
          <cell r="CC838"/>
          <cell r="CD838"/>
          <cell r="CE838"/>
          <cell r="CF838"/>
          <cell r="CG838"/>
          <cell r="CH838"/>
          <cell r="CI838"/>
          <cell r="CJ838"/>
          <cell r="CK838"/>
          <cell r="CL838"/>
          <cell r="CM838"/>
          <cell r="CN838"/>
          <cell r="CO838"/>
          <cell r="CP838"/>
        </row>
        <row r="839">
          <cell r="A839"/>
          <cell r="B839"/>
          <cell r="C839"/>
          <cell r="D839"/>
          <cell r="E839"/>
          <cell r="F839"/>
          <cell r="G839"/>
          <cell r="H839"/>
          <cell r="I839"/>
          <cell r="J839"/>
          <cell r="K839"/>
          <cell r="L839"/>
          <cell r="M839"/>
          <cell r="N839"/>
          <cell r="O839"/>
          <cell r="P839"/>
          <cell r="Q839"/>
          <cell r="R839"/>
          <cell r="S839"/>
          <cell r="T839"/>
          <cell r="U839"/>
          <cell r="V839"/>
          <cell r="W839"/>
          <cell r="X839"/>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cell r="BE839"/>
          <cell r="BF839"/>
          <cell r="BG839"/>
          <cell r="BH839"/>
          <cell r="BI839"/>
          <cell r="BJ839"/>
          <cell r="BK839"/>
          <cell r="BL839"/>
          <cell r="BM839"/>
          <cell r="BN839"/>
          <cell r="BO839"/>
          <cell r="BP839"/>
          <cell r="BQ839"/>
          <cell r="BR839"/>
          <cell r="BS839"/>
          <cell r="BT839"/>
          <cell r="BU839"/>
          <cell r="BV839"/>
          <cell r="BW839"/>
          <cell r="BX839"/>
          <cell r="BY839"/>
          <cell r="BZ839"/>
          <cell r="CA839"/>
          <cell r="CB839"/>
          <cell r="CC839"/>
          <cell r="CD839"/>
          <cell r="CE839"/>
          <cell r="CF839"/>
          <cell r="CG839"/>
          <cell r="CH839"/>
          <cell r="CI839"/>
          <cell r="CJ839"/>
          <cell r="CK839"/>
          <cell r="CL839"/>
          <cell r="CM839"/>
          <cell r="CN839"/>
          <cell r="CO839"/>
          <cell r="CP839"/>
        </row>
        <row r="840">
          <cell r="A840"/>
          <cell r="B840"/>
          <cell r="C840"/>
          <cell r="D840"/>
          <cell r="E840"/>
          <cell r="F840"/>
          <cell r="G840"/>
          <cell r="H840"/>
          <cell r="I840"/>
          <cell r="J840"/>
          <cell r="K840"/>
          <cell r="L840"/>
          <cell r="M840"/>
          <cell r="N840"/>
          <cell r="O840"/>
          <cell r="P840"/>
          <cell r="Q840"/>
          <cell r="R840"/>
          <cell r="S840"/>
          <cell r="T840"/>
          <cell r="U840"/>
          <cell r="V840"/>
          <cell r="W840"/>
          <cell r="X840"/>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cell r="BE840"/>
          <cell r="BF840"/>
          <cell r="BG840"/>
          <cell r="BH840"/>
          <cell r="BI840"/>
          <cell r="BJ840"/>
          <cell r="BK840"/>
          <cell r="BL840"/>
          <cell r="BM840"/>
          <cell r="BN840"/>
          <cell r="BO840"/>
          <cell r="BP840"/>
          <cell r="BQ840"/>
          <cell r="BR840"/>
          <cell r="BS840"/>
          <cell r="BT840"/>
          <cell r="BU840"/>
          <cell r="BV840"/>
          <cell r="BW840"/>
          <cell r="BX840"/>
          <cell r="BY840"/>
          <cell r="BZ840"/>
          <cell r="CA840"/>
          <cell r="CB840"/>
          <cell r="CC840"/>
          <cell r="CD840"/>
          <cell r="CE840"/>
          <cell r="CF840"/>
          <cell r="CG840"/>
          <cell r="CH840"/>
          <cell r="CI840"/>
          <cell r="CJ840"/>
          <cell r="CK840"/>
          <cell r="CL840"/>
          <cell r="CM840"/>
          <cell r="CN840"/>
          <cell r="CO840"/>
          <cell r="CP840"/>
        </row>
        <row r="841">
          <cell r="A841"/>
          <cell r="B841"/>
          <cell r="C841"/>
          <cell r="D841"/>
          <cell r="E841"/>
          <cell r="F841"/>
          <cell r="G841"/>
          <cell r="H841"/>
          <cell r="I841"/>
          <cell r="J841"/>
          <cell r="K841"/>
          <cell r="L841"/>
          <cell r="M841"/>
          <cell r="N841"/>
          <cell r="O841"/>
          <cell r="P841"/>
          <cell r="Q841"/>
          <cell r="R841"/>
          <cell r="S841"/>
          <cell r="T841"/>
          <cell r="U841"/>
          <cell r="V841"/>
          <cell r="W841"/>
          <cell r="X841"/>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cell r="BE841"/>
          <cell r="BF841"/>
          <cell r="BG841"/>
          <cell r="BH841"/>
          <cell r="BI841"/>
          <cell r="BJ841"/>
          <cell r="BK841"/>
          <cell r="BL841"/>
          <cell r="BM841"/>
          <cell r="BN841"/>
          <cell r="BO841"/>
          <cell r="BP841"/>
          <cell r="BQ841"/>
          <cell r="BR841"/>
          <cell r="BS841"/>
          <cell r="BT841"/>
          <cell r="BU841"/>
          <cell r="BV841"/>
          <cell r="BW841"/>
          <cell r="BX841"/>
          <cell r="BY841"/>
          <cell r="BZ841"/>
          <cell r="CA841"/>
          <cell r="CB841"/>
          <cell r="CC841"/>
          <cell r="CD841"/>
          <cell r="CE841"/>
          <cell r="CF841"/>
          <cell r="CG841"/>
          <cell r="CH841"/>
          <cell r="CI841"/>
          <cell r="CJ841"/>
          <cell r="CK841"/>
          <cell r="CL841"/>
          <cell r="CM841"/>
          <cell r="CN841"/>
          <cell r="CO841"/>
          <cell r="CP841"/>
        </row>
        <row r="842">
          <cell r="A842"/>
          <cell r="B842"/>
          <cell r="C842"/>
          <cell r="D842"/>
          <cell r="E842"/>
          <cell r="F842"/>
          <cell r="G842"/>
          <cell r="H842"/>
          <cell r="I842"/>
          <cell r="J842"/>
          <cell r="K842"/>
          <cell r="L842"/>
          <cell r="M842"/>
          <cell r="N842"/>
          <cell r="O842"/>
          <cell r="P842"/>
          <cell r="Q842"/>
          <cell r="R842"/>
          <cell r="S842"/>
          <cell r="T842"/>
          <cell r="U842"/>
          <cell r="V842"/>
          <cell r="W842"/>
          <cell r="X842"/>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cell r="BE842"/>
          <cell r="BF842"/>
          <cell r="BG842"/>
          <cell r="BH842"/>
          <cell r="BI842"/>
          <cell r="BJ842"/>
          <cell r="BK842"/>
          <cell r="BL842"/>
          <cell r="BM842"/>
          <cell r="BN842"/>
          <cell r="BO842"/>
          <cell r="BP842"/>
          <cell r="BQ842"/>
          <cell r="BR842"/>
          <cell r="BS842"/>
          <cell r="BT842"/>
          <cell r="BU842"/>
          <cell r="BV842"/>
          <cell r="BW842"/>
          <cell r="BX842"/>
          <cell r="BY842"/>
          <cell r="BZ842"/>
          <cell r="CA842"/>
          <cell r="CB842"/>
          <cell r="CC842"/>
          <cell r="CD842"/>
          <cell r="CE842"/>
          <cell r="CF842"/>
          <cell r="CG842"/>
          <cell r="CH842"/>
          <cell r="CI842"/>
          <cell r="CJ842"/>
          <cell r="CK842"/>
          <cell r="CL842"/>
          <cell r="CM842"/>
          <cell r="CN842"/>
          <cell r="CO842"/>
          <cell r="CP842"/>
        </row>
        <row r="843">
          <cell r="A843"/>
          <cell r="B843"/>
          <cell r="C843"/>
          <cell r="D843"/>
          <cell r="E843"/>
          <cell r="F843"/>
          <cell r="G843"/>
          <cell r="H843"/>
          <cell r="I843"/>
          <cell r="J843"/>
          <cell r="K843"/>
          <cell r="L843"/>
          <cell r="M843"/>
          <cell r="N843"/>
          <cell r="O843"/>
          <cell r="P843"/>
          <cell r="Q843"/>
          <cell r="R843"/>
          <cell r="S843"/>
          <cell r="T843"/>
          <cell r="U843"/>
          <cell r="V843"/>
          <cell r="W843"/>
          <cell r="X843"/>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cell r="BE843"/>
          <cell r="BF843"/>
          <cell r="BG843"/>
          <cell r="BH843"/>
          <cell r="BI843"/>
          <cell r="BJ843"/>
          <cell r="BK843"/>
          <cell r="BL843"/>
          <cell r="BM843"/>
          <cell r="BN843"/>
          <cell r="BO843"/>
          <cell r="BP843"/>
          <cell r="BQ843"/>
          <cell r="BR843"/>
          <cell r="BS843"/>
          <cell r="BT843"/>
          <cell r="BU843"/>
          <cell r="BV843"/>
          <cell r="BW843"/>
          <cell r="BX843"/>
          <cell r="BY843"/>
          <cell r="BZ843"/>
          <cell r="CA843"/>
          <cell r="CB843"/>
          <cell r="CC843"/>
          <cell r="CD843"/>
          <cell r="CE843"/>
          <cell r="CF843"/>
          <cell r="CG843"/>
          <cell r="CH843"/>
          <cell r="CI843"/>
          <cell r="CJ843"/>
          <cell r="CK843"/>
          <cell r="CL843"/>
          <cell r="CM843"/>
          <cell r="CN843"/>
          <cell r="CO843"/>
          <cell r="CP843"/>
        </row>
        <row r="844">
          <cell r="A844"/>
          <cell r="B844"/>
          <cell r="C844"/>
          <cell r="D844"/>
          <cell r="E844"/>
          <cell r="F844"/>
          <cell r="G844"/>
          <cell r="H844"/>
          <cell r="I844"/>
          <cell r="J844"/>
          <cell r="K844"/>
          <cell r="L844"/>
          <cell r="M844"/>
          <cell r="N844"/>
          <cell r="O844"/>
          <cell r="P844"/>
          <cell r="Q844"/>
          <cell r="R844"/>
          <cell r="S844"/>
          <cell r="T844"/>
          <cell r="U844"/>
          <cell r="V844"/>
          <cell r="W844"/>
          <cell r="X844"/>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cell r="BE844"/>
          <cell r="BF844"/>
          <cell r="BG844"/>
          <cell r="BH844"/>
          <cell r="BI844"/>
          <cell r="BJ844"/>
          <cell r="BK844"/>
          <cell r="BL844"/>
          <cell r="BM844"/>
          <cell r="BN844"/>
          <cell r="BO844"/>
          <cell r="BP844"/>
          <cell r="BQ844"/>
          <cell r="BR844"/>
          <cell r="BS844"/>
          <cell r="BT844"/>
          <cell r="BU844"/>
          <cell r="BV844"/>
          <cell r="BW844"/>
          <cell r="BX844"/>
          <cell r="BY844"/>
          <cell r="BZ844"/>
          <cell r="CA844"/>
          <cell r="CB844"/>
          <cell r="CC844"/>
          <cell r="CD844"/>
          <cell r="CE844"/>
          <cell r="CF844"/>
          <cell r="CG844"/>
          <cell r="CH844"/>
          <cell r="CI844"/>
          <cell r="CJ844"/>
          <cell r="CK844"/>
          <cell r="CL844"/>
          <cell r="CM844"/>
          <cell r="CN844"/>
          <cell r="CO844"/>
          <cell r="CP844"/>
        </row>
        <row r="845">
          <cell r="A845"/>
          <cell r="B845"/>
          <cell r="C845"/>
          <cell r="D845"/>
          <cell r="E845"/>
          <cell r="F845"/>
          <cell r="G845"/>
          <cell r="H845"/>
          <cell r="I845"/>
          <cell r="J845"/>
          <cell r="K845"/>
          <cell r="L845"/>
          <cell r="M845"/>
          <cell r="N845"/>
          <cell r="O845"/>
          <cell r="P845"/>
          <cell r="Q845"/>
          <cell r="R845"/>
          <cell r="S845"/>
          <cell r="T845"/>
          <cell r="U845"/>
          <cell r="V845"/>
          <cell r="W845"/>
          <cell r="X845"/>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cell r="BE845"/>
          <cell r="BF845"/>
          <cell r="BG845"/>
          <cell r="BH845"/>
          <cell r="BI845"/>
          <cell r="BJ845"/>
          <cell r="BK845"/>
          <cell r="BL845"/>
          <cell r="BM845"/>
          <cell r="BN845"/>
          <cell r="BO845"/>
          <cell r="BP845"/>
          <cell r="BQ845"/>
          <cell r="BR845"/>
          <cell r="BS845"/>
          <cell r="BT845"/>
          <cell r="BU845"/>
          <cell r="BV845"/>
          <cell r="BW845"/>
          <cell r="BX845"/>
          <cell r="BY845"/>
          <cell r="BZ845"/>
          <cell r="CA845"/>
          <cell r="CB845"/>
          <cell r="CC845"/>
          <cell r="CD845"/>
          <cell r="CE845"/>
          <cell r="CF845"/>
          <cell r="CG845"/>
          <cell r="CH845"/>
          <cell r="CI845"/>
          <cell r="CJ845"/>
          <cell r="CK845"/>
          <cell r="CL845"/>
          <cell r="CM845"/>
          <cell r="CN845"/>
          <cell r="CO845"/>
          <cell r="CP845"/>
        </row>
        <row r="846">
          <cell r="A846"/>
          <cell r="B846"/>
          <cell r="C846"/>
          <cell r="D846"/>
          <cell r="E846"/>
          <cell r="F846"/>
          <cell r="G846"/>
          <cell r="H846"/>
          <cell r="I846"/>
          <cell r="J846"/>
          <cell r="K846"/>
          <cell r="L846"/>
          <cell r="M846"/>
          <cell r="N846"/>
          <cell r="O846"/>
          <cell r="P846"/>
          <cell r="Q846"/>
          <cell r="R846"/>
          <cell r="S846"/>
          <cell r="T846"/>
          <cell r="U846"/>
          <cell r="V846"/>
          <cell r="W846"/>
          <cell r="X846"/>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cell r="BE846"/>
          <cell r="BF846"/>
          <cell r="BG846"/>
          <cell r="BH846"/>
          <cell r="BI846"/>
          <cell r="BJ846"/>
          <cell r="BK846"/>
          <cell r="BL846"/>
          <cell r="BM846"/>
          <cell r="BN846"/>
          <cell r="BO846"/>
          <cell r="BP846"/>
          <cell r="BQ846"/>
          <cell r="BR846"/>
          <cell r="BS846"/>
          <cell r="BT846"/>
          <cell r="BU846"/>
          <cell r="BV846"/>
          <cell r="BW846"/>
          <cell r="BX846"/>
          <cell r="BY846"/>
          <cell r="BZ846"/>
          <cell r="CA846"/>
          <cell r="CB846"/>
          <cell r="CC846"/>
          <cell r="CD846"/>
          <cell r="CE846"/>
          <cell r="CF846"/>
          <cell r="CG846"/>
          <cell r="CH846"/>
          <cell r="CI846"/>
          <cell r="CJ846"/>
          <cell r="CK846"/>
          <cell r="CL846"/>
          <cell r="CM846"/>
          <cell r="CN846"/>
          <cell r="CO846"/>
          <cell r="CP846"/>
        </row>
        <row r="847">
          <cell r="A847"/>
          <cell r="B847"/>
          <cell r="C847"/>
          <cell r="D847"/>
          <cell r="E847"/>
          <cell r="F847"/>
          <cell r="G847"/>
          <cell r="H847"/>
          <cell r="I847"/>
          <cell r="J847"/>
          <cell r="K847"/>
          <cell r="L847"/>
          <cell r="M847"/>
          <cell r="N847"/>
          <cell r="O847"/>
          <cell r="P847"/>
          <cell r="Q847"/>
          <cell r="R847"/>
          <cell r="S847"/>
          <cell r="T847"/>
          <cell r="U847"/>
          <cell r="V847"/>
          <cell r="W847"/>
          <cell r="X847"/>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cell r="BE847"/>
          <cell r="BF847"/>
          <cell r="BG847"/>
          <cell r="BH847"/>
          <cell r="BI847"/>
          <cell r="BJ847"/>
          <cell r="BK847"/>
          <cell r="BL847"/>
          <cell r="BM847"/>
          <cell r="BN847"/>
          <cell r="BO847"/>
          <cell r="BP847"/>
          <cell r="BQ847"/>
          <cell r="BR847"/>
          <cell r="BS847"/>
          <cell r="BT847"/>
          <cell r="BU847"/>
          <cell r="BV847"/>
          <cell r="BW847"/>
          <cell r="BX847"/>
          <cell r="BY847"/>
          <cell r="BZ847"/>
          <cell r="CA847"/>
          <cell r="CB847"/>
          <cell r="CC847"/>
          <cell r="CD847"/>
          <cell r="CE847"/>
          <cell r="CF847"/>
          <cell r="CG847"/>
          <cell r="CH847"/>
          <cell r="CI847"/>
          <cell r="CJ847"/>
          <cell r="CK847"/>
          <cell r="CL847"/>
          <cell r="CM847"/>
          <cell r="CN847"/>
          <cell r="CO847"/>
          <cell r="CP847"/>
        </row>
        <row r="848">
          <cell r="A848"/>
          <cell r="B848"/>
          <cell r="C848"/>
          <cell r="D848"/>
          <cell r="E848"/>
          <cell r="F848"/>
          <cell r="G848"/>
          <cell r="H848"/>
          <cell r="I848"/>
          <cell r="J848"/>
          <cell r="K848"/>
          <cell r="L848"/>
          <cell r="M848"/>
          <cell r="N848"/>
          <cell r="O848"/>
          <cell r="P848"/>
          <cell r="Q848"/>
          <cell r="R848"/>
          <cell r="S848"/>
          <cell r="T848"/>
          <cell r="U848"/>
          <cell r="V848"/>
          <cell r="W848"/>
          <cell r="X848"/>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cell r="BE848"/>
          <cell r="BF848"/>
          <cell r="BG848"/>
          <cell r="BH848"/>
          <cell r="BI848"/>
          <cell r="BJ848"/>
          <cell r="BK848"/>
          <cell r="BL848"/>
          <cell r="BM848"/>
          <cell r="BN848"/>
          <cell r="BO848"/>
          <cell r="BP848"/>
          <cell r="BQ848"/>
          <cell r="BR848"/>
          <cell r="BS848"/>
          <cell r="BT848"/>
          <cell r="BU848"/>
          <cell r="BV848"/>
          <cell r="BW848"/>
          <cell r="BX848"/>
          <cell r="BY848"/>
          <cell r="BZ848"/>
          <cell r="CA848"/>
          <cell r="CB848"/>
          <cell r="CC848"/>
          <cell r="CD848"/>
          <cell r="CE848"/>
          <cell r="CF848"/>
          <cell r="CG848"/>
          <cell r="CH848"/>
          <cell r="CI848"/>
          <cell r="CJ848"/>
          <cell r="CK848"/>
          <cell r="CL848"/>
          <cell r="CM848"/>
          <cell r="CN848"/>
          <cell r="CO848"/>
          <cell r="CP848"/>
        </row>
        <row r="849">
          <cell r="A849"/>
          <cell r="B849"/>
          <cell r="C849"/>
          <cell r="D849"/>
          <cell r="E849"/>
          <cell r="F849"/>
          <cell r="G849"/>
          <cell r="H849"/>
          <cell r="I849"/>
          <cell r="J849"/>
          <cell r="K849"/>
          <cell r="L849"/>
          <cell r="M849"/>
          <cell r="N849"/>
          <cell r="O849"/>
          <cell r="P849"/>
          <cell r="Q849"/>
          <cell r="R849"/>
          <cell r="S849"/>
          <cell r="T849"/>
          <cell r="U849"/>
          <cell r="V849"/>
          <cell r="W849"/>
          <cell r="X849"/>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cell r="BE849"/>
          <cell r="BF849"/>
          <cell r="BG849"/>
          <cell r="BH849"/>
          <cell r="BI849"/>
          <cell r="BJ849"/>
          <cell r="BK849"/>
          <cell r="BL849"/>
          <cell r="BM849"/>
          <cell r="BN849"/>
          <cell r="BO849"/>
          <cell r="BP849"/>
          <cell r="BQ849"/>
          <cell r="BR849"/>
          <cell r="BS849"/>
          <cell r="BT849"/>
          <cell r="BU849"/>
          <cell r="BV849"/>
          <cell r="BW849"/>
          <cell r="BX849"/>
          <cell r="BY849"/>
          <cell r="BZ849"/>
          <cell r="CA849"/>
          <cell r="CB849"/>
          <cell r="CC849"/>
          <cell r="CD849"/>
          <cell r="CE849"/>
          <cell r="CF849"/>
          <cell r="CG849"/>
          <cell r="CH849"/>
          <cell r="CI849"/>
          <cell r="CJ849"/>
          <cell r="CK849"/>
          <cell r="CL849"/>
          <cell r="CM849"/>
          <cell r="CN849"/>
          <cell r="CO849"/>
          <cell r="CP849"/>
        </row>
        <row r="850">
          <cell r="A850"/>
          <cell r="B850"/>
          <cell r="C850"/>
          <cell r="D850"/>
          <cell r="E850"/>
          <cell r="F850"/>
          <cell r="G850"/>
          <cell r="H850"/>
          <cell r="I850"/>
          <cell r="J850"/>
          <cell r="K850"/>
          <cell r="L850"/>
          <cell r="M850"/>
          <cell r="N850"/>
          <cell r="O850"/>
          <cell r="P850"/>
          <cell r="Q850"/>
          <cell r="R850"/>
          <cell r="S850"/>
          <cell r="T850"/>
          <cell r="U850"/>
          <cell r="V850"/>
          <cell r="W850"/>
          <cell r="X850"/>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cell r="BE850"/>
          <cell r="BF850"/>
          <cell r="BG850"/>
          <cell r="BH850"/>
          <cell r="BI850"/>
          <cell r="BJ850"/>
          <cell r="BK850"/>
          <cell r="BL850"/>
          <cell r="BM850"/>
          <cell r="BN850"/>
          <cell r="BO850"/>
          <cell r="BP850"/>
          <cell r="BQ850"/>
          <cell r="BR850"/>
          <cell r="BS850"/>
          <cell r="BT850"/>
          <cell r="BU850"/>
          <cell r="BV850"/>
          <cell r="BW850"/>
          <cell r="BX850"/>
          <cell r="BY850"/>
          <cell r="BZ850"/>
          <cell r="CA850"/>
          <cell r="CB850"/>
          <cell r="CC850"/>
          <cell r="CD850"/>
          <cell r="CE850"/>
          <cell r="CF850"/>
          <cell r="CG850"/>
          <cell r="CH850"/>
          <cell r="CI850"/>
          <cell r="CJ850"/>
          <cell r="CK850"/>
          <cell r="CL850"/>
          <cell r="CM850"/>
          <cell r="CN850"/>
          <cell r="CO850"/>
          <cell r="CP850"/>
        </row>
        <row r="851">
          <cell r="A851"/>
          <cell r="B851"/>
          <cell r="C851"/>
          <cell r="D851"/>
          <cell r="E851"/>
          <cell r="F851"/>
          <cell r="G851"/>
          <cell r="H851"/>
          <cell r="I851"/>
          <cell r="J851"/>
          <cell r="K851"/>
          <cell r="L851"/>
          <cell r="M851"/>
          <cell r="N851"/>
          <cell r="O851"/>
          <cell r="P851"/>
          <cell r="Q851"/>
          <cell r="R851"/>
          <cell r="S851"/>
          <cell r="T851"/>
          <cell r="U851"/>
          <cell r="V851"/>
          <cell r="W851"/>
          <cell r="X851"/>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cell r="BE851"/>
          <cell r="BF851"/>
          <cell r="BG851"/>
          <cell r="BH851"/>
          <cell r="BI851"/>
          <cell r="BJ851"/>
          <cell r="BK851"/>
          <cell r="BL851"/>
          <cell r="BM851"/>
          <cell r="BN851"/>
          <cell r="BO851"/>
          <cell r="BP851"/>
          <cell r="BQ851"/>
          <cell r="BR851"/>
          <cell r="BS851"/>
          <cell r="BT851"/>
          <cell r="BU851"/>
          <cell r="BV851"/>
          <cell r="BW851"/>
          <cell r="BX851"/>
          <cell r="BY851"/>
          <cell r="BZ851"/>
          <cell r="CA851"/>
          <cell r="CB851"/>
          <cell r="CC851"/>
          <cell r="CD851"/>
          <cell r="CE851"/>
          <cell r="CF851"/>
          <cell r="CG851"/>
          <cell r="CH851"/>
          <cell r="CI851"/>
          <cell r="CJ851"/>
          <cell r="CK851"/>
          <cell r="CL851"/>
          <cell r="CM851"/>
          <cell r="CN851"/>
          <cell r="CO851"/>
          <cell r="CP851"/>
        </row>
        <row r="852">
          <cell r="A852"/>
          <cell r="B852"/>
          <cell r="C852"/>
          <cell r="D852"/>
          <cell r="E852"/>
          <cell r="F852"/>
          <cell r="G852"/>
          <cell r="H852"/>
          <cell r="I852"/>
          <cell r="J852"/>
          <cell r="K852"/>
          <cell r="L852"/>
          <cell r="M852"/>
          <cell r="N852"/>
          <cell r="O852"/>
          <cell r="P852"/>
          <cell r="Q852"/>
          <cell r="R852"/>
          <cell r="S852"/>
          <cell r="T852"/>
          <cell r="U852"/>
          <cell r="V852"/>
          <cell r="W852"/>
          <cell r="X852"/>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cell r="BE852"/>
          <cell r="BF852"/>
          <cell r="BG852"/>
          <cell r="BH852"/>
          <cell r="BI852"/>
          <cell r="BJ852"/>
          <cell r="BK852"/>
          <cell r="BL852"/>
          <cell r="BM852"/>
          <cell r="BN852"/>
          <cell r="BO852"/>
          <cell r="BP852"/>
          <cell r="BQ852"/>
          <cell r="BR852"/>
          <cell r="BS852"/>
          <cell r="BT852"/>
          <cell r="BU852"/>
          <cell r="BV852"/>
          <cell r="BW852"/>
          <cell r="BX852"/>
          <cell r="BY852"/>
          <cell r="BZ852"/>
          <cell r="CA852"/>
          <cell r="CB852"/>
          <cell r="CC852"/>
          <cell r="CD852"/>
          <cell r="CE852"/>
          <cell r="CF852"/>
          <cell r="CG852"/>
          <cell r="CH852"/>
          <cell r="CI852"/>
          <cell r="CJ852"/>
          <cell r="CK852"/>
          <cell r="CL852"/>
          <cell r="CM852"/>
          <cell r="CN852"/>
          <cell r="CO852"/>
          <cell r="CP852"/>
        </row>
        <row r="853">
          <cell r="A853"/>
          <cell r="B853"/>
          <cell r="C853"/>
          <cell r="D853"/>
          <cell r="E853"/>
          <cell r="F853"/>
          <cell r="G853"/>
          <cell r="H853"/>
          <cell r="I853"/>
          <cell r="J853"/>
          <cell r="K853"/>
          <cell r="L853"/>
          <cell r="M853"/>
          <cell r="N853"/>
          <cell r="O853"/>
          <cell r="P853"/>
          <cell r="Q853"/>
          <cell r="R853"/>
          <cell r="S853"/>
          <cell r="T853"/>
          <cell r="U853"/>
          <cell r="V853"/>
          <cell r="W853"/>
          <cell r="X853"/>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cell r="BE853"/>
          <cell r="BF853"/>
          <cell r="BG853"/>
          <cell r="BH853"/>
          <cell r="BI853"/>
          <cell r="BJ853"/>
          <cell r="BK853"/>
          <cell r="BL853"/>
          <cell r="BM853"/>
          <cell r="BN853"/>
          <cell r="BO853"/>
          <cell r="BP853"/>
          <cell r="BQ853"/>
          <cell r="BR853"/>
          <cell r="BS853"/>
          <cell r="BT853"/>
          <cell r="BU853"/>
          <cell r="BV853"/>
          <cell r="BW853"/>
          <cell r="BX853"/>
          <cell r="BY853"/>
          <cell r="BZ853"/>
          <cell r="CA853"/>
          <cell r="CB853"/>
          <cell r="CC853"/>
          <cell r="CD853"/>
          <cell r="CE853"/>
          <cell r="CF853"/>
          <cell r="CG853"/>
          <cell r="CH853"/>
          <cell r="CI853"/>
          <cell r="CJ853"/>
          <cell r="CK853"/>
          <cell r="CL853"/>
          <cell r="CM853"/>
          <cell r="CN853"/>
          <cell r="CO853"/>
          <cell r="CP853"/>
        </row>
        <row r="854">
          <cell r="A854"/>
          <cell r="B854"/>
          <cell r="C854"/>
          <cell r="D854"/>
          <cell r="E854"/>
          <cell r="F854"/>
          <cell r="G854"/>
          <cell r="H854"/>
          <cell r="I854"/>
          <cell r="J854"/>
          <cell r="K854"/>
          <cell r="L854"/>
          <cell r="M854"/>
          <cell r="N854"/>
          <cell r="O854"/>
          <cell r="P854"/>
          <cell r="Q854"/>
          <cell r="R854"/>
          <cell r="S854"/>
          <cell r="T854"/>
          <cell r="U854"/>
          <cell r="V854"/>
          <cell r="W854"/>
          <cell r="X854"/>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cell r="BE854"/>
          <cell r="BF854"/>
          <cell r="BG854"/>
          <cell r="BH854"/>
          <cell r="BI854"/>
          <cell r="BJ854"/>
          <cell r="BK854"/>
          <cell r="BL854"/>
          <cell r="BM854"/>
          <cell r="BN854"/>
          <cell r="BO854"/>
          <cell r="BP854"/>
          <cell r="BQ854"/>
          <cell r="BR854"/>
          <cell r="BS854"/>
          <cell r="BT854"/>
          <cell r="BU854"/>
          <cell r="BV854"/>
          <cell r="BW854"/>
          <cell r="BX854"/>
          <cell r="BY854"/>
          <cell r="BZ854"/>
          <cell r="CA854"/>
          <cell r="CB854"/>
          <cell r="CC854"/>
          <cell r="CD854"/>
          <cell r="CE854"/>
          <cell r="CF854"/>
          <cell r="CG854"/>
          <cell r="CH854"/>
          <cell r="CI854"/>
          <cell r="CJ854"/>
          <cell r="CK854"/>
          <cell r="CL854"/>
          <cell r="CM854"/>
          <cell r="CN854"/>
          <cell r="CO854"/>
          <cell r="CP854"/>
        </row>
        <row r="855">
          <cell r="A855"/>
          <cell r="B855"/>
          <cell r="C855"/>
          <cell r="D855"/>
          <cell r="E855"/>
          <cell r="F855"/>
          <cell r="G855"/>
          <cell r="H855"/>
          <cell r="I855"/>
          <cell r="J855"/>
          <cell r="K855"/>
          <cell r="L855"/>
          <cell r="M855"/>
          <cell r="N855"/>
          <cell r="O855"/>
          <cell r="P855"/>
          <cell r="Q855"/>
          <cell r="R855"/>
          <cell r="S855"/>
          <cell r="T855"/>
          <cell r="U855"/>
          <cell r="V855"/>
          <cell r="W855"/>
          <cell r="X855"/>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cell r="BE855"/>
          <cell r="BF855"/>
          <cell r="BG855"/>
          <cell r="BH855"/>
          <cell r="BI855"/>
          <cell r="BJ855"/>
          <cell r="BK855"/>
          <cell r="BL855"/>
          <cell r="BM855"/>
          <cell r="BN855"/>
          <cell r="BO855"/>
          <cell r="BP855"/>
          <cell r="BQ855"/>
          <cell r="BR855"/>
          <cell r="BS855"/>
          <cell r="BT855"/>
          <cell r="BU855"/>
          <cell r="BV855"/>
          <cell r="BW855"/>
          <cell r="BX855"/>
          <cell r="BY855"/>
          <cell r="BZ855"/>
          <cell r="CA855"/>
          <cell r="CB855"/>
          <cell r="CC855"/>
          <cell r="CD855"/>
          <cell r="CE855"/>
          <cell r="CF855"/>
          <cell r="CG855"/>
          <cell r="CH855"/>
          <cell r="CI855"/>
          <cell r="CJ855"/>
          <cell r="CK855"/>
          <cell r="CL855"/>
          <cell r="CM855"/>
          <cell r="CN855"/>
          <cell r="CO855"/>
          <cell r="CP855"/>
        </row>
        <row r="856">
          <cell r="A856"/>
          <cell r="B856"/>
          <cell r="C856"/>
          <cell r="D856"/>
          <cell r="E856"/>
          <cell r="F856"/>
          <cell r="G856"/>
          <cell r="H856"/>
          <cell r="I856"/>
          <cell r="J856"/>
          <cell r="K856"/>
          <cell r="L856"/>
          <cell r="M856"/>
          <cell r="N856"/>
          <cell r="O856"/>
          <cell r="P856"/>
          <cell r="Q856"/>
          <cell r="R856"/>
          <cell r="S856"/>
          <cell r="T856"/>
          <cell r="U856"/>
          <cell r="V856"/>
          <cell r="W856"/>
          <cell r="X856"/>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cell r="BE856"/>
          <cell r="BF856"/>
          <cell r="BG856"/>
          <cell r="BH856"/>
          <cell r="BI856"/>
          <cell r="BJ856"/>
          <cell r="BK856"/>
          <cell r="BL856"/>
          <cell r="BM856"/>
          <cell r="BN856"/>
          <cell r="BO856"/>
          <cell r="BP856"/>
          <cell r="BQ856"/>
          <cell r="BR856"/>
          <cell r="BS856"/>
          <cell r="BT856"/>
          <cell r="BU856"/>
          <cell r="BV856"/>
          <cell r="BW856"/>
          <cell r="BX856"/>
          <cell r="BY856"/>
          <cell r="BZ856"/>
          <cell r="CA856"/>
          <cell r="CB856"/>
          <cell r="CC856"/>
          <cell r="CD856"/>
          <cell r="CE856"/>
          <cell r="CF856"/>
          <cell r="CG856"/>
          <cell r="CH856"/>
          <cell r="CI856"/>
          <cell r="CJ856"/>
          <cell r="CK856"/>
          <cell r="CL856"/>
          <cell r="CM856"/>
          <cell r="CN856"/>
          <cell r="CO856"/>
          <cell r="CP856"/>
        </row>
        <row r="857">
          <cell r="A857"/>
          <cell r="B857"/>
          <cell r="C857"/>
          <cell r="D857"/>
          <cell r="E857"/>
          <cell r="F857"/>
          <cell r="G857"/>
          <cell r="H857"/>
          <cell r="I857"/>
          <cell r="J857"/>
          <cell r="K857"/>
          <cell r="L857"/>
          <cell r="M857"/>
          <cell r="N857"/>
          <cell r="O857"/>
          <cell r="P857"/>
          <cell r="Q857"/>
          <cell r="R857"/>
          <cell r="S857"/>
          <cell r="T857"/>
          <cell r="U857"/>
          <cell r="V857"/>
          <cell r="W857"/>
          <cell r="X857"/>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cell r="BE857"/>
          <cell r="BF857"/>
          <cell r="BG857"/>
          <cell r="BH857"/>
          <cell r="BI857"/>
          <cell r="BJ857"/>
          <cell r="BK857"/>
          <cell r="BL857"/>
          <cell r="BM857"/>
          <cell r="BN857"/>
          <cell r="BO857"/>
          <cell r="BP857"/>
          <cell r="BQ857"/>
          <cell r="BR857"/>
          <cell r="BS857"/>
          <cell r="BT857"/>
          <cell r="BU857"/>
          <cell r="BV857"/>
          <cell r="BW857"/>
          <cell r="BX857"/>
          <cell r="BY857"/>
          <cell r="BZ857"/>
          <cell r="CA857"/>
          <cell r="CB857"/>
          <cell r="CC857"/>
          <cell r="CD857"/>
          <cell r="CE857"/>
          <cell r="CF857"/>
          <cell r="CG857"/>
          <cell r="CH857"/>
          <cell r="CI857"/>
          <cell r="CJ857"/>
          <cell r="CK857"/>
          <cell r="CL857"/>
          <cell r="CM857"/>
          <cell r="CN857"/>
          <cell r="CO857"/>
          <cell r="CP857"/>
        </row>
        <row r="858">
          <cell r="A858"/>
          <cell r="B858"/>
          <cell r="C858"/>
          <cell r="D858"/>
          <cell r="E858"/>
          <cell r="F858"/>
          <cell r="G858"/>
          <cell r="H858"/>
          <cell r="I858"/>
          <cell r="J858"/>
          <cell r="K858"/>
          <cell r="L858"/>
          <cell r="M858"/>
          <cell r="N858"/>
          <cell r="O858"/>
          <cell r="P858"/>
          <cell r="Q858"/>
          <cell r="R858"/>
          <cell r="S858"/>
          <cell r="T858"/>
          <cell r="U858"/>
          <cell r="V858"/>
          <cell r="W858"/>
          <cell r="X858"/>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cell r="BE858"/>
          <cell r="BF858"/>
          <cell r="BG858"/>
          <cell r="BH858"/>
          <cell r="BI858"/>
          <cell r="BJ858"/>
          <cell r="BK858"/>
          <cell r="BL858"/>
          <cell r="BM858"/>
          <cell r="BN858"/>
          <cell r="BO858"/>
          <cell r="BP858"/>
          <cell r="BQ858"/>
          <cell r="BR858"/>
          <cell r="BS858"/>
          <cell r="BT858"/>
          <cell r="BU858"/>
          <cell r="BV858"/>
          <cell r="BW858"/>
          <cell r="BX858"/>
          <cell r="BY858"/>
          <cell r="BZ858"/>
          <cell r="CA858"/>
          <cell r="CB858"/>
          <cell r="CC858"/>
          <cell r="CD858"/>
          <cell r="CE858"/>
          <cell r="CF858"/>
          <cell r="CG858"/>
          <cell r="CH858"/>
          <cell r="CI858"/>
          <cell r="CJ858"/>
          <cell r="CK858"/>
          <cell r="CL858"/>
          <cell r="CM858"/>
          <cell r="CN858"/>
          <cell r="CO858"/>
          <cell r="CP858"/>
        </row>
        <row r="859">
          <cell r="A859"/>
          <cell r="B859"/>
          <cell r="C859"/>
          <cell r="D859"/>
          <cell r="E859"/>
          <cell r="F859"/>
          <cell r="G859"/>
          <cell r="H859"/>
          <cell r="I859"/>
          <cell r="J859"/>
          <cell r="K859"/>
          <cell r="L859"/>
          <cell r="M859"/>
          <cell r="N859"/>
          <cell r="O859"/>
          <cell r="P859"/>
          <cell r="Q859"/>
          <cell r="R859"/>
          <cell r="S859"/>
          <cell r="T859"/>
          <cell r="U859"/>
          <cell r="V859"/>
          <cell r="W859"/>
          <cell r="X859"/>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cell r="BE859"/>
          <cell r="BF859"/>
          <cell r="BG859"/>
          <cell r="BH859"/>
          <cell r="BI859"/>
          <cell r="BJ859"/>
          <cell r="BK859"/>
          <cell r="BL859"/>
          <cell r="BM859"/>
          <cell r="BN859"/>
          <cell r="BO859"/>
          <cell r="BP859"/>
          <cell r="BQ859"/>
          <cell r="BR859"/>
          <cell r="BS859"/>
          <cell r="BT859"/>
          <cell r="BU859"/>
          <cell r="BV859"/>
          <cell r="BW859"/>
          <cell r="BX859"/>
          <cell r="BY859"/>
          <cell r="BZ859"/>
          <cell r="CA859"/>
          <cell r="CB859"/>
          <cell r="CC859"/>
          <cell r="CD859"/>
          <cell r="CE859"/>
          <cell r="CF859"/>
          <cell r="CG859"/>
          <cell r="CH859"/>
          <cell r="CI859"/>
          <cell r="CJ859"/>
          <cell r="CK859"/>
          <cell r="CL859"/>
          <cell r="CM859"/>
          <cell r="CN859"/>
          <cell r="CO859"/>
          <cell r="CP859"/>
        </row>
        <row r="860">
          <cell r="A860"/>
          <cell r="B860"/>
          <cell r="C860"/>
          <cell r="D860"/>
          <cell r="E860"/>
          <cell r="F860"/>
          <cell r="G860"/>
          <cell r="H860"/>
          <cell r="I860"/>
          <cell r="J860"/>
          <cell r="K860"/>
          <cell r="L860"/>
          <cell r="M860"/>
          <cell r="N860"/>
          <cell r="O860"/>
          <cell r="P860"/>
          <cell r="Q860"/>
          <cell r="R860"/>
          <cell r="S860"/>
          <cell r="T860"/>
          <cell r="U860"/>
          <cell r="V860"/>
          <cell r="W860"/>
          <cell r="X860"/>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cell r="BE860"/>
          <cell r="BF860"/>
          <cell r="BG860"/>
          <cell r="BH860"/>
          <cell r="BI860"/>
          <cell r="BJ860"/>
          <cell r="BK860"/>
          <cell r="BL860"/>
          <cell r="BM860"/>
          <cell r="BN860"/>
          <cell r="BO860"/>
          <cell r="BP860"/>
          <cell r="BQ860"/>
          <cell r="BR860"/>
          <cell r="BS860"/>
          <cell r="BT860"/>
          <cell r="BU860"/>
          <cell r="BV860"/>
          <cell r="BW860"/>
          <cell r="BX860"/>
          <cell r="BY860"/>
          <cell r="BZ860"/>
          <cell r="CA860"/>
          <cell r="CB860"/>
          <cell r="CC860"/>
          <cell r="CD860"/>
          <cell r="CE860"/>
          <cell r="CF860"/>
          <cell r="CG860"/>
          <cell r="CH860"/>
          <cell r="CI860"/>
          <cell r="CJ860"/>
          <cell r="CK860"/>
          <cell r="CL860"/>
          <cell r="CM860"/>
          <cell r="CN860"/>
          <cell r="CO860"/>
          <cell r="CP860"/>
        </row>
        <row r="861">
          <cell r="A861"/>
          <cell r="B861"/>
          <cell r="C861"/>
          <cell r="D861"/>
          <cell r="E861"/>
          <cell r="F861"/>
          <cell r="G861"/>
          <cell r="H861"/>
          <cell r="I861"/>
          <cell r="J861"/>
          <cell r="K861"/>
          <cell r="L861"/>
          <cell r="M861"/>
          <cell r="N861"/>
          <cell r="O861"/>
          <cell r="P861"/>
          <cell r="Q861"/>
          <cell r="R861"/>
          <cell r="S861"/>
          <cell r="T861"/>
          <cell r="U861"/>
          <cell r="V861"/>
          <cell r="W861"/>
          <cell r="X861"/>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cell r="BE861"/>
          <cell r="BF861"/>
          <cell r="BG861"/>
          <cell r="BH861"/>
          <cell r="BI861"/>
          <cell r="BJ861"/>
          <cell r="BK861"/>
          <cell r="BL861"/>
          <cell r="BM861"/>
          <cell r="BN861"/>
          <cell r="BO861"/>
          <cell r="BP861"/>
          <cell r="BQ861"/>
          <cell r="BR861"/>
          <cell r="BS861"/>
          <cell r="BT861"/>
          <cell r="BU861"/>
          <cell r="BV861"/>
          <cell r="BW861"/>
          <cell r="BX861"/>
          <cell r="BY861"/>
          <cell r="BZ861"/>
          <cell r="CA861"/>
          <cell r="CB861"/>
          <cell r="CC861"/>
          <cell r="CD861"/>
          <cell r="CE861"/>
          <cell r="CF861"/>
          <cell r="CG861"/>
          <cell r="CH861"/>
          <cell r="CI861"/>
          <cell r="CJ861"/>
          <cell r="CK861"/>
          <cell r="CL861"/>
          <cell r="CM861"/>
          <cell r="CN861"/>
          <cell r="CO861"/>
          <cell r="CP861"/>
        </row>
        <row r="862">
          <cell r="A862"/>
          <cell r="B862"/>
          <cell r="C862"/>
          <cell r="D862"/>
          <cell r="E862"/>
          <cell r="F862"/>
          <cell r="G862"/>
          <cell r="H862"/>
          <cell r="I862"/>
          <cell r="J862"/>
          <cell r="K862"/>
          <cell r="L862"/>
          <cell r="M862"/>
          <cell r="N862"/>
          <cell r="O862"/>
          <cell r="P862"/>
          <cell r="Q862"/>
          <cell r="R862"/>
          <cell r="S862"/>
          <cell r="T862"/>
          <cell r="U862"/>
          <cell r="V862"/>
          <cell r="W862"/>
          <cell r="X862"/>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cell r="BE862"/>
          <cell r="BF862"/>
          <cell r="BG862"/>
          <cell r="BH862"/>
          <cell r="BI862"/>
          <cell r="BJ862"/>
          <cell r="BK862"/>
          <cell r="BL862"/>
          <cell r="BM862"/>
          <cell r="BN862"/>
          <cell r="BO862"/>
          <cell r="BP862"/>
          <cell r="BQ862"/>
          <cell r="BR862"/>
          <cell r="BS862"/>
          <cell r="BT862"/>
          <cell r="BU862"/>
          <cell r="BV862"/>
          <cell r="BW862"/>
          <cell r="BX862"/>
          <cell r="BY862"/>
          <cell r="BZ862"/>
          <cell r="CA862"/>
          <cell r="CB862"/>
          <cell r="CC862"/>
          <cell r="CD862"/>
          <cell r="CE862"/>
          <cell r="CF862"/>
          <cell r="CG862"/>
          <cell r="CH862"/>
          <cell r="CI862"/>
          <cell r="CJ862"/>
          <cell r="CK862"/>
          <cell r="CL862"/>
          <cell r="CM862"/>
          <cell r="CN862"/>
          <cell r="CO862"/>
          <cell r="CP862"/>
        </row>
        <row r="863">
          <cell r="A863"/>
          <cell r="B863"/>
          <cell r="C863"/>
          <cell r="D863"/>
          <cell r="E863"/>
          <cell r="F863"/>
          <cell r="G863"/>
          <cell r="H863"/>
          <cell r="I863"/>
          <cell r="J863"/>
          <cell r="K863"/>
          <cell r="L863"/>
          <cell r="M863"/>
          <cell r="N863"/>
          <cell r="O863"/>
          <cell r="P863"/>
          <cell r="Q863"/>
          <cell r="R863"/>
          <cell r="S863"/>
          <cell r="T863"/>
          <cell r="U863"/>
          <cell r="V863"/>
          <cell r="W863"/>
          <cell r="X863"/>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cell r="BE863"/>
          <cell r="BF863"/>
          <cell r="BG863"/>
          <cell r="BH863"/>
          <cell r="BI863"/>
          <cell r="BJ863"/>
          <cell r="BK863"/>
          <cell r="BL863"/>
          <cell r="BM863"/>
          <cell r="BN863"/>
          <cell r="BO863"/>
          <cell r="BP863"/>
          <cell r="BQ863"/>
          <cell r="BR863"/>
          <cell r="BS863"/>
          <cell r="BT863"/>
          <cell r="BU863"/>
          <cell r="BV863"/>
          <cell r="BW863"/>
          <cell r="BX863"/>
          <cell r="BY863"/>
          <cell r="BZ863"/>
          <cell r="CA863"/>
          <cell r="CB863"/>
          <cell r="CC863"/>
          <cell r="CD863"/>
          <cell r="CE863"/>
          <cell r="CF863"/>
          <cell r="CG863"/>
          <cell r="CH863"/>
          <cell r="CI863"/>
          <cell r="CJ863"/>
          <cell r="CK863"/>
          <cell r="CL863"/>
          <cell r="CM863"/>
          <cell r="CN863"/>
          <cell r="CO863"/>
          <cell r="CP863"/>
        </row>
        <row r="864">
          <cell r="A864"/>
          <cell r="B864"/>
          <cell r="C864"/>
          <cell r="D864"/>
          <cell r="E864"/>
          <cell r="F864"/>
          <cell r="G864"/>
          <cell r="H864"/>
          <cell r="I864"/>
          <cell r="J864"/>
          <cell r="K864"/>
          <cell r="L864"/>
          <cell r="M864"/>
          <cell r="N864"/>
          <cell r="O864"/>
          <cell r="P864"/>
          <cell r="Q864"/>
          <cell r="R864"/>
          <cell r="S864"/>
          <cell r="T864"/>
          <cell r="U864"/>
          <cell r="V864"/>
          <cell r="W864"/>
          <cell r="X864"/>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cell r="BE864"/>
          <cell r="BF864"/>
          <cell r="BG864"/>
          <cell r="BH864"/>
          <cell r="BI864"/>
          <cell r="BJ864"/>
          <cell r="BK864"/>
          <cell r="BL864"/>
          <cell r="BM864"/>
          <cell r="BN864"/>
          <cell r="BO864"/>
          <cell r="BP864"/>
          <cell r="BQ864"/>
          <cell r="BR864"/>
          <cell r="BS864"/>
          <cell r="BT864"/>
          <cell r="BU864"/>
          <cell r="BV864"/>
          <cell r="BW864"/>
          <cell r="BX864"/>
          <cell r="BY864"/>
          <cell r="BZ864"/>
          <cell r="CA864"/>
          <cell r="CB864"/>
          <cell r="CC864"/>
          <cell r="CD864"/>
          <cell r="CE864"/>
          <cell r="CF864"/>
          <cell r="CG864"/>
          <cell r="CH864"/>
          <cell r="CI864"/>
          <cell r="CJ864"/>
          <cell r="CK864"/>
          <cell r="CL864"/>
          <cell r="CM864"/>
          <cell r="CN864"/>
          <cell r="CO864"/>
          <cell r="CP864"/>
        </row>
        <row r="865">
          <cell r="A865"/>
          <cell r="B865"/>
          <cell r="C865"/>
          <cell r="D865"/>
          <cell r="E865"/>
          <cell r="F865"/>
          <cell r="G865"/>
          <cell r="H865"/>
          <cell r="I865"/>
          <cell r="J865"/>
          <cell r="K865"/>
          <cell r="L865"/>
          <cell r="M865"/>
          <cell r="N865"/>
          <cell r="O865"/>
          <cell r="P865"/>
          <cell r="Q865"/>
          <cell r="R865"/>
          <cell r="S865"/>
          <cell r="T865"/>
          <cell r="U865"/>
          <cell r="V865"/>
          <cell r="W865"/>
          <cell r="X865"/>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cell r="BE865"/>
          <cell r="BF865"/>
          <cell r="BG865"/>
          <cell r="BH865"/>
          <cell r="BI865"/>
          <cell r="BJ865"/>
          <cell r="BK865"/>
          <cell r="BL865"/>
          <cell r="BM865"/>
          <cell r="BN865"/>
          <cell r="BO865"/>
          <cell r="BP865"/>
          <cell r="BQ865"/>
          <cell r="BR865"/>
          <cell r="BS865"/>
          <cell r="BT865"/>
          <cell r="BU865"/>
          <cell r="BV865"/>
          <cell r="BW865"/>
          <cell r="BX865"/>
          <cell r="BY865"/>
          <cell r="BZ865"/>
          <cell r="CA865"/>
          <cell r="CB865"/>
          <cell r="CC865"/>
          <cell r="CD865"/>
          <cell r="CE865"/>
          <cell r="CF865"/>
          <cell r="CG865"/>
          <cell r="CH865"/>
          <cell r="CI865"/>
          <cell r="CJ865"/>
          <cell r="CK865"/>
          <cell r="CL865"/>
          <cell r="CM865"/>
          <cell r="CN865"/>
          <cell r="CO865"/>
          <cell r="CP865"/>
        </row>
        <row r="866">
          <cell r="A866"/>
          <cell r="B866"/>
          <cell r="C866"/>
          <cell r="D866"/>
          <cell r="E866"/>
          <cell r="F866"/>
          <cell r="G866"/>
          <cell r="H866"/>
          <cell r="I866"/>
          <cell r="J866"/>
          <cell r="K866"/>
          <cell r="L866"/>
          <cell r="M866"/>
          <cell r="N866"/>
          <cell r="O866"/>
          <cell r="P866"/>
          <cell r="Q866"/>
          <cell r="R866"/>
          <cell r="S866"/>
          <cell r="T866"/>
          <cell r="U866"/>
          <cell r="V866"/>
          <cell r="W866"/>
          <cell r="X866"/>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cell r="BE866"/>
          <cell r="BF866"/>
          <cell r="BG866"/>
          <cell r="BH866"/>
          <cell r="BI866"/>
          <cell r="BJ866"/>
          <cell r="BK866"/>
          <cell r="BL866"/>
          <cell r="BM866"/>
          <cell r="BN866"/>
          <cell r="BO866"/>
          <cell r="BP866"/>
          <cell r="BQ866"/>
          <cell r="BR866"/>
          <cell r="BS866"/>
          <cell r="BT866"/>
          <cell r="BU866"/>
          <cell r="BV866"/>
          <cell r="BW866"/>
          <cell r="BX866"/>
          <cell r="BY866"/>
          <cell r="BZ866"/>
          <cell r="CA866"/>
          <cell r="CB866"/>
          <cell r="CC866"/>
          <cell r="CD866"/>
          <cell r="CE866"/>
          <cell r="CF866"/>
          <cell r="CG866"/>
          <cell r="CH866"/>
          <cell r="CI866"/>
          <cell r="CJ866"/>
          <cell r="CK866"/>
          <cell r="CL866"/>
          <cell r="CM866"/>
          <cell r="CN866"/>
          <cell r="CO866"/>
          <cell r="CP866"/>
        </row>
        <row r="867">
          <cell r="A867"/>
          <cell r="B867"/>
          <cell r="C867"/>
          <cell r="D867"/>
          <cell r="E867"/>
          <cell r="F867"/>
          <cell r="G867"/>
          <cell r="H867"/>
          <cell r="I867"/>
          <cell r="J867"/>
          <cell r="K867"/>
          <cell r="L867"/>
          <cell r="M867"/>
          <cell r="N867"/>
          <cell r="O867"/>
          <cell r="P867"/>
          <cell r="Q867"/>
          <cell r="R867"/>
          <cell r="S867"/>
          <cell r="T867"/>
          <cell r="U867"/>
          <cell r="V867"/>
          <cell r="W867"/>
          <cell r="X867"/>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cell r="BE867"/>
          <cell r="BF867"/>
          <cell r="BG867"/>
          <cell r="BH867"/>
          <cell r="BI867"/>
          <cell r="BJ867"/>
          <cell r="BK867"/>
          <cell r="BL867"/>
          <cell r="BM867"/>
          <cell r="BN867"/>
          <cell r="BO867"/>
          <cell r="BP867"/>
          <cell r="BQ867"/>
          <cell r="BR867"/>
          <cell r="BS867"/>
          <cell r="BT867"/>
          <cell r="BU867"/>
          <cell r="BV867"/>
          <cell r="BW867"/>
          <cell r="BX867"/>
          <cell r="BY867"/>
          <cell r="BZ867"/>
          <cell r="CA867"/>
          <cell r="CB867"/>
          <cell r="CC867"/>
          <cell r="CD867"/>
          <cell r="CE867"/>
          <cell r="CF867"/>
          <cell r="CG867"/>
          <cell r="CH867"/>
          <cell r="CI867"/>
          <cell r="CJ867"/>
          <cell r="CK867"/>
          <cell r="CL867"/>
          <cell r="CM867"/>
          <cell r="CN867"/>
          <cell r="CO867"/>
          <cell r="CP867"/>
        </row>
        <row r="868">
          <cell r="A868"/>
          <cell r="B868"/>
          <cell r="C868"/>
          <cell r="D868"/>
          <cell r="E868"/>
          <cell r="F868"/>
          <cell r="G868"/>
          <cell r="H868"/>
          <cell r="I868"/>
          <cell r="J868"/>
          <cell r="K868"/>
          <cell r="L868"/>
          <cell r="M868"/>
          <cell r="N868"/>
          <cell r="O868"/>
          <cell r="P868"/>
          <cell r="Q868"/>
          <cell r="R868"/>
          <cell r="S868"/>
          <cell r="T868"/>
          <cell r="U868"/>
          <cell r="V868"/>
          <cell r="W868"/>
          <cell r="X868"/>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cell r="BE868"/>
          <cell r="BF868"/>
          <cell r="BG868"/>
          <cell r="BH868"/>
          <cell r="BI868"/>
          <cell r="BJ868"/>
          <cell r="BK868"/>
          <cell r="BL868"/>
          <cell r="BM868"/>
          <cell r="BN868"/>
          <cell r="BO868"/>
          <cell r="BP868"/>
          <cell r="BQ868"/>
          <cell r="BR868"/>
          <cell r="BS868"/>
          <cell r="BT868"/>
          <cell r="BU868"/>
          <cell r="BV868"/>
          <cell r="BW868"/>
          <cell r="BX868"/>
          <cell r="BY868"/>
          <cell r="BZ868"/>
          <cell r="CA868"/>
          <cell r="CB868"/>
          <cell r="CC868"/>
          <cell r="CD868"/>
          <cell r="CE868"/>
          <cell r="CF868"/>
          <cell r="CG868"/>
          <cell r="CH868"/>
          <cell r="CI868"/>
          <cell r="CJ868"/>
          <cell r="CK868"/>
          <cell r="CL868"/>
          <cell r="CM868"/>
          <cell r="CN868"/>
          <cell r="CO868"/>
          <cell r="CP868"/>
        </row>
        <row r="869">
          <cell r="A869"/>
          <cell r="B869"/>
          <cell r="C869"/>
          <cell r="D869"/>
          <cell r="E869"/>
          <cell r="F869"/>
          <cell r="G869"/>
          <cell r="H869"/>
          <cell r="I869"/>
          <cell r="J869"/>
          <cell r="K869"/>
          <cell r="L869"/>
          <cell r="M869"/>
          <cell r="N869"/>
          <cell r="O869"/>
          <cell r="P869"/>
          <cell r="Q869"/>
          <cell r="R869"/>
          <cell r="S869"/>
          <cell r="T869"/>
          <cell r="U869"/>
          <cell r="V869"/>
          <cell r="W869"/>
          <cell r="X869"/>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cell r="BE869"/>
          <cell r="BF869"/>
          <cell r="BG869"/>
          <cell r="BH869"/>
          <cell r="BI869"/>
          <cell r="BJ869"/>
          <cell r="BK869"/>
          <cell r="BL869"/>
          <cell r="BM869"/>
          <cell r="BN869"/>
          <cell r="BO869"/>
          <cell r="BP869"/>
          <cell r="BQ869"/>
          <cell r="BR869"/>
          <cell r="BS869"/>
          <cell r="BT869"/>
          <cell r="BU869"/>
          <cell r="BV869"/>
          <cell r="BW869"/>
          <cell r="BX869"/>
          <cell r="BY869"/>
          <cell r="BZ869"/>
          <cell r="CA869"/>
          <cell r="CB869"/>
          <cell r="CC869"/>
          <cell r="CD869"/>
          <cell r="CE869"/>
          <cell r="CF869"/>
          <cell r="CG869"/>
          <cell r="CH869"/>
          <cell r="CI869"/>
          <cell r="CJ869"/>
          <cell r="CK869"/>
          <cell r="CL869"/>
          <cell r="CM869"/>
          <cell r="CN869"/>
          <cell r="CO869"/>
          <cell r="CP869"/>
        </row>
        <row r="870">
          <cell r="A870"/>
          <cell r="B870"/>
          <cell r="C870"/>
          <cell r="D870"/>
          <cell r="E870"/>
          <cell r="F870"/>
          <cell r="G870"/>
          <cell r="H870"/>
          <cell r="I870"/>
          <cell r="J870"/>
          <cell r="K870"/>
          <cell r="L870"/>
          <cell r="M870"/>
          <cell r="N870"/>
          <cell r="O870"/>
          <cell r="P870"/>
          <cell r="Q870"/>
          <cell r="R870"/>
          <cell r="S870"/>
          <cell r="T870"/>
          <cell r="U870"/>
          <cell r="V870"/>
          <cell r="W870"/>
          <cell r="X870"/>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cell r="BE870"/>
          <cell r="BF870"/>
          <cell r="BG870"/>
          <cell r="BH870"/>
          <cell r="BI870"/>
          <cell r="BJ870"/>
          <cell r="BK870"/>
          <cell r="BL870"/>
          <cell r="BM870"/>
          <cell r="BN870"/>
          <cell r="BO870"/>
          <cell r="BP870"/>
          <cell r="BQ870"/>
          <cell r="BR870"/>
          <cell r="BS870"/>
          <cell r="BT870"/>
          <cell r="BU870"/>
          <cell r="BV870"/>
          <cell r="BW870"/>
          <cell r="BX870"/>
          <cell r="BY870"/>
          <cell r="BZ870"/>
          <cell r="CA870"/>
          <cell r="CB870"/>
          <cell r="CC870"/>
          <cell r="CD870"/>
          <cell r="CE870"/>
          <cell r="CF870"/>
          <cell r="CG870"/>
          <cell r="CH870"/>
          <cell r="CI870"/>
          <cell r="CJ870"/>
          <cell r="CK870"/>
          <cell r="CL870"/>
          <cell r="CM870"/>
          <cell r="CN870"/>
          <cell r="CO870"/>
          <cell r="CP870"/>
        </row>
        <row r="871">
          <cell r="A871"/>
          <cell r="B871"/>
          <cell r="C871"/>
          <cell r="D871"/>
          <cell r="E871"/>
          <cell r="F871"/>
          <cell r="G871"/>
          <cell r="H871"/>
          <cell r="I871"/>
          <cell r="J871"/>
          <cell r="K871"/>
          <cell r="L871"/>
          <cell r="M871"/>
          <cell r="N871"/>
          <cell r="O871"/>
          <cell r="P871"/>
          <cell r="Q871"/>
          <cell r="R871"/>
          <cell r="S871"/>
          <cell r="T871"/>
          <cell r="U871"/>
          <cell r="V871"/>
          <cell r="W871"/>
          <cell r="X871"/>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cell r="BE871"/>
          <cell r="BF871"/>
          <cell r="BG871"/>
          <cell r="BH871"/>
          <cell r="BI871"/>
          <cell r="BJ871"/>
          <cell r="BK871"/>
          <cell r="BL871"/>
          <cell r="BM871"/>
          <cell r="BN871"/>
          <cell r="BO871"/>
          <cell r="BP871"/>
          <cell r="BQ871"/>
          <cell r="BR871"/>
          <cell r="BS871"/>
          <cell r="BT871"/>
          <cell r="BU871"/>
          <cell r="BV871"/>
          <cell r="BW871"/>
          <cell r="BX871"/>
          <cell r="BY871"/>
          <cell r="BZ871"/>
          <cell r="CA871"/>
          <cell r="CB871"/>
          <cell r="CC871"/>
          <cell r="CD871"/>
          <cell r="CE871"/>
          <cell r="CF871"/>
          <cell r="CG871"/>
          <cell r="CH871"/>
          <cell r="CI871"/>
          <cell r="CJ871"/>
          <cell r="CK871"/>
          <cell r="CL871"/>
          <cell r="CM871"/>
          <cell r="CN871"/>
          <cell r="CO871"/>
          <cell r="CP871"/>
        </row>
        <row r="872">
          <cell r="A872"/>
          <cell r="B872"/>
          <cell r="C872"/>
          <cell r="D872"/>
          <cell r="E872"/>
          <cell r="F872"/>
          <cell r="G872"/>
          <cell r="H872"/>
          <cell r="I872"/>
          <cell r="J872"/>
          <cell r="K872"/>
          <cell r="L872"/>
          <cell r="M872"/>
          <cell r="N872"/>
          <cell r="O872"/>
          <cell r="P872"/>
          <cell r="Q872"/>
          <cell r="R872"/>
          <cell r="S872"/>
          <cell r="T872"/>
          <cell r="U872"/>
          <cell r="V872"/>
          <cell r="W872"/>
          <cell r="X872"/>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cell r="BE872"/>
          <cell r="BF872"/>
          <cell r="BG872"/>
          <cell r="BH872"/>
          <cell r="BI872"/>
          <cell r="BJ872"/>
          <cell r="BK872"/>
          <cell r="BL872"/>
          <cell r="BM872"/>
          <cell r="BN872"/>
          <cell r="BO872"/>
          <cell r="BP872"/>
          <cell r="BQ872"/>
          <cell r="BR872"/>
          <cell r="BS872"/>
          <cell r="BT872"/>
          <cell r="BU872"/>
          <cell r="BV872"/>
          <cell r="BW872"/>
          <cell r="BX872"/>
          <cell r="BY872"/>
          <cell r="BZ872"/>
          <cell r="CA872"/>
          <cell r="CB872"/>
          <cell r="CC872"/>
          <cell r="CD872"/>
          <cell r="CE872"/>
          <cell r="CF872"/>
          <cell r="CG872"/>
          <cell r="CH872"/>
          <cell r="CI872"/>
          <cell r="CJ872"/>
          <cell r="CK872"/>
          <cell r="CL872"/>
          <cell r="CM872"/>
          <cell r="CN872"/>
          <cell r="CO872"/>
          <cell r="CP872"/>
        </row>
        <row r="873">
          <cell r="A873"/>
          <cell r="B873"/>
          <cell r="C873"/>
          <cell r="D873"/>
          <cell r="E873"/>
          <cell r="F873"/>
          <cell r="G873"/>
          <cell r="H873"/>
          <cell r="I873"/>
          <cell r="J873"/>
          <cell r="K873"/>
          <cell r="L873"/>
          <cell r="M873"/>
          <cell r="N873"/>
          <cell r="O873"/>
          <cell r="P873"/>
          <cell r="Q873"/>
          <cell r="R873"/>
          <cell r="S873"/>
          <cell r="T873"/>
          <cell r="U873"/>
          <cell r="V873"/>
          <cell r="W873"/>
          <cell r="X873"/>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cell r="BE873"/>
          <cell r="BF873"/>
          <cell r="BG873"/>
          <cell r="BH873"/>
          <cell r="BI873"/>
          <cell r="BJ873"/>
          <cell r="BK873"/>
          <cell r="BL873"/>
          <cell r="BM873"/>
          <cell r="BN873"/>
          <cell r="BO873"/>
          <cell r="BP873"/>
          <cell r="BQ873"/>
          <cell r="BR873"/>
          <cell r="BS873"/>
          <cell r="BT873"/>
          <cell r="BU873"/>
          <cell r="BV873"/>
          <cell r="BW873"/>
          <cell r="BX873"/>
          <cell r="BY873"/>
          <cell r="BZ873"/>
          <cell r="CA873"/>
          <cell r="CB873"/>
          <cell r="CC873"/>
          <cell r="CD873"/>
          <cell r="CE873"/>
          <cell r="CF873"/>
          <cell r="CG873"/>
          <cell r="CH873"/>
          <cell r="CI873"/>
          <cell r="CJ873"/>
          <cell r="CK873"/>
          <cell r="CL873"/>
          <cell r="CM873"/>
          <cell r="CN873"/>
          <cell r="CO873"/>
          <cell r="CP873"/>
        </row>
        <row r="874">
          <cell r="A874"/>
          <cell r="B874"/>
          <cell r="C874"/>
          <cell r="D874"/>
          <cell r="E874"/>
          <cell r="F874"/>
          <cell r="G874"/>
          <cell r="H874"/>
          <cell r="I874"/>
          <cell r="J874"/>
          <cell r="K874"/>
          <cell r="L874"/>
          <cell r="M874"/>
          <cell r="N874"/>
          <cell r="O874"/>
          <cell r="P874"/>
          <cell r="Q874"/>
          <cell r="R874"/>
          <cell r="S874"/>
          <cell r="T874"/>
          <cell r="U874"/>
          <cell r="V874"/>
          <cell r="W874"/>
          <cell r="X874"/>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cell r="BE874"/>
          <cell r="BF874"/>
          <cell r="BG874"/>
          <cell r="BH874"/>
          <cell r="BI874"/>
          <cell r="BJ874"/>
          <cell r="BK874"/>
          <cell r="BL874"/>
          <cell r="BM874"/>
          <cell r="BN874"/>
          <cell r="BO874"/>
          <cell r="BP874"/>
          <cell r="BQ874"/>
          <cell r="BR874"/>
          <cell r="BS874"/>
          <cell r="BT874"/>
          <cell r="BU874"/>
          <cell r="BV874"/>
          <cell r="BW874"/>
          <cell r="BX874"/>
          <cell r="BY874"/>
          <cell r="BZ874"/>
          <cell r="CA874"/>
          <cell r="CB874"/>
          <cell r="CC874"/>
          <cell r="CD874"/>
          <cell r="CE874"/>
          <cell r="CF874"/>
          <cell r="CG874"/>
          <cell r="CH874"/>
          <cell r="CI874"/>
          <cell r="CJ874"/>
          <cell r="CK874"/>
          <cell r="CL874"/>
          <cell r="CM874"/>
          <cell r="CN874"/>
          <cell r="CO874"/>
          <cell r="CP874"/>
        </row>
        <row r="875">
          <cell r="A875"/>
          <cell r="B875"/>
          <cell r="C875"/>
          <cell r="D875"/>
          <cell r="E875"/>
          <cell r="F875"/>
          <cell r="G875"/>
          <cell r="H875"/>
          <cell r="I875"/>
          <cell r="J875"/>
          <cell r="K875"/>
          <cell r="L875"/>
          <cell r="M875"/>
          <cell r="N875"/>
          <cell r="O875"/>
          <cell r="P875"/>
          <cell r="Q875"/>
          <cell r="R875"/>
          <cell r="S875"/>
          <cell r="T875"/>
          <cell r="U875"/>
          <cell r="V875"/>
          <cell r="W875"/>
          <cell r="X875"/>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cell r="BE875"/>
          <cell r="BF875"/>
          <cell r="BG875"/>
          <cell r="BH875"/>
          <cell r="BI875"/>
          <cell r="BJ875"/>
          <cell r="BK875"/>
          <cell r="BL875"/>
          <cell r="BM875"/>
          <cell r="BN875"/>
          <cell r="BO875"/>
          <cell r="BP875"/>
          <cell r="BQ875"/>
          <cell r="BR875"/>
          <cell r="BS875"/>
          <cell r="BT875"/>
          <cell r="BU875"/>
          <cell r="BV875"/>
          <cell r="BW875"/>
          <cell r="BX875"/>
          <cell r="BY875"/>
          <cell r="BZ875"/>
          <cell r="CA875"/>
          <cell r="CB875"/>
          <cell r="CC875"/>
          <cell r="CD875"/>
          <cell r="CE875"/>
          <cell r="CF875"/>
          <cell r="CG875"/>
          <cell r="CH875"/>
          <cell r="CI875"/>
          <cell r="CJ875"/>
          <cell r="CK875"/>
          <cell r="CL875"/>
          <cell r="CM875"/>
          <cell r="CN875"/>
          <cell r="CO875"/>
          <cell r="CP875"/>
        </row>
        <row r="876">
          <cell r="A876"/>
          <cell r="B876"/>
          <cell r="C876"/>
          <cell r="D876"/>
          <cell r="E876"/>
          <cell r="F876"/>
          <cell r="G876"/>
          <cell r="H876"/>
          <cell r="I876"/>
          <cell r="J876"/>
          <cell r="K876"/>
          <cell r="L876"/>
          <cell r="M876"/>
          <cell r="N876"/>
          <cell r="O876"/>
          <cell r="P876"/>
          <cell r="Q876"/>
          <cell r="R876"/>
          <cell r="S876"/>
          <cell r="T876"/>
          <cell r="U876"/>
          <cell r="V876"/>
          <cell r="W876"/>
          <cell r="X876"/>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cell r="BE876"/>
          <cell r="BF876"/>
          <cell r="BG876"/>
          <cell r="BH876"/>
          <cell r="BI876"/>
          <cell r="BJ876"/>
          <cell r="BK876"/>
          <cell r="BL876"/>
          <cell r="BM876"/>
          <cell r="BN876"/>
          <cell r="BO876"/>
          <cell r="BP876"/>
          <cell r="BQ876"/>
          <cell r="BR876"/>
          <cell r="BS876"/>
          <cell r="BT876"/>
          <cell r="BU876"/>
          <cell r="BV876"/>
          <cell r="BW876"/>
          <cell r="BX876"/>
          <cell r="BY876"/>
          <cell r="BZ876"/>
          <cell r="CA876"/>
          <cell r="CB876"/>
          <cell r="CC876"/>
          <cell r="CD876"/>
          <cell r="CE876"/>
          <cell r="CF876"/>
          <cell r="CG876"/>
          <cell r="CH876"/>
          <cell r="CI876"/>
          <cell r="CJ876"/>
          <cell r="CK876"/>
          <cell r="CL876"/>
          <cell r="CM876"/>
          <cell r="CN876"/>
          <cell r="CO876"/>
          <cell r="CP876"/>
        </row>
        <row r="877">
          <cell r="A877"/>
          <cell r="B877"/>
          <cell r="C877"/>
          <cell r="D877"/>
          <cell r="E877"/>
          <cell r="F877"/>
          <cell r="G877"/>
          <cell r="H877"/>
          <cell r="I877"/>
          <cell r="J877"/>
          <cell r="K877"/>
          <cell r="L877"/>
          <cell r="M877"/>
          <cell r="N877"/>
          <cell r="O877"/>
          <cell r="P877"/>
          <cell r="Q877"/>
          <cell r="R877"/>
          <cell r="S877"/>
          <cell r="T877"/>
          <cell r="U877"/>
          <cell r="V877"/>
          <cell r="W877"/>
          <cell r="X877"/>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cell r="BE877"/>
          <cell r="BF877"/>
          <cell r="BG877"/>
          <cell r="BH877"/>
          <cell r="BI877"/>
          <cell r="BJ877"/>
          <cell r="BK877"/>
          <cell r="BL877"/>
          <cell r="BM877"/>
          <cell r="BN877"/>
          <cell r="BO877"/>
          <cell r="BP877"/>
          <cell r="BQ877"/>
          <cell r="BR877"/>
          <cell r="BS877"/>
          <cell r="BT877"/>
          <cell r="BU877"/>
          <cell r="BV877"/>
          <cell r="BW877"/>
          <cell r="BX877"/>
          <cell r="BY877"/>
          <cell r="BZ877"/>
          <cell r="CA877"/>
          <cell r="CB877"/>
          <cell r="CC877"/>
          <cell r="CD877"/>
          <cell r="CE877"/>
          <cell r="CF877"/>
          <cell r="CG877"/>
          <cell r="CH877"/>
          <cell r="CI877"/>
          <cell r="CJ877"/>
          <cell r="CK877"/>
          <cell r="CL877"/>
          <cell r="CM877"/>
          <cell r="CN877"/>
          <cell r="CO877"/>
          <cell r="CP877"/>
        </row>
        <row r="878">
          <cell r="A878"/>
          <cell r="B878"/>
          <cell r="C878"/>
          <cell r="D878"/>
          <cell r="E878"/>
          <cell r="F878"/>
          <cell r="G878"/>
          <cell r="H878"/>
          <cell r="I878"/>
          <cell r="J878"/>
          <cell r="K878"/>
          <cell r="L878"/>
          <cell r="M878"/>
          <cell r="N878"/>
          <cell r="O878"/>
          <cell r="P878"/>
          <cell r="Q878"/>
          <cell r="R878"/>
          <cell r="S878"/>
          <cell r="T878"/>
          <cell r="U878"/>
          <cell r="V878"/>
          <cell r="W878"/>
          <cell r="X878"/>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cell r="BE878"/>
          <cell r="BF878"/>
          <cell r="BG878"/>
          <cell r="BH878"/>
          <cell r="BI878"/>
          <cell r="BJ878"/>
          <cell r="BK878"/>
          <cell r="BL878"/>
          <cell r="BM878"/>
          <cell r="BN878"/>
          <cell r="BO878"/>
          <cell r="BP878"/>
          <cell r="BQ878"/>
          <cell r="BR878"/>
          <cell r="BS878"/>
          <cell r="BT878"/>
          <cell r="BU878"/>
          <cell r="BV878"/>
          <cell r="BW878"/>
          <cell r="BX878"/>
          <cell r="BY878"/>
          <cell r="BZ878"/>
          <cell r="CA878"/>
          <cell r="CB878"/>
          <cell r="CC878"/>
          <cell r="CD878"/>
          <cell r="CE878"/>
          <cell r="CF878"/>
          <cell r="CG878"/>
          <cell r="CH878"/>
          <cell r="CI878"/>
          <cell r="CJ878"/>
          <cell r="CK878"/>
          <cell r="CL878"/>
          <cell r="CM878"/>
          <cell r="CN878"/>
          <cell r="CO878"/>
          <cell r="CP878"/>
        </row>
        <row r="879">
          <cell r="A879"/>
          <cell r="B879"/>
          <cell r="C879"/>
          <cell r="D879"/>
          <cell r="E879"/>
          <cell r="F879"/>
          <cell r="G879"/>
          <cell r="H879"/>
          <cell r="I879"/>
          <cell r="J879"/>
          <cell r="K879"/>
          <cell r="L879"/>
          <cell r="M879"/>
          <cell r="N879"/>
          <cell r="O879"/>
          <cell r="P879"/>
          <cell r="Q879"/>
          <cell r="R879"/>
          <cell r="S879"/>
          <cell r="T879"/>
          <cell r="U879"/>
          <cell r="V879"/>
          <cell r="W879"/>
          <cell r="X879"/>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cell r="BE879"/>
          <cell r="BF879"/>
          <cell r="BG879"/>
          <cell r="BH879"/>
          <cell r="BI879"/>
          <cell r="BJ879"/>
          <cell r="BK879"/>
          <cell r="BL879"/>
          <cell r="BM879"/>
          <cell r="BN879"/>
          <cell r="BO879"/>
          <cell r="BP879"/>
          <cell r="BQ879"/>
          <cell r="BR879"/>
          <cell r="BS879"/>
          <cell r="BT879"/>
          <cell r="BU879"/>
          <cell r="BV879"/>
          <cell r="BW879"/>
          <cell r="BX879"/>
          <cell r="BY879"/>
          <cell r="BZ879"/>
          <cell r="CA879"/>
          <cell r="CB879"/>
          <cell r="CC879"/>
          <cell r="CD879"/>
          <cell r="CE879"/>
          <cell r="CF879"/>
          <cell r="CG879"/>
          <cell r="CH879"/>
          <cell r="CI879"/>
          <cell r="CJ879"/>
          <cell r="CK879"/>
          <cell r="CL879"/>
          <cell r="CM879"/>
          <cell r="CN879"/>
          <cell r="CO879"/>
          <cell r="CP879"/>
        </row>
        <row r="880">
          <cell r="A880"/>
          <cell r="B880"/>
          <cell r="C880"/>
          <cell r="D880"/>
          <cell r="E880"/>
          <cell r="F880"/>
          <cell r="G880"/>
          <cell r="H880"/>
          <cell r="I880"/>
          <cell r="J880"/>
          <cell r="K880"/>
          <cell r="L880"/>
          <cell r="M880"/>
          <cell r="N880"/>
          <cell r="O880"/>
          <cell r="P880"/>
          <cell r="Q880"/>
          <cell r="R880"/>
          <cell r="S880"/>
          <cell r="T880"/>
          <cell r="U880"/>
          <cell r="V880"/>
          <cell r="W880"/>
          <cell r="X880"/>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cell r="BE880"/>
          <cell r="BF880"/>
          <cell r="BG880"/>
          <cell r="BH880"/>
          <cell r="BI880"/>
          <cell r="BJ880"/>
          <cell r="BK880"/>
          <cell r="BL880"/>
          <cell r="BM880"/>
          <cell r="BN880"/>
          <cell r="BO880"/>
          <cell r="BP880"/>
          <cell r="BQ880"/>
          <cell r="BR880"/>
          <cell r="BS880"/>
          <cell r="BT880"/>
          <cell r="BU880"/>
          <cell r="BV880"/>
          <cell r="BW880"/>
          <cell r="BX880"/>
          <cell r="BY880"/>
          <cell r="BZ880"/>
          <cell r="CA880"/>
          <cell r="CB880"/>
          <cell r="CC880"/>
          <cell r="CD880"/>
          <cell r="CE880"/>
          <cell r="CF880"/>
          <cell r="CG880"/>
          <cell r="CH880"/>
          <cell r="CI880"/>
          <cell r="CJ880"/>
          <cell r="CK880"/>
          <cell r="CL880"/>
          <cell r="CM880"/>
          <cell r="CN880"/>
          <cell r="CO880"/>
          <cell r="CP880"/>
        </row>
        <row r="881">
          <cell r="A881"/>
          <cell r="B881"/>
          <cell r="C881"/>
          <cell r="D881"/>
          <cell r="E881"/>
          <cell r="F881"/>
          <cell r="G881"/>
          <cell r="H881"/>
          <cell r="I881"/>
          <cell r="J881"/>
          <cell r="K881"/>
          <cell r="L881"/>
          <cell r="M881"/>
          <cell r="N881"/>
          <cell r="O881"/>
          <cell r="P881"/>
          <cell r="Q881"/>
          <cell r="R881"/>
          <cell r="S881"/>
          <cell r="T881"/>
          <cell r="U881"/>
          <cell r="V881"/>
          <cell r="W881"/>
          <cell r="X881"/>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cell r="BE881"/>
          <cell r="BF881"/>
          <cell r="BG881"/>
          <cell r="BH881"/>
          <cell r="BI881"/>
          <cell r="BJ881"/>
          <cell r="BK881"/>
          <cell r="BL881"/>
          <cell r="BM881"/>
          <cell r="BN881"/>
          <cell r="BO881"/>
          <cell r="BP881"/>
          <cell r="BQ881"/>
          <cell r="BR881"/>
          <cell r="BS881"/>
          <cell r="BT881"/>
          <cell r="BU881"/>
          <cell r="BV881"/>
          <cell r="BW881"/>
          <cell r="BX881"/>
          <cell r="BY881"/>
          <cell r="BZ881"/>
          <cell r="CA881"/>
          <cell r="CB881"/>
          <cell r="CC881"/>
          <cell r="CD881"/>
          <cell r="CE881"/>
          <cell r="CF881"/>
          <cell r="CG881"/>
          <cell r="CH881"/>
          <cell r="CI881"/>
          <cell r="CJ881"/>
          <cell r="CK881"/>
          <cell r="CL881"/>
          <cell r="CM881"/>
          <cell r="CN881"/>
          <cell r="CO881"/>
          <cell r="CP881"/>
        </row>
        <row r="882">
          <cell r="A882"/>
          <cell r="B882"/>
          <cell r="C882"/>
          <cell r="D882"/>
          <cell r="E882"/>
          <cell r="F882"/>
          <cell r="G882"/>
          <cell r="H882"/>
          <cell r="I882"/>
          <cell r="J882"/>
          <cell r="K882"/>
          <cell r="L882"/>
          <cell r="M882"/>
          <cell r="N882"/>
          <cell r="O882"/>
          <cell r="P882"/>
          <cell r="Q882"/>
          <cell r="R882"/>
          <cell r="S882"/>
          <cell r="T882"/>
          <cell r="U882"/>
          <cell r="V882"/>
          <cell r="W882"/>
          <cell r="X882"/>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cell r="BE882"/>
          <cell r="BF882"/>
          <cell r="BG882"/>
          <cell r="BH882"/>
          <cell r="BI882"/>
          <cell r="BJ882"/>
          <cell r="BK882"/>
          <cell r="BL882"/>
          <cell r="BM882"/>
          <cell r="BN882"/>
          <cell r="BO882"/>
          <cell r="BP882"/>
          <cell r="BQ882"/>
          <cell r="BR882"/>
          <cell r="BS882"/>
          <cell r="BT882"/>
          <cell r="BU882"/>
          <cell r="BV882"/>
          <cell r="BW882"/>
          <cell r="BX882"/>
          <cell r="BY882"/>
          <cell r="BZ882"/>
          <cell r="CA882"/>
          <cell r="CB882"/>
          <cell r="CC882"/>
          <cell r="CD882"/>
          <cell r="CE882"/>
          <cell r="CF882"/>
          <cell r="CG882"/>
          <cell r="CH882"/>
          <cell r="CI882"/>
          <cell r="CJ882"/>
          <cell r="CK882"/>
          <cell r="CL882"/>
          <cell r="CM882"/>
          <cell r="CN882"/>
          <cell r="CO882"/>
          <cell r="CP882"/>
        </row>
        <row r="883">
          <cell r="A883"/>
          <cell r="B883"/>
          <cell r="C883"/>
          <cell r="D883"/>
          <cell r="E883"/>
          <cell r="F883"/>
          <cell r="G883"/>
          <cell r="H883"/>
          <cell r="I883"/>
          <cell r="J883"/>
          <cell r="K883"/>
          <cell r="L883"/>
          <cell r="M883"/>
          <cell r="N883"/>
          <cell r="O883"/>
          <cell r="P883"/>
          <cell r="Q883"/>
          <cell r="R883"/>
          <cell r="S883"/>
          <cell r="T883"/>
          <cell r="U883"/>
          <cell r="V883"/>
          <cell r="W883"/>
          <cell r="X883"/>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cell r="BE883"/>
          <cell r="BF883"/>
          <cell r="BG883"/>
          <cell r="BH883"/>
          <cell r="BI883"/>
          <cell r="BJ883"/>
          <cell r="BK883"/>
          <cell r="BL883"/>
          <cell r="BM883"/>
          <cell r="BN883"/>
          <cell r="BO883"/>
          <cell r="BP883"/>
          <cell r="BQ883"/>
          <cell r="BR883"/>
          <cell r="BS883"/>
          <cell r="BT883"/>
          <cell r="BU883"/>
          <cell r="BV883"/>
          <cell r="BW883"/>
          <cell r="BX883"/>
          <cell r="BY883"/>
          <cell r="BZ883"/>
          <cell r="CA883"/>
          <cell r="CB883"/>
          <cell r="CC883"/>
          <cell r="CD883"/>
          <cell r="CE883"/>
          <cell r="CF883"/>
          <cell r="CG883"/>
          <cell r="CH883"/>
          <cell r="CI883"/>
          <cell r="CJ883"/>
          <cell r="CK883"/>
          <cell r="CL883"/>
          <cell r="CM883"/>
          <cell r="CN883"/>
          <cell r="CO883"/>
          <cell r="CP883"/>
        </row>
        <row r="884">
          <cell r="A884"/>
          <cell r="B884"/>
          <cell r="C884"/>
          <cell r="D884"/>
          <cell r="E884"/>
          <cell r="F884"/>
          <cell r="G884"/>
          <cell r="H884"/>
          <cell r="I884"/>
          <cell r="J884"/>
          <cell r="K884"/>
          <cell r="L884"/>
          <cell r="M884"/>
          <cell r="N884"/>
          <cell r="O884"/>
          <cell r="P884"/>
          <cell r="Q884"/>
          <cell r="R884"/>
          <cell r="S884"/>
          <cell r="T884"/>
          <cell r="U884"/>
          <cell r="V884"/>
          <cell r="W884"/>
          <cell r="X884"/>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cell r="BE884"/>
          <cell r="BF884"/>
          <cell r="BG884"/>
          <cell r="BH884"/>
          <cell r="BI884"/>
          <cell r="BJ884"/>
          <cell r="BK884"/>
          <cell r="BL884"/>
          <cell r="BM884"/>
          <cell r="BN884"/>
          <cell r="BO884"/>
          <cell r="BP884"/>
          <cell r="BQ884"/>
          <cell r="BR884"/>
          <cell r="BS884"/>
          <cell r="BT884"/>
          <cell r="BU884"/>
          <cell r="BV884"/>
          <cell r="BW884"/>
          <cell r="BX884"/>
          <cell r="BY884"/>
          <cell r="BZ884"/>
          <cell r="CA884"/>
          <cell r="CB884"/>
          <cell r="CC884"/>
          <cell r="CD884"/>
          <cell r="CE884"/>
          <cell r="CF884"/>
          <cell r="CG884"/>
          <cell r="CH884"/>
          <cell r="CI884"/>
          <cell r="CJ884"/>
          <cell r="CK884"/>
          <cell r="CL884"/>
          <cell r="CM884"/>
          <cell r="CN884"/>
          <cell r="CO884"/>
          <cell r="CP884"/>
        </row>
        <row r="885">
          <cell r="A885"/>
          <cell r="B885"/>
          <cell r="C885"/>
          <cell r="D885"/>
          <cell r="E885"/>
          <cell r="F885"/>
          <cell r="G885"/>
          <cell r="H885"/>
          <cell r="I885"/>
          <cell r="J885"/>
          <cell r="K885"/>
          <cell r="L885"/>
          <cell r="M885"/>
          <cell r="N885"/>
          <cell r="O885"/>
          <cell r="P885"/>
          <cell r="Q885"/>
          <cell r="R885"/>
          <cell r="S885"/>
          <cell r="T885"/>
          <cell r="U885"/>
          <cell r="V885"/>
          <cell r="W885"/>
          <cell r="X885"/>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cell r="BE885"/>
          <cell r="BF885"/>
          <cell r="BG885"/>
          <cell r="BH885"/>
          <cell r="BI885"/>
          <cell r="BJ885"/>
          <cell r="BK885"/>
          <cell r="BL885"/>
          <cell r="BM885"/>
          <cell r="BN885"/>
          <cell r="BO885"/>
          <cell r="BP885"/>
          <cell r="BQ885"/>
          <cell r="BR885"/>
          <cell r="BS885"/>
          <cell r="BT885"/>
          <cell r="BU885"/>
          <cell r="BV885"/>
          <cell r="BW885"/>
          <cell r="BX885"/>
          <cell r="BY885"/>
          <cell r="BZ885"/>
          <cell r="CA885"/>
          <cell r="CB885"/>
          <cell r="CC885"/>
          <cell r="CD885"/>
          <cell r="CE885"/>
          <cell r="CF885"/>
          <cell r="CG885"/>
          <cell r="CH885"/>
          <cell r="CI885"/>
          <cell r="CJ885"/>
          <cell r="CK885"/>
          <cell r="CL885"/>
          <cell r="CM885"/>
          <cell r="CN885"/>
          <cell r="CO885"/>
          <cell r="CP885"/>
        </row>
        <row r="886">
          <cell r="A886"/>
          <cell r="B886"/>
          <cell r="C886"/>
          <cell r="D886"/>
          <cell r="E886"/>
          <cell r="F886"/>
          <cell r="G886"/>
          <cell r="H886"/>
          <cell r="I886"/>
          <cell r="J886"/>
          <cell r="K886"/>
          <cell r="L886"/>
          <cell r="M886"/>
          <cell r="N886"/>
          <cell r="O886"/>
          <cell r="P886"/>
          <cell r="Q886"/>
          <cell r="R886"/>
          <cell r="S886"/>
          <cell r="T886"/>
          <cell r="U886"/>
          <cell r="V886"/>
          <cell r="W886"/>
          <cell r="X886"/>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cell r="BE886"/>
          <cell r="BF886"/>
          <cell r="BG886"/>
          <cell r="BH886"/>
          <cell r="BI886"/>
          <cell r="BJ886"/>
          <cell r="BK886"/>
          <cell r="BL886"/>
          <cell r="BM886"/>
          <cell r="BN886"/>
          <cell r="BO886"/>
          <cell r="BP886"/>
          <cell r="BQ886"/>
          <cell r="BR886"/>
          <cell r="BS886"/>
          <cell r="BT886"/>
          <cell r="BU886"/>
          <cell r="BV886"/>
          <cell r="BW886"/>
          <cell r="BX886"/>
          <cell r="BY886"/>
          <cell r="BZ886"/>
          <cell r="CA886"/>
          <cell r="CB886"/>
          <cell r="CC886"/>
          <cell r="CD886"/>
          <cell r="CE886"/>
          <cell r="CF886"/>
          <cell r="CG886"/>
          <cell r="CH886"/>
          <cell r="CI886"/>
          <cell r="CJ886"/>
          <cell r="CK886"/>
          <cell r="CL886"/>
          <cell r="CM886"/>
          <cell r="CN886"/>
          <cell r="CO886"/>
          <cell r="CP886"/>
        </row>
        <row r="887">
          <cell r="A887"/>
          <cell r="B887"/>
          <cell r="C887"/>
          <cell r="D887"/>
          <cell r="E887"/>
          <cell r="F887"/>
          <cell r="G887"/>
          <cell r="H887"/>
          <cell r="I887"/>
          <cell r="J887"/>
          <cell r="K887"/>
          <cell r="L887"/>
          <cell r="M887"/>
          <cell r="N887"/>
          <cell r="O887"/>
          <cell r="P887"/>
          <cell r="Q887"/>
          <cell r="R887"/>
          <cell r="S887"/>
          <cell r="T887"/>
          <cell r="U887"/>
          <cell r="V887"/>
          <cell r="W887"/>
          <cell r="X887"/>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cell r="BE887"/>
          <cell r="BF887"/>
          <cell r="BG887"/>
          <cell r="BH887"/>
          <cell r="BI887"/>
          <cell r="BJ887"/>
          <cell r="BK887"/>
          <cell r="BL887"/>
          <cell r="BM887"/>
          <cell r="BN887"/>
          <cell r="BO887"/>
          <cell r="BP887"/>
          <cell r="BQ887"/>
          <cell r="BR887"/>
          <cell r="BS887"/>
          <cell r="BT887"/>
          <cell r="BU887"/>
          <cell r="BV887"/>
          <cell r="BW887"/>
          <cell r="BX887"/>
          <cell r="BY887"/>
          <cell r="BZ887"/>
          <cell r="CA887"/>
          <cell r="CB887"/>
          <cell r="CC887"/>
          <cell r="CD887"/>
          <cell r="CE887"/>
          <cell r="CF887"/>
          <cell r="CG887"/>
          <cell r="CH887"/>
          <cell r="CI887"/>
          <cell r="CJ887"/>
          <cell r="CK887"/>
          <cell r="CL887"/>
          <cell r="CM887"/>
          <cell r="CN887"/>
          <cell r="CO887"/>
          <cell r="CP887"/>
        </row>
        <row r="888">
          <cell r="A888"/>
          <cell r="B888"/>
          <cell r="C888"/>
          <cell r="D888"/>
          <cell r="E888"/>
          <cell r="F888"/>
          <cell r="G888"/>
          <cell r="H888"/>
          <cell r="I888"/>
          <cell r="J888"/>
          <cell r="K888"/>
          <cell r="L888"/>
          <cell r="M888"/>
          <cell r="N888"/>
          <cell r="O888"/>
          <cell r="P888"/>
          <cell r="Q888"/>
          <cell r="R888"/>
          <cell r="S888"/>
          <cell r="T888"/>
          <cell r="U888"/>
          <cell r="V888"/>
          <cell r="W888"/>
          <cell r="X888"/>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cell r="BE888"/>
          <cell r="BF888"/>
          <cell r="BG888"/>
          <cell r="BH888"/>
          <cell r="BI888"/>
          <cell r="BJ888"/>
          <cell r="BK888"/>
          <cell r="BL888"/>
          <cell r="BM888"/>
          <cell r="BN888"/>
          <cell r="BO888"/>
          <cell r="BP888"/>
          <cell r="BQ888"/>
          <cell r="BR888"/>
          <cell r="BS888"/>
          <cell r="BT888"/>
          <cell r="BU888"/>
          <cell r="BV888"/>
          <cell r="BW888"/>
          <cell r="BX888"/>
          <cell r="BY888"/>
          <cell r="BZ888"/>
          <cell r="CA888"/>
          <cell r="CB888"/>
          <cell r="CC888"/>
          <cell r="CD888"/>
          <cell r="CE888"/>
          <cell r="CF888"/>
          <cell r="CG888"/>
          <cell r="CH888"/>
          <cell r="CI888"/>
          <cell r="CJ888"/>
          <cell r="CK888"/>
          <cell r="CL888"/>
          <cell r="CM888"/>
          <cell r="CN888"/>
          <cell r="CO888"/>
          <cell r="CP888"/>
        </row>
        <row r="889">
          <cell r="A889"/>
          <cell r="B889"/>
          <cell r="C889"/>
          <cell r="D889"/>
          <cell r="E889"/>
          <cell r="F889"/>
          <cell r="G889"/>
          <cell r="H889"/>
          <cell r="I889"/>
          <cell r="J889"/>
          <cell r="K889"/>
          <cell r="L889"/>
          <cell r="M889"/>
          <cell r="N889"/>
          <cell r="O889"/>
          <cell r="P889"/>
          <cell r="Q889"/>
          <cell r="R889"/>
          <cell r="S889"/>
          <cell r="T889"/>
          <cell r="U889"/>
          <cell r="V889"/>
          <cell r="W889"/>
          <cell r="X889"/>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cell r="BE889"/>
          <cell r="BF889"/>
          <cell r="BG889"/>
          <cell r="BH889"/>
          <cell r="BI889"/>
          <cell r="BJ889"/>
          <cell r="BK889"/>
          <cell r="BL889"/>
          <cell r="BM889"/>
          <cell r="BN889"/>
          <cell r="BO889"/>
          <cell r="BP889"/>
          <cell r="BQ889"/>
          <cell r="BR889"/>
          <cell r="BS889"/>
          <cell r="BT889"/>
          <cell r="BU889"/>
          <cell r="BV889"/>
          <cell r="BW889"/>
          <cell r="BX889"/>
          <cell r="BY889"/>
          <cell r="BZ889"/>
          <cell r="CA889"/>
          <cell r="CB889"/>
          <cell r="CC889"/>
          <cell r="CD889"/>
          <cell r="CE889"/>
          <cell r="CF889"/>
          <cell r="CG889"/>
          <cell r="CH889"/>
          <cell r="CI889"/>
          <cell r="CJ889"/>
          <cell r="CK889"/>
          <cell r="CL889"/>
          <cell r="CM889"/>
          <cell r="CN889"/>
          <cell r="CO889"/>
          <cell r="CP889"/>
        </row>
        <row r="890">
          <cell r="A890"/>
          <cell r="B890"/>
          <cell r="C890"/>
          <cell r="D890"/>
          <cell r="E890"/>
          <cell r="F890"/>
          <cell r="G890"/>
          <cell r="H890"/>
          <cell r="I890"/>
          <cell r="J890"/>
          <cell r="K890"/>
          <cell r="L890"/>
          <cell r="M890"/>
          <cell r="N890"/>
          <cell r="O890"/>
          <cell r="P890"/>
          <cell r="Q890"/>
          <cell r="R890"/>
          <cell r="S890"/>
          <cell r="T890"/>
          <cell r="U890"/>
          <cell r="V890"/>
          <cell r="W890"/>
          <cell r="X890"/>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cell r="BE890"/>
          <cell r="BF890"/>
          <cell r="BG890"/>
          <cell r="BH890"/>
          <cell r="BI890"/>
          <cell r="BJ890"/>
          <cell r="BK890"/>
          <cell r="BL890"/>
          <cell r="BM890"/>
          <cell r="BN890"/>
          <cell r="BO890"/>
          <cell r="BP890"/>
          <cell r="BQ890"/>
          <cell r="BR890"/>
          <cell r="BS890"/>
          <cell r="BT890"/>
          <cell r="BU890"/>
          <cell r="BV890"/>
          <cell r="BW890"/>
          <cell r="BX890"/>
          <cell r="BY890"/>
          <cell r="BZ890"/>
          <cell r="CA890"/>
          <cell r="CB890"/>
          <cell r="CC890"/>
          <cell r="CD890"/>
          <cell r="CE890"/>
          <cell r="CF890"/>
          <cell r="CG890"/>
          <cell r="CH890"/>
          <cell r="CI890"/>
          <cell r="CJ890"/>
          <cell r="CK890"/>
          <cell r="CL890"/>
          <cell r="CM890"/>
          <cell r="CN890"/>
          <cell r="CO890"/>
          <cell r="CP890"/>
        </row>
        <row r="891">
          <cell r="A891"/>
          <cell r="B891"/>
          <cell r="C891"/>
          <cell r="D891"/>
          <cell r="E891"/>
          <cell r="F891"/>
          <cell r="G891"/>
          <cell r="H891"/>
          <cell r="I891"/>
          <cell r="J891"/>
          <cell r="K891"/>
          <cell r="L891"/>
          <cell r="M891"/>
          <cell r="N891"/>
          <cell r="O891"/>
          <cell r="P891"/>
          <cell r="Q891"/>
          <cell r="R891"/>
          <cell r="S891"/>
          <cell r="T891"/>
          <cell r="U891"/>
          <cell r="V891"/>
          <cell r="W891"/>
          <cell r="X891"/>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cell r="BE891"/>
          <cell r="BF891"/>
          <cell r="BG891"/>
          <cell r="BH891"/>
          <cell r="BI891"/>
          <cell r="BJ891"/>
          <cell r="BK891"/>
          <cell r="BL891"/>
          <cell r="BM891"/>
          <cell r="BN891"/>
          <cell r="BO891"/>
          <cell r="BP891"/>
          <cell r="BQ891"/>
          <cell r="BR891"/>
          <cell r="BS891"/>
          <cell r="BT891"/>
          <cell r="BU891"/>
          <cell r="BV891"/>
          <cell r="BW891"/>
          <cell r="BX891"/>
          <cell r="BY891"/>
          <cell r="BZ891"/>
          <cell r="CA891"/>
          <cell r="CB891"/>
          <cell r="CC891"/>
          <cell r="CD891"/>
          <cell r="CE891"/>
          <cell r="CF891"/>
          <cell r="CG891"/>
          <cell r="CH891"/>
          <cell r="CI891"/>
          <cell r="CJ891"/>
          <cell r="CK891"/>
          <cell r="CL891"/>
          <cell r="CM891"/>
          <cell r="CN891"/>
          <cell r="CO891"/>
          <cell r="CP891"/>
        </row>
        <row r="892">
          <cell r="A892"/>
          <cell r="B892"/>
          <cell r="C892"/>
          <cell r="D892"/>
          <cell r="E892"/>
          <cell r="F892"/>
          <cell r="G892"/>
          <cell r="H892"/>
          <cell r="I892"/>
          <cell r="J892"/>
          <cell r="K892"/>
          <cell r="L892"/>
          <cell r="M892"/>
          <cell r="N892"/>
          <cell r="O892"/>
          <cell r="P892"/>
          <cell r="Q892"/>
          <cell r="R892"/>
          <cell r="S892"/>
          <cell r="T892"/>
          <cell r="U892"/>
          <cell r="V892"/>
          <cell r="W892"/>
          <cell r="X892"/>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cell r="BE892"/>
          <cell r="BF892"/>
          <cell r="BG892"/>
          <cell r="BH892"/>
          <cell r="BI892"/>
          <cell r="BJ892"/>
          <cell r="BK892"/>
          <cell r="BL892"/>
          <cell r="BM892"/>
          <cell r="BN892"/>
          <cell r="BO892"/>
          <cell r="BP892"/>
          <cell r="BQ892"/>
          <cell r="BR892"/>
          <cell r="BS892"/>
          <cell r="BT892"/>
          <cell r="BU892"/>
          <cell r="BV892"/>
          <cell r="BW892"/>
          <cell r="BX892"/>
          <cell r="BY892"/>
          <cell r="BZ892"/>
          <cell r="CA892"/>
          <cell r="CB892"/>
          <cell r="CC892"/>
          <cell r="CD892"/>
          <cell r="CE892"/>
          <cell r="CF892"/>
          <cell r="CG892"/>
          <cell r="CH892"/>
          <cell r="CI892"/>
          <cell r="CJ892"/>
          <cell r="CK892"/>
          <cell r="CL892"/>
          <cell r="CM892"/>
          <cell r="CN892"/>
          <cell r="CO892"/>
          <cell r="CP892"/>
        </row>
        <row r="893">
          <cell r="A893"/>
          <cell r="B893"/>
          <cell r="C893"/>
          <cell r="D893"/>
          <cell r="E893"/>
          <cell r="F893"/>
          <cell r="G893"/>
          <cell r="H893"/>
          <cell r="I893"/>
          <cell r="J893"/>
          <cell r="K893"/>
          <cell r="L893"/>
          <cell r="M893"/>
          <cell r="N893"/>
          <cell r="O893"/>
          <cell r="P893"/>
          <cell r="Q893"/>
          <cell r="R893"/>
          <cell r="S893"/>
          <cell r="T893"/>
          <cell r="U893"/>
          <cell r="V893"/>
          <cell r="W893"/>
          <cell r="X893"/>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cell r="BE893"/>
          <cell r="BF893"/>
          <cell r="BG893"/>
          <cell r="BH893"/>
          <cell r="BI893"/>
          <cell r="BJ893"/>
          <cell r="BK893"/>
          <cell r="BL893"/>
          <cell r="BM893"/>
          <cell r="BN893"/>
          <cell r="BO893"/>
          <cell r="BP893"/>
          <cell r="BQ893"/>
          <cell r="BR893"/>
          <cell r="BS893"/>
          <cell r="BT893"/>
          <cell r="BU893"/>
          <cell r="BV893"/>
          <cell r="BW893"/>
          <cell r="BX893"/>
          <cell r="BY893"/>
          <cell r="BZ893"/>
          <cell r="CA893"/>
          <cell r="CB893"/>
          <cell r="CC893"/>
          <cell r="CD893"/>
          <cell r="CE893"/>
          <cell r="CF893"/>
          <cell r="CG893"/>
          <cell r="CH893"/>
          <cell r="CI893"/>
          <cell r="CJ893"/>
          <cell r="CK893"/>
          <cell r="CL893"/>
          <cell r="CM893"/>
          <cell r="CN893"/>
          <cell r="CO893"/>
          <cell r="CP893"/>
        </row>
        <row r="894">
          <cell r="A894"/>
          <cell r="B894"/>
          <cell r="C894"/>
          <cell r="D894"/>
          <cell r="E894"/>
          <cell r="F894"/>
          <cell r="G894"/>
          <cell r="H894"/>
          <cell r="I894"/>
          <cell r="J894"/>
          <cell r="K894"/>
          <cell r="L894"/>
          <cell r="M894"/>
          <cell r="N894"/>
          <cell r="O894"/>
          <cell r="P894"/>
          <cell r="Q894"/>
          <cell r="R894"/>
          <cell r="S894"/>
          <cell r="T894"/>
          <cell r="U894"/>
          <cell r="V894"/>
          <cell r="W894"/>
          <cell r="X894"/>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cell r="BE894"/>
          <cell r="BF894"/>
          <cell r="BG894"/>
          <cell r="BH894"/>
          <cell r="BI894"/>
          <cell r="BJ894"/>
          <cell r="BK894"/>
          <cell r="BL894"/>
          <cell r="BM894"/>
          <cell r="BN894"/>
          <cell r="BO894"/>
          <cell r="BP894"/>
          <cell r="BQ894"/>
          <cell r="BR894"/>
          <cell r="BS894"/>
          <cell r="BT894"/>
          <cell r="BU894"/>
          <cell r="BV894"/>
          <cell r="BW894"/>
          <cell r="BX894"/>
          <cell r="BY894"/>
          <cell r="BZ894"/>
          <cell r="CA894"/>
          <cell r="CB894"/>
          <cell r="CC894"/>
          <cell r="CD894"/>
          <cell r="CE894"/>
          <cell r="CF894"/>
          <cell r="CG894"/>
          <cell r="CH894"/>
          <cell r="CI894"/>
          <cell r="CJ894"/>
          <cell r="CK894"/>
          <cell r="CL894"/>
          <cell r="CM894"/>
          <cell r="CN894"/>
          <cell r="CO894"/>
          <cell r="CP894"/>
        </row>
        <row r="895">
          <cell r="A895"/>
          <cell r="B895"/>
          <cell r="C895"/>
          <cell r="D895"/>
          <cell r="E895"/>
          <cell r="F895"/>
          <cell r="G895"/>
          <cell r="H895"/>
          <cell r="I895"/>
          <cell r="J895"/>
          <cell r="K895"/>
          <cell r="L895"/>
          <cell r="M895"/>
          <cell r="N895"/>
          <cell r="O895"/>
          <cell r="P895"/>
          <cell r="Q895"/>
          <cell r="R895"/>
          <cell r="S895"/>
          <cell r="T895"/>
          <cell r="U895"/>
          <cell r="V895"/>
          <cell r="W895"/>
          <cell r="X895"/>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cell r="BE895"/>
          <cell r="BF895"/>
          <cell r="BG895"/>
          <cell r="BH895"/>
          <cell r="BI895"/>
          <cell r="BJ895"/>
          <cell r="BK895"/>
          <cell r="BL895"/>
          <cell r="BM895"/>
          <cell r="BN895"/>
          <cell r="BO895"/>
          <cell r="BP895"/>
          <cell r="BQ895"/>
          <cell r="BR895"/>
          <cell r="BS895"/>
          <cell r="BT895"/>
          <cell r="BU895"/>
          <cell r="BV895"/>
          <cell r="BW895"/>
          <cell r="BX895"/>
          <cell r="BY895"/>
          <cell r="BZ895"/>
          <cell r="CA895"/>
          <cell r="CB895"/>
          <cell r="CC895"/>
          <cell r="CD895"/>
          <cell r="CE895"/>
          <cell r="CF895"/>
          <cell r="CG895"/>
          <cell r="CH895"/>
          <cell r="CI895"/>
          <cell r="CJ895"/>
          <cell r="CK895"/>
          <cell r="CL895"/>
          <cell r="CM895"/>
          <cell r="CN895"/>
          <cell r="CO895"/>
          <cell r="CP895"/>
        </row>
        <row r="896">
          <cell r="A896"/>
          <cell r="B896"/>
          <cell r="C896"/>
          <cell r="D896"/>
          <cell r="E896"/>
          <cell r="F896"/>
          <cell r="G896"/>
          <cell r="H896"/>
          <cell r="I896"/>
          <cell r="J896"/>
          <cell r="K896"/>
          <cell r="L896"/>
          <cell r="M896"/>
          <cell r="N896"/>
          <cell r="O896"/>
          <cell r="P896"/>
          <cell r="Q896"/>
          <cell r="R896"/>
          <cell r="S896"/>
          <cell r="T896"/>
          <cell r="U896"/>
          <cell r="V896"/>
          <cell r="W896"/>
          <cell r="X896"/>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cell r="BE896"/>
          <cell r="BF896"/>
          <cell r="BG896"/>
          <cell r="BH896"/>
          <cell r="BI896"/>
          <cell r="BJ896"/>
          <cell r="BK896"/>
          <cell r="BL896"/>
          <cell r="BM896"/>
          <cell r="BN896"/>
          <cell r="BO896"/>
          <cell r="BP896"/>
          <cell r="BQ896"/>
          <cell r="BR896"/>
          <cell r="BS896"/>
          <cell r="BT896"/>
          <cell r="BU896"/>
          <cell r="BV896"/>
          <cell r="BW896"/>
          <cell r="BX896"/>
          <cell r="BY896"/>
          <cell r="BZ896"/>
          <cell r="CA896"/>
          <cell r="CB896"/>
          <cell r="CC896"/>
          <cell r="CD896"/>
          <cell r="CE896"/>
          <cell r="CF896"/>
          <cell r="CG896"/>
          <cell r="CH896"/>
          <cell r="CI896"/>
          <cell r="CJ896"/>
          <cell r="CK896"/>
          <cell r="CL896"/>
          <cell r="CM896"/>
          <cell r="CN896"/>
          <cell r="CO896"/>
          <cell r="CP896"/>
        </row>
        <row r="897">
          <cell r="A897"/>
          <cell r="B897"/>
          <cell r="C897"/>
          <cell r="D897"/>
          <cell r="E897"/>
          <cell r="F897"/>
          <cell r="G897"/>
          <cell r="H897"/>
          <cell r="I897"/>
          <cell r="J897"/>
          <cell r="K897"/>
          <cell r="L897"/>
          <cell r="M897"/>
          <cell r="N897"/>
          <cell r="O897"/>
          <cell r="P897"/>
          <cell r="Q897"/>
          <cell r="R897"/>
          <cell r="S897"/>
          <cell r="T897"/>
          <cell r="U897"/>
          <cell r="V897"/>
          <cell r="W897"/>
          <cell r="X897"/>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cell r="BE897"/>
          <cell r="BF897"/>
          <cell r="BG897"/>
          <cell r="BH897"/>
          <cell r="BI897"/>
          <cell r="BJ897"/>
          <cell r="BK897"/>
          <cell r="BL897"/>
          <cell r="BM897"/>
          <cell r="BN897"/>
          <cell r="BO897"/>
          <cell r="BP897"/>
          <cell r="BQ897"/>
          <cell r="BR897"/>
          <cell r="BS897"/>
          <cell r="BT897"/>
          <cell r="BU897"/>
          <cell r="BV897"/>
          <cell r="BW897"/>
          <cell r="BX897"/>
          <cell r="BY897"/>
          <cell r="BZ897"/>
          <cell r="CA897"/>
          <cell r="CB897"/>
          <cell r="CC897"/>
          <cell r="CD897"/>
          <cell r="CE897"/>
          <cell r="CF897"/>
          <cell r="CG897"/>
          <cell r="CH897"/>
          <cell r="CI897"/>
          <cell r="CJ897"/>
          <cell r="CK897"/>
          <cell r="CL897"/>
          <cell r="CM897"/>
          <cell r="CN897"/>
          <cell r="CO897"/>
          <cell r="CP897"/>
        </row>
        <row r="898">
          <cell r="A898"/>
          <cell r="B898"/>
          <cell r="C898"/>
          <cell r="D898"/>
          <cell r="E898"/>
          <cell r="F898"/>
          <cell r="G898"/>
          <cell r="H898"/>
          <cell r="I898"/>
          <cell r="J898"/>
          <cell r="K898"/>
          <cell r="L898"/>
          <cell r="M898"/>
          <cell r="N898"/>
          <cell r="O898"/>
          <cell r="P898"/>
          <cell r="Q898"/>
          <cell r="R898"/>
          <cell r="S898"/>
          <cell r="T898"/>
          <cell r="U898"/>
          <cell r="V898"/>
          <cell r="W898"/>
          <cell r="X898"/>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cell r="BE898"/>
          <cell r="BF898"/>
          <cell r="BG898"/>
          <cell r="BH898"/>
          <cell r="BI898"/>
          <cell r="BJ898"/>
          <cell r="BK898"/>
          <cell r="BL898"/>
          <cell r="BM898"/>
          <cell r="BN898"/>
          <cell r="BO898"/>
          <cell r="BP898"/>
          <cell r="BQ898"/>
          <cell r="BR898"/>
          <cell r="BS898"/>
          <cell r="BT898"/>
          <cell r="BU898"/>
          <cell r="BV898"/>
          <cell r="BW898"/>
          <cell r="BX898"/>
          <cell r="BY898"/>
          <cell r="BZ898"/>
          <cell r="CA898"/>
          <cell r="CB898"/>
          <cell r="CC898"/>
          <cell r="CD898"/>
          <cell r="CE898"/>
          <cell r="CF898"/>
          <cell r="CG898"/>
          <cell r="CH898"/>
          <cell r="CI898"/>
          <cell r="CJ898"/>
          <cell r="CK898"/>
          <cell r="CL898"/>
          <cell r="CM898"/>
          <cell r="CN898"/>
          <cell r="CO898"/>
          <cell r="CP898"/>
        </row>
        <row r="899">
          <cell r="A899"/>
          <cell r="B899"/>
          <cell r="C899"/>
          <cell r="D899"/>
          <cell r="E899"/>
          <cell r="F899"/>
          <cell r="G899"/>
          <cell r="H899"/>
          <cell r="I899"/>
          <cell r="J899"/>
          <cell r="K899"/>
          <cell r="L899"/>
          <cell r="M899"/>
          <cell r="N899"/>
          <cell r="O899"/>
          <cell r="P899"/>
          <cell r="Q899"/>
          <cell r="R899"/>
          <cell r="S899"/>
          <cell r="T899"/>
          <cell r="U899"/>
          <cell r="V899"/>
          <cell r="W899"/>
          <cell r="X899"/>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cell r="BE899"/>
          <cell r="BF899"/>
          <cell r="BG899"/>
          <cell r="BH899"/>
          <cell r="BI899"/>
          <cell r="BJ899"/>
          <cell r="BK899"/>
          <cell r="BL899"/>
          <cell r="BM899"/>
          <cell r="BN899"/>
          <cell r="BO899"/>
          <cell r="BP899"/>
          <cell r="BQ899"/>
          <cell r="BR899"/>
          <cell r="BS899"/>
          <cell r="BT899"/>
          <cell r="BU899"/>
          <cell r="BV899"/>
          <cell r="BW899"/>
          <cell r="BX899"/>
          <cell r="BY899"/>
          <cell r="BZ899"/>
          <cell r="CA899"/>
          <cell r="CB899"/>
          <cell r="CC899"/>
          <cell r="CD899"/>
          <cell r="CE899"/>
          <cell r="CF899"/>
          <cell r="CG899"/>
          <cell r="CH899"/>
          <cell r="CI899"/>
          <cell r="CJ899"/>
          <cell r="CK899"/>
          <cell r="CL899"/>
          <cell r="CM899"/>
          <cell r="CN899"/>
          <cell r="CO899"/>
          <cell r="CP899"/>
        </row>
        <row r="900">
          <cell r="A900"/>
          <cell r="B900"/>
          <cell r="C900"/>
          <cell r="D900"/>
          <cell r="E900"/>
          <cell r="F900"/>
          <cell r="G900"/>
          <cell r="H900"/>
          <cell r="I900"/>
          <cell r="J900"/>
          <cell r="K900"/>
          <cell r="L900"/>
          <cell r="M900"/>
          <cell r="N900"/>
          <cell r="O900"/>
          <cell r="P900"/>
          <cell r="Q900"/>
          <cell r="R900"/>
          <cell r="S900"/>
          <cell r="T900"/>
          <cell r="U900"/>
          <cell r="V900"/>
          <cell r="W900"/>
          <cell r="X900"/>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cell r="BE900"/>
          <cell r="BF900"/>
          <cell r="BG900"/>
          <cell r="BH900"/>
          <cell r="BI900"/>
          <cell r="BJ900"/>
          <cell r="BK900"/>
          <cell r="BL900"/>
          <cell r="BM900"/>
          <cell r="BN900"/>
          <cell r="BO900"/>
          <cell r="BP900"/>
          <cell r="BQ900"/>
          <cell r="BR900"/>
          <cell r="BS900"/>
          <cell r="BT900"/>
          <cell r="BU900"/>
          <cell r="BV900"/>
          <cell r="BW900"/>
          <cell r="BX900"/>
          <cell r="BY900"/>
          <cell r="BZ900"/>
          <cell r="CA900"/>
          <cell r="CB900"/>
          <cell r="CC900"/>
          <cell r="CD900"/>
          <cell r="CE900"/>
          <cell r="CF900"/>
          <cell r="CG900"/>
          <cell r="CH900"/>
          <cell r="CI900"/>
          <cell r="CJ900"/>
          <cell r="CK900"/>
          <cell r="CL900"/>
          <cell r="CM900"/>
          <cell r="CN900"/>
          <cell r="CO900"/>
          <cell r="CP900"/>
        </row>
        <row r="901">
          <cell r="A901"/>
          <cell r="B901"/>
          <cell r="C901"/>
          <cell r="D901"/>
          <cell r="E901"/>
          <cell r="F901"/>
          <cell r="G901"/>
          <cell r="H901"/>
          <cell r="I901"/>
          <cell r="J901"/>
          <cell r="K901"/>
          <cell r="L901"/>
          <cell r="M901"/>
          <cell r="N901"/>
          <cell r="O901"/>
          <cell r="P901"/>
          <cell r="Q901"/>
          <cell r="R901"/>
          <cell r="S901"/>
          <cell r="T901"/>
          <cell r="U901"/>
          <cell r="V901"/>
          <cell r="W901"/>
          <cell r="X901"/>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cell r="BE901"/>
          <cell r="BF901"/>
          <cell r="BG901"/>
          <cell r="BH901"/>
          <cell r="BI901"/>
          <cell r="BJ901"/>
          <cell r="BK901"/>
          <cell r="BL901"/>
          <cell r="BM901"/>
          <cell r="BN901"/>
          <cell r="BO901"/>
          <cell r="BP901"/>
          <cell r="BQ901"/>
          <cell r="BR901"/>
          <cell r="BS901"/>
          <cell r="BT901"/>
          <cell r="BU901"/>
          <cell r="BV901"/>
          <cell r="BW901"/>
          <cell r="BX901"/>
          <cell r="BY901"/>
          <cell r="BZ901"/>
          <cell r="CA901"/>
          <cell r="CB901"/>
          <cell r="CC901"/>
          <cell r="CD901"/>
          <cell r="CE901"/>
          <cell r="CF901"/>
          <cell r="CG901"/>
          <cell r="CH901"/>
          <cell r="CI901"/>
          <cell r="CJ901"/>
          <cell r="CK901"/>
          <cell r="CL901"/>
          <cell r="CM901"/>
          <cell r="CN901"/>
          <cell r="CO901"/>
          <cell r="CP901"/>
        </row>
        <row r="902">
          <cell r="A902"/>
          <cell r="B902"/>
          <cell r="C902"/>
          <cell r="D902"/>
          <cell r="E902"/>
          <cell r="F902"/>
          <cell r="G902"/>
          <cell r="H902"/>
          <cell r="I902"/>
          <cell r="J902"/>
          <cell r="K902"/>
          <cell r="L902"/>
          <cell r="M902"/>
          <cell r="N902"/>
          <cell r="O902"/>
          <cell r="P902"/>
          <cell r="Q902"/>
          <cell r="R902"/>
          <cell r="S902"/>
          <cell r="T902"/>
          <cell r="U902"/>
          <cell r="V902"/>
          <cell r="W902"/>
          <cell r="X902"/>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cell r="BE902"/>
          <cell r="BF902"/>
          <cell r="BG902"/>
          <cell r="BH902"/>
          <cell r="BI902"/>
          <cell r="BJ902"/>
          <cell r="BK902"/>
          <cell r="BL902"/>
          <cell r="BM902"/>
          <cell r="BN902"/>
          <cell r="BO902"/>
          <cell r="BP902"/>
          <cell r="BQ902"/>
          <cell r="BR902"/>
          <cell r="BS902"/>
          <cell r="BT902"/>
          <cell r="BU902"/>
          <cell r="BV902"/>
          <cell r="BW902"/>
          <cell r="BX902"/>
          <cell r="BY902"/>
          <cell r="BZ902"/>
          <cell r="CA902"/>
          <cell r="CB902"/>
          <cell r="CC902"/>
          <cell r="CD902"/>
          <cell r="CE902"/>
          <cell r="CF902"/>
          <cell r="CG902"/>
          <cell r="CH902"/>
          <cell r="CI902"/>
          <cell r="CJ902"/>
          <cell r="CK902"/>
          <cell r="CL902"/>
          <cell r="CM902"/>
          <cell r="CN902"/>
          <cell r="CO902"/>
          <cell r="CP902"/>
        </row>
        <row r="903">
          <cell r="A903"/>
          <cell r="B903"/>
          <cell r="C903"/>
          <cell r="D903"/>
          <cell r="E903"/>
          <cell r="F903"/>
          <cell r="G903"/>
          <cell r="H903"/>
          <cell r="I903"/>
          <cell r="J903"/>
          <cell r="K903"/>
          <cell r="L903"/>
          <cell r="M903"/>
          <cell r="N903"/>
          <cell r="O903"/>
          <cell r="P903"/>
          <cell r="Q903"/>
          <cell r="R903"/>
          <cell r="S903"/>
          <cell r="T903"/>
          <cell r="U903"/>
          <cell r="V903"/>
          <cell r="W903"/>
          <cell r="X903"/>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cell r="BE903"/>
          <cell r="BF903"/>
          <cell r="BG903"/>
          <cell r="BH903"/>
          <cell r="BI903"/>
          <cell r="BJ903"/>
          <cell r="BK903"/>
          <cell r="BL903"/>
          <cell r="BM903"/>
          <cell r="BN903"/>
          <cell r="BO903"/>
          <cell r="BP903"/>
          <cell r="BQ903"/>
          <cell r="BR903"/>
          <cell r="BS903"/>
          <cell r="BT903"/>
          <cell r="BU903"/>
          <cell r="BV903"/>
          <cell r="BW903"/>
          <cell r="BX903"/>
          <cell r="BY903"/>
          <cell r="BZ903"/>
          <cell r="CA903"/>
          <cell r="CB903"/>
          <cell r="CC903"/>
          <cell r="CD903"/>
          <cell r="CE903"/>
          <cell r="CF903"/>
          <cell r="CG903"/>
          <cell r="CH903"/>
          <cell r="CI903"/>
          <cell r="CJ903"/>
          <cell r="CK903"/>
          <cell r="CL903"/>
          <cell r="CM903"/>
          <cell r="CN903"/>
          <cell r="CO903"/>
          <cell r="CP903"/>
        </row>
        <row r="904">
          <cell r="A904"/>
          <cell r="B904"/>
          <cell r="C904"/>
          <cell r="D904"/>
          <cell r="E904"/>
          <cell r="F904"/>
          <cell r="G904"/>
          <cell r="H904"/>
          <cell r="I904"/>
          <cell r="J904"/>
          <cell r="K904"/>
          <cell r="L904"/>
          <cell r="M904"/>
          <cell r="N904"/>
          <cell r="O904"/>
          <cell r="P904"/>
          <cell r="Q904"/>
          <cell r="R904"/>
          <cell r="S904"/>
          <cell r="T904"/>
          <cell r="U904"/>
          <cell r="V904"/>
          <cell r="W904"/>
          <cell r="X904"/>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cell r="BE904"/>
          <cell r="BF904"/>
          <cell r="BG904"/>
          <cell r="BH904"/>
          <cell r="BI904"/>
          <cell r="BJ904"/>
          <cell r="BK904"/>
          <cell r="BL904"/>
          <cell r="BM904"/>
          <cell r="BN904"/>
          <cell r="BO904"/>
          <cell r="BP904"/>
          <cell r="BQ904"/>
          <cell r="BR904"/>
          <cell r="BS904"/>
          <cell r="BT904"/>
          <cell r="BU904"/>
          <cell r="BV904"/>
          <cell r="BW904"/>
          <cell r="BX904"/>
          <cell r="BY904"/>
          <cell r="BZ904"/>
          <cell r="CA904"/>
          <cell r="CB904"/>
          <cell r="CC904"/>
          <cell r="CD904"/>
          <cell r="CE904"/>
          <cell r="CF904"/>
          <cell r="CG904"/>
          <cell r="CH904"/>
          <cell r="CI904"/>
          <cell r="CJ904"/>
          <cell r="CK904"/>
          <cell r="CL904"/>
          <cell r="CM904"/>
          <cell r="CN904"/>
          <cell r="CO904"/>
          <cell r="CP904"/>
        </row>
        <row r="905">
          <cell r="A905"/>
          <cell r="B905"/>
          <cell r="C905"/>
          <cell r="D905"/>
          <cell r="E905"/>
          <cell r="F905"/>
          <cell r="G905"/>
          <cell r="H905"/>
          <cell r="I905"/>
          <cell r="J905"/>
          <cell r="K905"/>
          <cell r="L905"/>
          <cell r="M905"/>
          <cell r="N905"/>
          <cell r="O905"/>
          <cell r="P905"/>
          <cell r="Q905"/>
          <cell r="R905"/>
          <cell r="S905"/>
          <cell r="T905"/>
          <cell r="U905"/>
          <cell r="V905"/>
          <cell r="W905"/>
          <cell r="X905"/>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cell r="BE905"/>
          <cell r="BF905"/>
          <cell r="BG905"/>
          <cell r="BH905"/>
          <cell r="BI905"/>
          <cell r="BJ905"/>
          <cell r="BK905"/>
          <cell r="BL905"/>
          <cell r="BM905"/>
          <cell r="BN905"/>
          <cell r="BO905"/>
          <cell r="BP905"/>
          <cell r="BQ905"/>
          <cell r="BR905"/>
          <cell r="BS905"/>
          <cell r="BT905"/>
          <cell r="BU905"/>
          <cell r="BV905"/>
          <cell r="BW905"/>
          <cell r="BX905"/>
          <cell r="BY905"/>
          <cell r="BZ905"/>
          <cell r="CA905"/>
          <cell r="CB905"/>
          <cell r="CC905"/>
          <cell r="CD905"/>
          <cell r="CE905"/>
          <cell r="CF905"/>
          <cell r="CG905"/>
          <cell r="CH905"/>
          <cell r="CI905"/>
          <cell r="CJ905"/>
          <cell r="CK905"/>
          <cell r="CL905"/>
          <cell r="CM905"/>
          <cell r="CN905"/>
          <cell r="CO905"/>
          <cell r="CP905"/>
        </row>
        <row r="906">
          <cell r="A906"/>
          <cell r="B906"/>
          <cell r="C906"/>
          <cell r="D906"/>
          <cell r="E906"/>
          <cell r="F906"/>
          <cell r="G906"/>
          <cell r="H906"/>
          <cell r="I906"/>
          <cell r="J906"/>
          <cell r="K906"/>
          <cell r="L906"/>
          <cell r="M906"/>
          <cell r="N906"/>
          <cell r="O906"/>
          <cell r="P906"/>
          <cell r="Q906"/>
          <cell r="R906"/>
          <cell r="S906"/>
          <cell r="T906"/>
          <cell r="U906"/>
          <cell r="V906"/>
          <cell r="W906"/>
          <cell r="X906"/>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cell r="BE906"/>
          <cell r="BF906"/>
          <cell r="BG906"/>
          <cell r="BH906"/>
          <cell r="BI906"/>
          <cell r="BJ906"/>
          <cell r="BK906"/>
          <cell r="BL906"/>
          <cell r="BM906"/>
          <cell r="BN906"/>
          <cell r="BO906"/>
          <cell r="BP906"/>
          <cell r="BQ906"/>
          <cell r="BR906"/>
          <cell r="BS906"/>
          <cell r="BT906"/>
          <cell r="BU906"/>
          <cell r="BV906"/>
          <cell r="BW906"/>
          <cell r="BX906"/>
          <cell r="BY906"/>
          <cell r="BZ906"/>
          <cell r="CA906"/>
          <cell r="CB906"/>
          <cell r="CC906"/>
          <cell r="CD906"/>
          <cell r="CE906"/>
          <cell r="CF906"/>
          <cell r="CG906"/>
          <cell r="CH906"/>
          <cell r="CI906"/>
          <cell r="CJ906"/>
          <cell r="CK906"/>
          <cell r="CL906"/>
          <cell r="CM906"/>
          <cell r="CN906"/>
          <cell r="CO906"/>
          <cell r="CP906"/>
        </row>
        <row r="907">
          <cell r="A907"/>
          <cell r="B907"/>
          <cell r="C907"/>
          <cell r="D907"/>
          <cell r="E907"/>
          <cell r="F907"/>
          <cell r="G907"/>
          <cell r="H907"/>
          <cell r="I907"/>
          <cell r="J907"/>
          <cell r="K907"/>
          <cell r="L907"/>
          <cell r="M907"/>
          <cell r="N907"/>
          <cell r="O907"/>
          <cell r="P907"/>
          <cell r="Q907"/>
          <cell r="R907"/>
          <cell r="S907"/>
          <cell r="T907"/>
          <cell r="U907"/>
          <cell r="V907"/>
          <cell r="W907"/>
          <cell r="X907"/>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cell r="BE907"/>
          <cell r="BF907"/>
          <cell r="BG907"/>
          <cell r="BH907"/>
          <cell r="BI907"/>
          <cell r="BJ907"/>
          <cell r="BK907"/>
          <cell r="BL907"/>
          <cell r="BM907"/>
          <cell r="BN907"/>
          <cell r="BO907"/>
          <cell r="BP907"/>
          <cell r="BQ907"/>
          <cell r="BR907"/>
          <cell r="BS907"/>
          <cell r="BT907"/>
          <cell r="BU907"/>
          <cell r="BV907"/>
          <cell r="BW907"/>
          <cell r="BX907"/>
          <cell r="BY907"/>
          <cell r="BZ907"/>
          <cell r="CA907"/>
          <cell r="CB907"/>
          <cell r="CC907"/>
          <cell r="CD907"/>
          <cell r="CE907"/>
          <cell r="CF907"/>
          <cell r="CG907"/>
          <cell r="CH907"/>
          <cell r="CI907"/>
          <cell r="CJ907"/>
          <cell r="CK907"/>
          <cell r="CL907"/>
          <cell r="CM907"/>
          <cell r="CN907"/>
          <cell r="CO907"/>
          <cell r="CP907"/>
        </row>
        <row r="908">
          <cell r="A908"/>
          <cell r="B908"/>
          <cell r="C908"/>
          <cell r="D908"/>
          <cell r="E908"/>
          <cell r="F908"/>
          <cell r="G908"/>
          <cell r="H908"/>
          <cell r="I908"/>
          <cell r="J908"/>
          <cell r="K908"/>
          <cell r="L908"/>
          <cell r="M908"/>
          <cell r="N908"/>
          <cell r="O908"/>
          <cell r="P908"/>
          <cell r="Q908"/>
          <cell r="R908"/>
          <cell r="S908"/>
          <cell r="T908"/>
          <cell r="U908"/>
          <cell r="V908"/>
          <cell r="W908"/>
          <cell r="X908"/>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cell r="BE908"/>
          <cell r="BF908"/>
          <cell r="BG908"/>
          <cell r="BH908"/>
          <cell r="BI908"/>
          <cell r="BJ908"/>
          <cell r="BK908"/>
          <cell r="BL908"/>
          <cell r="BM908"/>
          <cell r="BN908"/>
          <cell r="BO908"/>
          <cell r="BP908"/>
          <cell r="BQ908"/>
          <cell r="BR908"/>
          <cell r="BS908"/>
          <cell r="BT908"/>
          <cell r="BU908"/>
          <cell r="BV908"/>
          <cell r="BW908"/>
          <cell r="BX908"/>
          <cell r="BY908"/>
          <cell r="BZ908"/>
          <cell r="CA908"/>
          <cell r="CB908"/>
          <cell r="CC908"/>
          <cell r="CD908"/>
          <cell r="CE908"/>
          <cell r="CF908"/>
          <cell r="CG908"/>
          <cell r="CH908"/>
          <cell r="CI908"/>
          <cell r="CJ908"/>
          <cell r="CK908"/>
          <cell r="CL908"/>
          <cell r="CM908"/>
          <cell r="CN908"/>
          <cell r="CO908"/>
          <cell r="CP908"/>
        </row>
        <row r="909">
          <cell r="A909"/>
          <cell r="B909"/>
          <cell r="C909"/>
          <cell r="D909"/>
          <cell r="E909"/>
          <cell r="F909"/>
          <cell r="G909"/>
          <cell r="H909"/>
          <cell r="I909"/>
          <cell r="J909"/>
          <cell r="K909"/>
          <cell r="L909"/>
          <cell r="M909"/>
          <cell r="N909"/>
          <cell r="O909"/>
          <cell r="P909"/>
          <cell r="Q909"/>
          <cell r="R909"/>
          <cell r="S909"/>
          <cell r="T909"/>
          <cell r="U909"/>
          <cell r="V909"/>
          <cell r="W909"/>
          <cell r="X909"/>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cell r="BE909"/>
          <cell r="BF909"/>
          <cell r="BG909"/>
          <cell r="BH909"/>
          <cell r="BI909"/>
          <cell r="BJ909"/>
          <cell r="BK909"/>
          <cell r="BL909"/>
          <cell r="BM909"/>
          <cell r="BN909"/>
          <cell r="BO909"/>
          <cell r="BP909"/>
          <cell r="BQ909"/>
          <cell r="BR909"/>
          <cell r="BS909"/>
          <cell r="BT909"/>
          <cell r="BU909"/>
          <cell r="BV909"/>
          <cell r="BW909"/>
          <cell r="BX909"/>
          <cell r="BY909"/>
          <cell r="BZ909"/>
          <cell r="CA909"/>
          <cell r="CB909"/>
          <cell r="CC909"/>
          <cell r="CD909"/>
          <cell r="CE909"/>
          <cell r="CF909"/>
          <cell r="CG909"/>
          <cell r="CH909"/>
          <cell r="CI909"/>
          <cell r="CJ909"/>
          <cell r="CK909"/>
          <cell r="CL909"/>
          <cell r="CM909"/>
          <cell r="CN909"/>
          <cell r="CO909"/>
          <cell r="CP909"/>
        </row>
        <row r="910">
          <cell r="A910"/>
          <cell r="B910"/>
          <cell r="C910"/>
          <cell r="D910"/>
          <cell r="E910"/>
          <cell r="F910"/>
          <cell r="G910"/>
          <cell r="H910"/>
          <cell r="I910"/>
          <cell r="J910"/>
          <cell r="K910"/>
          <cell r="L910"/>
          <cell r="M910"/>
          <cell r="N910"/>
          <cell r="O910"/>
          <cell r="P910"/>
          <cell r="Q910"/>
          <cell r="R910"/>
          <cell r="S910"/>
          <cell r="T910"/>
          <cell r="U910"/>
          <cell r="V910"/>
          <cell r="W910"/>
          <cell r="X910"/>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cell r="BE910"/>
          <cell r="BF910"/>
          <cell r="BG910"/>
          <cell r="BH910"/>
          <cell r="BI910"/>
          <cell r="BJ910"/>
          <cell r="BK910"/>
          <cell r="BL910"/>
          <cell r="BM910"/>
          <cell r="BN910"/>
          <cell r="BO910"/>
          <cell r="BP910"/>
          <cell r="BQ910"/>
          <cell r="BR910"/>
          <cell r="BS910"/>
          <cell r="BT910"/>
          <cell r="BU910"/>
          <cell r="BV910"/>
          <cell r="BW910"/>
          <cell r="BX910"/>
          <cell r="BY910"/>
          <cell r="BZ910"/>
          <cell r="CA910"/>
          <cell r="CB910"/>
          <cell r="CC910"/>
          <cell r="CD910"/>
          <cell r="CE910"/>
          <cell r="CF910"/>
          <cell r="CG910"/>
          <cell r="CH910"/>
          <cell r="CI910"/>
          <cell r="CJ910"/>
          <cell r="CK910"/>
          <cell r="CL910"/>
          <cell r="CM910"/>
          <cell r="CN910"/>
          <cell r="CO910"/>
          <cell r="CP910"/>
        </row>
        <row r="911">
          <cell r="A911"/>
          <cell r="B911"/>
          <cell r="C911"/>
          <cell r="D911"/>
          <cell r="E911"/>
          <cell r="F911"/>
          <cell r="G911"/>
          <cell r="H911"/>
          <cell r="I911"/>
          <cell r="J911"/>
          <cell r="K911"/>
          <cell r="L911"/>
          <cell r="M911"/>
          <cell r="N911"/>
          <cell r="O911"/>
          <cell r="P911"/>
          <cell r="Q911"/>
          <cell r="R911"/>
          <cell r="S911"/>
          <cell r="T911"/>
          <cell r="U911"/>
          <cell r="V911"/>
          <cell r="W911"/>
          <cell r="X911"/>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cell r="BE911"/>
          <cell r="BF911"/>
          <cell r="BG911"/>
          <cell r="BH911"/>
          <cell r="BI911"/>
          <cell r="BJ911"/>
          <cell r="BK911"/>
          <cell r="BL911"/>
          <cell r="BM911"/>
          <cell r="BN911"/>
          <cell r="BO911"/>
          <cell r="BP911"/>
          <cell r="BQ911"/>
          <cell r="BR911"/>
          <cell r="BS911"/>
          <cell r="BT911"/>
          <cell r="BU911"/>
          <cell r="BV911"/>
          <cell r="BW911"/>
          <cell r="BX911"/>
          <cell r="BY911"/>
          <cell r="BZ911"/>
          <cell r="CA911"/>
          <cell r="CB911"/>
          <cell r="CC911"/>
          <cell r="CD911"/>
          <cell r="CE911"/>
          <cell r="CF911"/>
          <cell r="CG911"/>
          <cell r="CH911"/>
          <cell r="CI911"/>
          <cell r="CJ911"/>
          <cell r="CK911"/>
          <cell r="CL911"/>
          <cell r="CM911"/>
          <cell r="CN911"/>
          <cell r="CO911"/>
          <cell r="CP911"/>
        </row>
        <row r="912">
          <cell r="A912"/>
          <cell r="B912"/>
          <cell r="C912"/>
          <cell r="D912"/>
          <cell r="E912"/>
          <cell r="F912"/>
          <cell r="G912"/>
          <cell r="H912"/>
          <cell r="I912"/>
          <cell r="J912"/>
          <cell r="K912"/>
          <cell r="L912"/>
          <cell r="M912"/>
          <cell r="N912"/>
          <cell r="O912"/>
          <cell r="P912"/>
          <cell r="Q912"/>
          <cell r="R912"/>
          <cell r="S912"/>
          <cell r="T912"/>
          <cell r="U912"/>
          <cell r="V912"/>
          <cell r="W912"/>
          <cell r="X912"/>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cell r="BE912"/>
          <cell r="BF912"/>
          <cell r="BG912"/>
          <cell r="BH912"/>
          <cell r="BI912"/>
          <cell r="BJ912"/>
          <cell r="BK912"/>
          <cell r="BL912"/>
          <cell r="BM912"/>
          <cell r="BN912"/>
          <cell r="BO912"/>
          <cell r="BP912"/>
          <cell r="BQ912"/>
          <cell r="BR912"/>
          <cell r="BS912"/>
          <cell r="BT912"/>
          <cell r="BU912"/>
          <cell r="BV912"/>
          <cell r="BW912"/>
          <cell r="BX912"/>
          <cell r="BY912"/>
          <cell r="BZ912"/>
          <cell r="CA912"/>
          <cell r="CB912"/>
          <cell r="CC912"/>
          <cell r="CD912"/>
          <cell r="CE912"/>
          <cell r="CF912"/>
          <cell r="CG912"/>
          <cell r="CH912"/>
          <cell r="CI912"/>
          <cell r="CJ912"/>
          <cell r="CK912"/>
          <cell r="CL912"/>
          <cell r="CM912"/>
          <cell r="CN912"/>
          <cell r="CO912"/>
          <cell r="CP912"/>
        </row>
        <row r="913">
          <cell r="A913"/>
          <cell r="B913"/>
          <cell r="C913"/>
          <cell r="D913"/>
          <cell r="E913"/>
          <cell r="F913"/>
          <cell r="G913"/>
          <cell r="H913"/>
          <cell r="I913"/>
          <cell r="J913"/>
          <cell r="K913"/>
          <cell r="L913"/>
          <cell r="M913"/>
          <cell r="N913"/>
          <cell r="O913"/>
          <cell r="P913"/>
          <cell r="Q913"/>
          <cell r="R913"/>
          <cell r="S913"/>
          <cell r="T913"/>
          <cell r="U913"/>
          <cell r="V913"/>
          <cell r="W913"/>
          <cell r="X913"/>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cell r="BE913"/>
          <cell r="BF913"/>
          <cell r="BG913"/>
          <cell r="BH913"/>
          <cell r="BI913"/>
          <cell r="BJ913"/>
          <cell r="BK913"/>
          <cell r="BL913"/>
          <cell r="BM913"/>
          <cell r="BN913"/>
          <cell r="BO913"/>
          <cell r="BP913"/>
          <cell r="BQ913"/>
          <cell r="BR913"/>
          <cell r="BS913"/>
          <cell r="BT913"/>
          <cell r="BU913"/>
          <cell r="BV913"/>
          <cell r="BW913"/>
          <cell r="BX913"/>
          <cell r="BY913"/>
          <cell r="BZ913"/>
          <cell r="CA913"/>
          <cell r="CB913"/>
          <cell r="CC913"/>
          <cell r="CD913"/>
          <cell r="CE913"/>
          <cell r="CF913"/>
          <cell r="CG913"/>
          <cell r="CH913"/>
          <cell r="CI913"/>
          <cell r="CJ913"/>
          <cell r="CK913"/>
          <cell r="CL913"/>
          <cell r="CM913"/>
          <cell r="CN913"/>
          <cell r="CO913"/>
          <cell r="CP913"/>
        </row>
        <row r="914">
          <cell r="A914"/>
          <cell r="B914"/>
          <cell r="C914"/>
          <cell r="D914"/>
          <cell r="E914"/>
          <cell r="F914"/>
          <cell r="G914"/>
          <cell r="H914"/>
          <cell r="I914"/>
          <cell r="J914"/>
          <cell r="K914"/>
          <cell r="L914"/>
          <cell r="M914"/>
          <cell r="N914"/>
          <cell r="O914"/>
          <cell r="P914"/>
          <cell r="Q914"/>
          <cell r="R914"/>
          <cell r="S914"/>
          <cell r="T914"/>
          <cell r="U914"/>
          <cell r="V914"/>
          <cell r="W914"/>
          <cell r="X914"/>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cell r="BE914"/>
          <cell r="BF914"/>
          <cell r="BG914"/>
          <cell r="BH914"/>
          <cell r="BI914"/>
          <cell r="BJ914"/>
          <cell r="BK914"/>
          <cell r="BL914"/>
          <cell r="BM914"/>
          <cell r="BN914"/>
          <cell r="BO914"/>
          <cell r="BP914"/>
          <cell r="BQ914"/>
          <cell r="BR914"/>
          <cell r="BS914"/>
          <cell r="BT914"/>
          <cell r="BU914"/>
          <cell r="BV914"/>
          <cell r="BW914"/>
          <cell r="BX914"/>
          <cell r="BY914"/>
          <cell r="BZ914"/>
          <cell r="CA914"/>
          <cell r="CB914"/>
          <cell r="CC914"/>
          <cell r="CD914"/>
          <cell r="CE914"/>
          <cell r="CF914"/>
          <cell r="CG914"/>
          <cell r="CH914"/>
          <cell r="CI914"/>
          <cell r="CJ914"/>
          <cell r="CK914"/>
          <cell r="CL914"/>
          <cell r="CM914"/>
          <cell r="CN914"/>
          <cell r="CO914"/>
          <cell r="CP914"/>
        </row>
        <row r="915">
          <cell r="A915"/>
          <cell r="B915"/>
          <cell r="C915"/>
          <cell r="D915"/>
          <cell r="E915"/>
          <cell r="F915"/>
          <cell r="G915"/>
          <cell r="H915"/>
          <cell r="I915"/>
          <cell r="J915"/>
          <cell r="K915"/>
          <cell r="L915"/>
          <cell r="M915"/>
          <cell r="N915"/>
          <cell r="O915"/>
          <cell r="P915"/>
          <cell r="Q915"/>
          <cell r="R915"/>
          <cell r="S915"/>
          <cell r="T915"/>
          <cell r="U915"/>
          <cell r="V915"/>
          <cell r="W915"/>
          <cell r="X915"/>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cell r="BE915"/>
          <cell r="BF915"/>
          <cell r="BG915"/>
          <cell r="BH915"/>
          <cell r="BI915"/>
          <cell r="BJ915"/>
          <cell r="BK915"/>
          <cell r="BL915"/>
          <cell r="BM915"/>
          <cell r="BN915"/>
          <cell r="BO915"/>
          <cell r="BP915"/>
          <cell r="BQ915"/>
          <cell r="BR915"/>
          <cell r="BS915"/>
          <cell r="BT915"/>
          <cell r="BU915"/>
          <cell r="BV915"/>
          <cell r="BW915"/>
          <cell r="BX915"/>
          <cell r="BY915"/>
          <cell r="BZ915"/>
          <cell r="CA915"/>
          <cell r="CB915"/>
          <cell r="CC915"/>
          <cell r="CD915"/>
          <cell r="CE915"/>
          <cell r="CF915"/>
          <cell r="CG915"/>
          <cell r="CH915"/>
          <cell r="CI915"/>
          <cell r="CJ915"/>
          <cell r="CK915"/>
          <cell r="CL915"/>
          <cell r="CM915"/>
          <cell r="CN915"/>
          <cell r="CO915"/>
          <cell r="CP915"/>
        </row>
        <row r="916">
          <cell r="A916"/>
          <cell r="B916"/>
          <cell r="C916"/>
          <cell r="D916"/>
          <cell r="E916"/>
          <cell r="F916"/>
          <cell r="G916"/>
          <cell r="H916"/>
          <cell r="I916"/>
          <cell r="J916"/>
          <cell r="K916"/>
          <cell r="L916"/>
          <cell r="M916"/>
          <cell r="N916"/>
          <cell r="O916"/>
          <cell r="P916"/>
          <cell r="Q916"/>
          <cell r="R916"/>
          <cell r="S916"/>
          <cell r="T916"/>
          <cell r="U916"/>
          <cell r="V916"/>
          <cell r="W916"/>
          <cell r="X916"/>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cell r="BE916"/>
          <cell r="BF916"/>
          <cell r="BG916"/>
          <cell r="BH916"/>
          <cell r="BI916"/>
          <cell r="BJ916"/>
          <cell r="BK916"/>
          <cell r="BL916"/>
          <cell r="BM916"/>
          <cell r="BN916"/>
          <cell r="BO916"/>
          <cell r="BP916"/>
          <cell r="BQ916"/>
          <cell r="BR916"/>
          <cell r="BS916"/>
          <cell r="BT916"/>
          <cell r="BU916"/>
          <cell r="BV916"/>
          <cell r="BW916"/>
          <cell r="BX916"/>
          <cell r="BY916"/>
          <cell r="BZ916"/>
          <cell r="CA916"/>
          <cell r="CB916"/>
          <cell r="CC916"/>
          <cell r="CD916"/>
          <cell r="CE916"/>
          <cell r="CF916"/>
          <cell r="CG916"/>
          <cell r="CH916"/>
          <cell r="CI916"/>
          <cell r="CJ916"/>
          <cell r="CK916"/>
          <cell r="CL916"/>
          <cell r="CM916"/>
          <cell r="CN916"/>
          <cell r="CO916"/>
          <cell r="CP916"/>
        </row>
        <row r="917">
          <cell r="A917"/>
          <cell r="B917"/>
          <cell r="C917"/>
          <cell r="D917"/>
          <cell r="E917"/>
          <cell r="F917"/>
          <cell r="G917"/>
          <cell r="H917"/>
          <cell r="I917"/>
          <cell r="J917"/>
          <cell r="K917"/>
          <cell r="L917"/>
          <cell r="M917"/>
          <cell r="N917"/>
          <cell r="O917"/>
          <cell r="P917"/>
          <cell r="Q917"/>
          <cell r="R917"/>
          <cell r="S917"/>
          <cell r="T917"/>
          <cell r="U917"/>
          <cell r="V917"/>
          <cell r="W917"/>
          <cell r="X917"/>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cell r="BE917"/>
          <cell r="BF917"/>
          <cell r="BG917"/>
          <cell r="BH917"/>
          <cell r="BI917"/>
          <cell r="BJ917"/>
          <cell r="BK917"/>
          <cell r="BL917"/>
          <cell r="BM917"/>
          <cell r="BN917"/>
          <cell r="BO917"/>
          <cell r="BP917"/>
          <cell r="BQ917"/>
          <cell r="BR917"/>
          <cell r="BS917"/>
          <cell r="BT917"/>
          <cell r="BU917"/>
          <cell r="BV917"/>
          <cell r="BW917"/>
          <cell r="BX917"/>
          <cell r="BY917"/>
          <cell r="BZ917"/>
          <cell r="CA917"/>
          <cell r="CB917"/>
          <cell r="CC917"/>
          <cell r="CD917"/>
          <cell r="CE917"/>
          <cell r="CF917"/>
          <cell r="CG917"/>
          <cell r="CH917"/>
          <cell r="CI917"/>
          <cell r="CJ917"/>
          <cell r="CK917"/>
          <cell r="CL917"/>
          <cell r="CM917"/>
          <cell r="CN917"/>
          <cell r="CO917"/>
          <cell r="CP917"/>
        </row>
        <row r="918">
          <cell r="A918"/>
          <cell r="B918"/>
          <cell r="C918"/>
          <cell r="D918"/>
          <cell r="E918"/>
          <cell r="F918"/>
          <cell r="G918"/>
          <cell r="H918"/>
          <cell r="I918"/>
          <cell r="J918"/>
          <cell r="K918"/>
          <cell r="L918"/>
          <cell r="M918"/>
          <cell r="N918"/>
          <cell r="O918"/>
          <cell r="P918"/>
          <cell r="Q918"/>
          <cell r="R918"/>
          <cell r="S918"/>
          <cell r="T918"/>
          <cell r="U918"/>
          <cell r="V918"/>
          <cell r="W918"/>
          <cell r="X918"/>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cell r="BE918"/>
          <cell r="BF918"/>
          <cell r="BG918"/>
          <cell r="BH918"/>
          <cell r="BI918"/>
          <cell r="BJ918"/>
          <cell r="BK918"/>
          <cell r="BL918"/>
          <cell r="BM918"/>
          <cell r="BN918"/>
          <cell r="BO918"/>
          <cell r="BP918"/>
          <cell r="BQ918"/>
          <cell r="BR918"/>
          <cell r="BS918"/>
          <cell r="BT918"/>
          <cell r="BU918"/>
          <cell r="BV918"/>
          <cell r="BW918"/>
          <cell r="BX918"/>
          <cell r="BY918"/>
          <cell r="BZ918"/>
          <cell r="CA918"/>
          <cell r="CB918"/>
          <cell r="CC918"/>
          <cell r="CD918"/>
          <cell r="CE918"/>
          <cell r="CF918"/>
          <cell r="CG918"/>
          <cell r="CH918"/>
          <cell r="CI918"/>
          <cell r="CJ918"/>
          <cell r="CK918"/>
          <cell r="CL918"/>
          <cell r="CM918"/>
          <cell r="CN918"/>
          <cell r="CO918"/>
          <cell r="CP918"/>
        </row>
        <row r="919">
          <cell r="A919"/>
          <cell r="B919"/>
          <cell r="C919"/>
          <cell r="D919"/>
          <cell r="E919"/>
          <cell r="F919"/>
          <cell r="G919"/>
          <cell r="H919"/>
          <cell r="I919"/>
          <cell r="J919"/>
          <cell r="K919"/>
          <cell r="L919"/>
          <cell r="M919"/>
          <cell r="N919"/>
          <cell r="O919"/>
          <cell r="P919"/>
          <cell r="Q919"/>
          <cell r="R919"/>
          <cell r="S919"/>
          <cell r="T919"/>
          <cell r="U919"/>
          <cell r="V919"/>
          <cell r="W919"/>
          <cell r="X919"/>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cell r="BE919"/>
          <cell r="BF919"/>
          <cell r="BG919"/>
          <cell r="BH919"/>
          <cell r="BI919"/>
          <cell r="BJ919"/>
          <cell r="BK919"/>
          <cell r="BL919"/>
          <cell r="BM919"/>
          <cell r="BN919"/>
          <cell r="BO919"/>
          <cell r="BP919"/>
          <cell r="BQ919"/>
          <cell r="BR919"/>
          <cell r="BS919"/>
          <cell r="BT919"/>
          <cell r="BU919"/>
          <cell r="BV919"/>
          <cell r="BW919"/>
          <cell r="BX919"/>
          <cell r="BY919"/>
          <cell r="BZ919"/>
          <cell r="CA919"/>
          <cell r="CB919"/>
          <cell r="CC919"/>
          <cell r="CD919"/>
          <cell r="CE919"/>
          <cell r="CF919"/>
          <cell r="CG919"/>
          <cell r="CH919"/>
          <cell r="CI919"/>
          <cell r="CJ919"/>
          <cell r="CK919"/>
          <cell r="CL919"/>
          <cell r="CM919"/>
          <cell r="CN919"/>
          <cell r="CO919"/>
          <cell r="CP919"/>
        </row>
        <row r="920">
          <cell r="A920"/>
          <cell r="B920"/>
          <cell r="C920"/>
          <cell r="D920"/>
          <cell r="E920"/>
          <cell r="F920"/>
          <cell r="G920"/>
          <cell r="H920"/>
          <cell r="I920"/>
          <cell r="J920"/>
          <cell r="K920"/>
          <cell r="L920"/>
          <cell r="M920"/>
          <cell r="N920"/>
          <cell r="O920"/>
          <cell r="P920"/>
          <cell r="Q920"/>
          <cell r="R920"/>
          <cell r="S920"/>
          <cell r="T920"/>
          <cell r="U920"/>
          <cell r="V920"/>
          <cell r="W920"/>
          <cell r="X920"/>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cell r="BE920"/>
          <cell r="BF920"/>
          <cell r="BG920"/>
          <cell r="BH920"/>
          <cell r="BI920"/>
          <cell r="BJ920"/>
          <cell r="BK920"/>
          <cell r="BL920"/>
          <cell r="BM920"/>
          <cell r="BN920"/>
          <cell r="BO920"/>
          <cell r="BP920"/>
          <cell r="BQ920"/>
          <cell r="BR920"/>
          <cell r="BS920"/>
          <cell r="BT920"/>
          <cell r="BU920"/>
          <cell r="BV920"/>
          <cell r="BW920"/>
          <cell r="BX920"/>
          <cell r="BY920"/>
          <cell r="BZ920"/>
          <cell r="CA920"/>
          <cell r="CB920"/>
          <cell r="CC920"/>
          <cell r="CD920"/>
          <cell r="CE920"/>
          <cell r="CF920"/>
          <cell r="CG920"/>
          <cell r="CH920"/>
          <cell r="CI920"/>
          <cell r="CJ920"/>
          <cell r="CK920"/>
          <cell r="CL920"/>
          <cell r="CM920"/>
          <cell r="CN920"/>
          <cell r="CO920"/>
          <cell r="CP920"/>
        </row>
        <row r="921">
          <cell r="A921"/>
          <cell r="B921"/>
          <cell r="C921"/>
          <cell r="D921"/>
          <cell r="E921"/>
          <cell r="F921"/>
          <cell r="G921"/>
          <cell r="H921"/>
          <cell r="I921"/>
          <cell r="J921"/>
          <cell r="K921"/>
          <cell r="L921"/>
          <cell r="M921"/>
          <cell r="N921"/>
          <cell r="O921"/>
          <cell r="P921"/>
          <cell r="Q921"/>
          <cell r="R921"/>
          <cell r="S921"/>
          <cell r="T921"/>
          <cell r="U921"/>
          <cell r="V921"/>
          <cell r="W921"/>
          <cell r="X921"/>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cell r="BE921"/>
          <cell r="BF921"/>
          <cell r="BG921"/>
          <cell r="BH921"/>
          <cell r="BI921"/>
          <cell r="BJ921"/>
          <cell r="BK921"/>
          <cell r="BL921"/>
          <cell r="BM921"/>
          <cell r="BN921"/>
          <cell r="BO921"/>
          <cell r="BP921"/>
          <cell r="BQ921"/>
          <cell r="BR921"/>
          <cell r="BS921"/>
          <cell r="BT921"/>
          <cell r="BU921"/>
          <cell r="BV921"/>
          <cell r="BW921"/>
          <cell r="BX921"/>
          <cell r="BY921"/>
          <cell r="BZ921"/>
          <cell r="CA921"/>
          <cell r="CB921"/>
          <cell r="CC921"/>
          <cell r="CD921"/>
          <cell r="CE921"/>
          <cell r="CF921"/>
          <cell r="CG921"/>
          <cell r="CH921"/>
          <cell r="CI921"/>
          <cell r="CJ921"/>
          <cell r="CK921"/>
          <cell r="CL921"/>
          <cell r="CM921"/>
          <cell r="CN921"/>
          <cell r="CO921"/>
          <cell r="CP921"/>
        </row>
        <row r="922">
          <cell r="A922"/>
          <cell r="B922"/>
          <cell r="C922"/>
          <cell r="D922"/>
          <cell r="E922"/>
          <cell r="F922"/>
          <cell r="G922"/>
          <cell r="H922"/>
          <cell r="I922"/>
          <cell r="J922"/>
          <cell r="K922"/>
          <cell r="L922"/>
          <cell r="M922"/>
          <cell r="N922"/>
          <cell r="O922"/>
          <cell r="P922"/>
          <cell r="Q922"/>
          <cell r="R922"/>
          <cell r="S922"/>
          <cell r="T922"/>
          <cell r="U922"/>
          <cell r="V922"/>
          <cell r="W922"/>
          <cell r="X922"/>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cell r="BE922"/>
          <cell r="BF922"/>
          <cell r="BG922"/>
          <cell r="BH922"/>
          <cell r="BI922"/>
          <cell r="BJ922"/>
          <cell r="BK922"/>
          <cell r="BL922"/>
          <cell r="BM922"/>
          <cell r="BN922"/>
          <cell r="BO922"/>
          <cell r="BP922"/>
          <cell r="BQ922"/>
          <cell r="BR922"/>
          <cell r="BS922"/>
          <cell r="BT922"/>
          <cell r="BU922"/>
          <cell r="BV922"/>
          <cell r="BW922"/>
          <cell r="BX922"/>
          <cell r="BY922"/>
          <cell r="BZ922"/>
          <cell r="CA922"/>
          <cell r="CB922"/>
          <cell r="CC922"/>
          <cell r="CD922"/>
          <cell r="CE922"/>
          <cell r="CF922"/>
          <cell r="CG922"/>
          <cell r="CH922"/>
          <cell r="CI922"/>
          <cell r="CJ922"/>
          <cell r="CK922"/>
          <cell r="CL922"/>
          <cell r="CM922"/>
          <cell r="CN922"/>
          <cell r="CO922"/>
          <cell r="CP922"/>
        </row>
        <row r="923">
          <cell r="A923"/>
          <cell r="B923"/>
          <cell r="C923"/>
          <cell r="D923"/>
          <cell r="E923"/>
          <cell r="F923"/>
          <cell r="G923"/>
          <cell r="H923"/>
          <cell r="I923"/>
          <cell r="J923"/>
          <cell r="K923"/>
          <cell r="L923"/>
          <cell r="M923"/>
          <cell r="N923"/>
          <cell r="O923"/>
          <cell r="P923"/>
          <cell r="Q923"/>
          <cell r="R923"/>
          <cell r="S923"/>
          <cell r="T923"/>
          <cell r="U923"/>
          <cell r="V923"/>
          <cell r="W923"/>
          <cell r="X923"/>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cell r="BE923"/>
          <cell r="BF923"/>
          <cell r="BG923"/>
          <cell r="BH923"/>
          <cell r="BI923"/>
          <cell r="BJ923"/>
          <cell r="BK923"/>
          <cell r="BL923"/>
          <cell r="BM923"/>
          <cell r="BN923"/>
          <cell r="BO923"/>
          <cell r="BP923"/>
          <cell r="BQ923"/>
          <cell r="BR923"/>
          <cell r="BS923"/>
          <cell r="BT923"/>
          <cell r="BU923"/>
          <cell r="BV923"/>
          <cell r="BW923"/>
          <cell r="BX923"/>
          <cell r="BY923"/>
          <cell r="BZ923"/>
          <cell r="CA923"/>
          <cell r="CB923"/>
          <cell r="CC923"/>
          <cell r="CD923"/>
          <cell r="CE923"/>
          <cell r="CF923"/>
          <cell r="CG923"/>
          <cell r="CH923"/>
          <cell r="CI923"/>
          <cell r="CJ923"/>
          <cell r="CK923"/>
          <cell r="CL923"/>
          <cell r="CM923"/>
          <cell r="CN923"/>
          <cell r="CO923"/>
          <cell r="CP923"/>
        </row>
        <row r="924">
          <cell r="A924"/>
          <cell r="B924"/>
          <cell r="C924"/>
          <cell r="D924"/>
          <cell r="E924"/>
          <cell r="F924"/>
          <cell r="G924"/>
          <cell r="H924"/>
          <cell r="I924"/>
          <cell r="J924"/>
          <cell r="K924"/>
          <cell r="L924"/>
          <cell r="M924"/>
          <cell r="N924"/>
          <cell r="O924"/>
          <cell r="P924"/>
          <cell r="Q924"/>
          <cell r="R924"/>
          <cell r="S924"/>
          <cell r="T924"/>
          <cell r="U924"/>
          <cell r="V924"/>
          <cell r="W924"/>
          <cell r="X924"/>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cell r="BE924"/>
          <cell r="BF924"/>
          <cell r="BG924"/>
          <cell r="BH924"/>
          <cell r="BI924"/>
          <cell r="BJ924"/>
          <cell r="BK924"/>
          <cell r="BL924"/>
          <cell r="BM924"/>
          <cell r="BN924"/>
          <cell r="BO924"/>
          <cell r="BP924"/>
          <cell r="BQ924"/>
          <cell r="BR924"/>
          <cell r="BS924"/>
          <cell r="BT924"/>
          <cell r="BU924"/>
          <cell r="BV924"/>
          <cell r="BW924"/>
          <cell r="BX924"/>
          <cell r="BY924"/>
          <cell r="BZ924"/>
          <cell r="CA924"/>
          <cell r="CB924"/>
          <cell r="CC924"/>
          <cell r="CD924"/>
          <cell r="CE924"/>
          <cell r="CF924"/>
          <cell r="CG924"/>
          <cell r="CH924"/>
          <cell r="CI924"/>
          <cell r="CJ924"/>
          <cell r="CK924"/>
          <cell r="CL924"/>
          <cell r="CM924"/>
          <cell r="CN924"/>
          <cell r="CO924"/>
          <cell r="CP924"/>
        </row>
        <row r="925">
          <cell r="A925"/>
          <cell r="B925"/>
          <cell r="C925"/>
          <cell r="D925"/>
          <cell r="E925"/>
          <cell r="F925"/>
          <cell r="G925"/>
          <cell r="H925"/>
          <cell r="I925"/>
          <cell r="J925"/>
          <cell r="K925"/>
          <cell r="L925"/>
          <cell r="M925"/>
          <cell r="N925"/>
          <cell r="O925"/>
          <cell r="P925"/>
          <cell r="Q925"/>
          <cell r="R925"/>
          <cell r="S925"/>
          <cell r="T925"/>
          <cell r="U925"/>
          <cell r="V925"/>
          <cell r="W925"/>
          <cell r="X925"/>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cell r="BE925"/>
          <cell r="BF925"/>
          <cell r="BG925"/>
          <cell r="BH925"/>
          <cell r="BI925"/>
          <cell r="BJ925"/>
          <cell r="BK925"/>
          <cell r="BL925"/>
          <cell r="BM925"/>
          <cell r="BN925"/>
          <cell r="BO925"/>
          <cell r="BP925"/>
          <cell r="BQ925"/>
          <cell r="BR925"/>
          <cell r="BS925"/>
          <cell r="BT925"/>
          <cell r="BU925"/>
          <cell r="BV925"/>
          <cell r="BW925"/>
          <cell r="BX925"/>
          <cell r="BY925"/>
          <cell r="BZ925"/>
          <cell r="CA925"/>
          <cell r="CB925"/>
          <cell r="CC925"/>
          <cell r="CD925"/>
          <cell r="CE925"/>
          <cell r="CF925"/>
          <cell r="CG925"/>
          <cell r="CH925"/>
          <cell r="CI925"/>
          <cell r="CJ925"/>
          <cell r="CK925"/>
          <cell r="CL925"/>
          <cell r="CM925"/>
          <cell r="CN925"/>
          <cell r="CO925"/>
          <cell r="CP925"/>
        </row>
        <row r="926">
          <cell r="A926"/>
          <cell r="B926"/>
          <cell r="C926"/>
          <cell r="D926"/>
          <cell r="E926"/>
          <cell r="F926"/>
          <cell r="G926"/>
          <cell r="H926"/>
          <cell r="I926"/>
          <cell r="J926"/>
          <cell r="K926"/>
          <cell r="L926"/>
          <cell r="M926"/>
          <cell r="N926"/>
          <cell r="O926"/>
          <cell r="P926"/>
          <cell r="Q926"/>
          <cell r="R926"/>
          <cell r="S926"/>
          <cell r="T926"/>
          <cell r="U926"/>
          <cell r="V926"/>
          <cell r="W926"/>
          <cell r="X926"/>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cell r="BE926"/>
          <cell r="BF926"/>
          <cell r="BG926"/>
          <cell r="BH926"/>
          <cell r="BI926"/>
          <cell r="BJ926"/>
          <cell r="BK926"/>
          <cell r="BL926"/>
          <cell r="BM926"/>
          <cell r="BN926"/>
          <cell r="BO926"/>
          <cell r="BP926"/>
          <cell r="BQ926"/>
          <cell r="BR926"/>
          <cell r="BS926"/>
          <cell r="BT926"/>
          <cell r="BU926"/>
          <cell r="BV926"/>
          <cell r="BW926"/>
          <cell r="BX926"/>
          <cell r="BY926"/>
          <cell r="BZ926"/>
          <cell r="CA926"/>
          <cell r="CB926"/>
          <cell r="CC926"/>
          <cell r="CD926"/>
          <cell r="CE926"/>
          <cell r="CF926"/>
          <cell r="CG926"/>
          <cell r="CH926"/>
          <cell r="CI926"/>
          <cell r="CJ926"/>
          <cell r="CK926"/>
          <cell r="CL926"/>
          <cell r="CM926"/>
          <cell r="CN926"/>
          <cell r="CO926"/>
          <cell r="CP926"/>
        </row>
        <row r="927">
          <cell r="A927"/>
          <cell r="B927"/>
          <cell r="C927"/>
          <cell r="D927"/>
          <cell r="E927"/>
          <cell r="F927"/>
          <cell r="G927"/>
          <cell r="H927"/>
          <cell r="I927"/>
          <cell r="J927"/>
          <cell r="K927"/>
          <cell r="L927"/>
          <cell r="M927"/>
          <cell r="N927"/>
          <cell r="O927"/>
          <cell r="P927"/>
          <cell r="Q927"/>
          <cell r="R927"/>
          <cell r="S927"/>
          <cell r="T927"/>
          <cell r="U927"/>
          <cell r="V927"/>
          <cell r="W927"/>
          <cell r="X927"/>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cell r="BE927"/>
          <cell r="BF927"/>
          <cell r="BG927"/>
          <cell r="BH927"/>
          <cell r="BI927"/>
          <cell r="BJ927"/>
          <cell r="BK927"/>
          <cell r="BL927"/>
          <cell r="BM927"/>
          <cell r="BN927"/>
          <cell r="BO927"/>
          <cell r="BP927"/>
          <cell r="BQ927"/>
          <cell r="BR927"/>
          <cell r="BS927"/>
          <cell r="BT927"/>
          <cell r="BU927"/>
          <cell r="BV927"/>
          <cell r="BW927"/>
          <cell r="BX927"/>
          <cell r="BY927"/>
          <cell r="BZ927"/>
          <cell r="CA927"/>
          <cell r="CB927"/>
          <cell r="CC927"/>
          <cell r="CD927"/>
          <cell r="CE927"/>
          <cell r="CF927"/>
          <cell r="CG927"/>
          <cell r="CH927"/>
          <cell r="CI927"/>
          <cell r="CJ927"/>
          <cell r="CK927"/>
          <cell r="CL927"/>
          <cell r="CM927"/>
          <cell r="CN927"/>
          <cell r="CO927"/>
          <cell r="CP927"/>
        </row>
        <row r="928">
          <cell r="A928"/>
          <cell r="B928"/>
          <cell r="C928"/>
          <cell r="D928"/>
          <cell r="E928"/>
          <cell r="F928"/>
          <cell r="G928"/>
          <cell r="H928"/>
          <cell r="I928"/>
          <cell r="J928"/>
          <cell r="K928"/>
          <cell r="L928"/>
          <cell r="M928"/>
          <cell r="N928"/>
          <cell r="O928"/>
          <cell r="P928"/>
          <cell r="Q928"/>
          <cell r="R928"/>
          <cell r="S928"/>
          <cell r="T928"/>
          <cell r="U928"/>
          <cell r="V928"/>
          <cell r="W928"/>
          <cell r="X928"/>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cell r="BE928"/>
          <cell r="BF928"/>
          <cell r="BG928"/>
          <cell r="BH928"/>
          <cell r="BI928"/>
          <cell r="BJ928"/>
          <cell r="BK928"/>
          <cell r="BL928"/>
          <cell r="BM928"/>
          <cell r="BN928"/>
          <cell r="BO928"/>
          <cell r="BP928"/>
          <cell r="BQ928"/>
          <cell r="BR928"/>
          <cell r="BS928"/>
          <cell r="BT928"/>
          <cell r="BU928"/>
          <cell r="BV928"/>
          <cell r="BW928"/>
          <cell r="BX928"/>
          <cell r="BY928"/>
          <cell r="BZ928"/>
          <cell r="CA928"/>
          <cell r="CB928"/>
          <cell r="CC928"/>
          <cell r="CD928"/>
          <cell r="CE928"/>
          <cell r="CF928"/>
          <cell r="CG928"/>
          <cell r="CH928"/>
          <cell r="CI928"/>
          <cell r="CJ928"/>
          <cell r="CK928"/>
          <cell r="CL928"/>
          <cell r="CM928"/>
          <cell r="CN928"/>
          <cell r="CO928"/>
          <cell r="CP928"/>
        </row>
        <row r="929">
          <cell r="A929"/>
          <cell r="B929"/>
          <cell r="C929"/>
          <cell r="D929"/>
          <cell r="E929"/>
          <cell r="F929"/>
          <cell r="G929"/>
          <cell r="H929"/>
          <cell r="I929"/>
          <cell r="J929"/>
          <cell r="K929"/>
          <cell r="L929"/>
          <cell r="M929"/>
          <cell r="N929"/>
          <cell r="O929"/>
          <cell r="P929"/>
          <cell r="Q929"/>
          <cell r="R929"/>
          <cell r="S929"/>
          <cell r="T929"/>
          <cell r="U929"/>
          <cell r="V929"/>
          <cell r="W929"/>
          <cell r="X929"/>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cell r="BE929"/>
          <cell r="BF929"/>
          <cell r="BG929"/>
          <cell r="BH929"/>
          <cell r="BI929"/>
          <cell r="BJ929"/>
          <cell r="BK929"/>
          <cell r="BL929"/>
          <cell r="BM929"/>
          <cell r="BN929"/>
          <cell r="BO929"/>
          <cell r="BP929"/>
          <cell r="BQ929"/>
          <cell r="BR929"/>
          <cell r="BS929"/>
          <cell r="BT929"/>
          <cell r="BU929"/>
          <cell r="BV929"/>
          <cell r="BW929"/>
          <cell r="BX929"/>
          <cell r="BY929"/>
          <cell r="BZ929"/>
          <cell r="CA929"/>
          <cell r="CB929"/>
          <cell r="CC929"/>
          <cell r="CD929"/>
          <cell r="CE929"/>
          <cell r="CF929"/>
          <cell r="CG929"/>
          <cell r="CH929"/>
          <cell r="CI929"/>
          <cell r="CJ929"/>
          <cell r="CK929"/>
          <cell r="CL929"/>
          <cell r="CM929"/>
          <cell r="CN929"/>
          <cell r="CO929"/>
          <cell r="CP929"/>
        </row>
        <row r="930">
          <cell r="A930"/>
          <cell r="B930"/>
          <cell r="C930"/>
          <cell r="D930"/>
          <cell r="E930"/>
          <cell r="F930"/>
          <cell r="G930"/>
          <cell r="H930"/>
          <cell r="I930"/>
          <cell r="J930"/>
          <cell r="K930"/>
          <cell r="L930"/>
          <cell r="M930"/>
          <cell r="N930"/>
          <cell r="O930"/>
          <cell r="P930"/>
          <cell r="Q930"/>
          <cell r="R930"/>
          <cell r="S930"/>
          <cell r="T930"/>
          <cell r="U930"/>
          <cell r="V930"/>
          <cell r="W930"/>
          <cell r="X930"/>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cell r="BE930"/>
          <cell r="BF930"/>
          <cell r="BG930"/>
          <cell r="BH930"/>
          <cell r="BI930"/>
          <cell r="BJ930"/>
          <cell r="BK930"/>
          <cell r="BL930"/>
          <cell r="BM930"/>
          <cell r="BN930"/>
          <cell r="BO930"/>
          <cell r="BP930"/>
          <cell r="BQ930"/>
          <cell r="BR930"/>
          <cell r="BS930"/>
          <cell r="BT930"/>
          <cell r="BU930"/>
          <cell r="BV930"/>
          <cell r="BW930"/>
          <cell r="BX930"/>
          <cell r="BY930"/>
          <cell r="BZ930"/>
          <cell r="CA930"/>
          <cell r="CB930"/>
          <cell r="CC930"/>
          <cell r="CD930"/>
          <cell r="CE930"/>
          <cell r="CF930"/>
          <cell r="CG930"/>
          <cell r="CH930"/>
          <cell r="CI930"/>
          <cell r="CJ930"/>
          <cell r="CK930"/>
          <cell r="CL930"/>
          <cell r="CM930"/>
          <cell r="CN930"/>
          <cell r="CO930"/>
          <cell r="CP930"/>
        </row>
        <row r="931">
          <cell r="A931"/>
          <cell r="B931"/>
          <cell r="C931"/>
          <cell r="D931"/>
          <cell r="E931"/>
          <cell r="F931"/>
          <cell r="G931"/>
          <cell r="H931"/>
          <cell r="I931"/>
          <cell r="J931"/>
          <cell r="K931"/>
          <cell r="L931"/>
          <cell r="M931"/>
          <cell r="N931"/>
          <cell r="O931"/>
          <cell r="P931"/>
          <cell r="Q931"/>
          <cell r="R931"/>
          <cell r="S931"/>
          <cell r="T931"/>
          <cell r="U931"/>
          <cell r="V931"/>
          <cell r="W931"/>
          <cell r="X931"/>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cell r="BE931"/>
          <cell r="BF931"/>
          <cell r="BG931"/>
          <cell r="BH931"/>
          <cell r="BI931"/>
          <cell r="BJ931"/>
          <cell r="BK931"/>
          <cell r="BL931"/>
          <cell r="BM931"/>
          <cell r="BN931"/>
          <cell r="BO931"/>
          <cell r="BP931"/>
          <cell r="BQ931"/>
          <cell r="BR931"/>
          <cell r="BS931"/>
          <cell r="BT931"/>
          <cell r="BU931"/>
          <cell r="BV931"/>
          <cell r="BW931"/>
          <cell r="BX931"/>
          <cell r="BY931"/>
          <cell r="BZ931"/>
          <cell r="CA931"/>
          <cell r="CB931"/>
          <cell r="CC931"/>
          <cell r="CD931"/>
          <cell r="CE931"/>
          <cell r="CF931"/>
          <cell r="CG931"/>
          <cell r="CH931"/>
          <cell r="CI931"/>
          <cell r="CJ931"/>
          <cell r="CK931"/>
          <cell r="CL931"/>
          <cell r="CM931"/>
          <cell r="CN931"/>
          <cell r="CO931"/>
          <cell r="CP931"/>
        </row>
        <row r="932">
          <cell r="A932"/>
          <cell r="B932"/>
          <cell r="C932"/>
          <cell r="D932"/>
          <cell r="E932"/>
          <cell r="F932"/>
          <cell r="G932"/>
          <cell r="H932"/>
          <cell r="I932"/>
          <cell r="J932"/>
          <cell r="K932"/>
          <cell r="L932"/>
          <cell r="M932"/>
          <cell r="N932"/>
          <cell r="O932"/>
          <cell r="P932"/>
          <cell r="Q932"/>
          <cell r="R932"/>
          <cell r="S932"/>
          <cell r="T932"/>
          <cell r="U932"/>
          <cell r="V932"/>
          <cell r="W932"/>
          <cell r="X932"/>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cell r="BE932"/>
          <cell r="BF932"/>
          <cell r="BG932"/>
          <cell r="BH932"/>
          <cell r="BI932"/>
          <cell r="BJ932"/>
          <cell r="BK932"/>
          <cell r="BL932"/>
          <cell r="BM932"/>
          <cell r="BN932"/>
          <cell r="BO932"/>
          <cell r="BP932"/>
          <cell r="BQ932"/>
          <cell r="BR932"/>
          <cell r="BS932"/>
          <cell r="BT932"/>
          <cell r="BU932"/>
          <cell r="BV932"/>
          <cell r="BW932"/>
          <cell r="BX932"/>
          <cell r="BY932"/>
          <cell r="BZ932"/>
          <cell r="CA932"/>
          <cell r="CB932"/>
          <cell r="CC932"/>
          <cell r="CD932"/>
          <cell r="CE932"/>
          <cell r="CF932"/>
          <cell r="CG932"/>
          <cell r="CH932"/>
          <cell r="CI932"/>
          <cell r="CJ932"/>
          <cell r="CK932"/>
          <cell r="CL932"/>
          <cell r="CM932"/>
          <cell r="CN932"/>
          <cell r="CO932"/>
          <cell r="CP932"/>
        </row>
        <row r="933">
          <cell r="A933"/>
          <cell r="B933"/>
          <cell r="C933"/>
          <cell r="D933"/>
          <cell r="E933"/>
          <cell r="F933"/>
          <cell r="G933"/>
          <cell r="H933"/>
          <cell r="I933"/>
          <cell r="J933"/>
          <cell r="K933"/>
          <cell r="L933"/>
          <cell r="M933"/>
          <cell r="N933"/>
          <cell r="O933"/>
          <cell r="P933"/>
          <cell r="Q933"/>
          <cell r="R933"/>
          <cell r="S933"/>
          <cell r="T933"/>
          <cell r="U933"/>
          <cell r="V933"/>
          <cell r="W933"/>
          <cell r="X933"/>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cell r="BE933"/>
          <cell r="BF933"/>
          <cell r="BG933"/>
          <cell r="BH933"/>
          <cell r="BI933"/>
          <cell r="BJ933"/>
          <cell r="BK933"/>
          <cell r="BL933"/>
          <cell r="BM933"/>
          <cell r="BN933"/>
          <cell r="BO933"/>
          <cell r="BP933"/>
          <cell r="BQ933"/>
          <cell r="BR933"/>
          <cell r="BS933"/>
          <cell r="BT933"/>
          <cell r="BU933"/>
          <cell r="BV933"/>
          <cell r="BW933"/>
          <cell r="BX933"/>
          <cell r="BY933"/>
          <cell r="BZ933"/>
          <cell r="CA933"/>
          <cell r="CB933"/>
          <cell r="CC933"/>
          <cell r="CD933"/>
          <cell r="CE933"/>
          <cell r="CF933"/>
          <cell r="CG933"/>
          <cell r="CH933"/>
          <cell r="CI933"/>
          <cell r="CJ933"/>
          <cell r="CK933"/>
          <cell r="CL933"/>
          <cell r="CM933"/>
          <cell r="CN933"/>
          <cell r="CO933"/>
          <cell r="CP933"/>
        </row>
        <row r="934">
          <cell r="A934"/>
          <cell r="B934"/>
          <cell r="C934"/>
          <cell r="D934"/>
          <cell r="E934"/>
          <cell r="F934"/>
          <cell r="G934"/>
          <cell r="H934"/>
          <cell r="I934"/>
          <cell r="J934"/>
          <cell r="K934"/>
          <cell r="L934"/>
          <cell r="M934"/>
          <cell r="N934"/>
          <cell r="O934"/>
          <cell r="P934"/>
          <cell r="Q934"/>
          <cell r="R934"/>
          <cell r="S934"/>
          <cell r="T934"/>
          <cell r="U934"/>
          <cell r="V934"/>
          <cell r="W934"/>
          <cell r="X934"/>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cell r="BE934"/>
          <cell r="BF934"/>
          <cell r="BG934"/>
          <cell r="BH934"/>
          <cell r="BI934"/>
          <cell r="BJ934"/>
          <cell r="BK934"/>
          <cell r="BL934"/>
          <cell r="BM934"/>
          <cell r="BN934"/>
          <cell r="BO934"/>
          <cell r="BP934"/>
          <cell r="BQ934"/>
          <cell r="BR934"/>
          <cell r="BS934"/>
          <cell r="BT934"/>
          <cell r="BU934"/>
          <cell r="BV934"/>
          <cell r="BW934"/>
          <cell r="BX934"/>
          <cell r="BY934"/>
          <cell r="BZ934"/>
          <cell r="CA934"/>
          <cell r="CB934"/>
          <cell r="CC934"/>
          <cell r="CD934"/>
          <cell r="CE934"/>
          <cell r="CF934"/>
          <cell r="CG934"/>
          <cell r="CH934"/>
          <cell r="CI934"/>
          <cell r="CJ934"/>
          <cell r="CK934"/>
          <cell r="CL934"/>
          <cell r="CM934"/>
          <cell r="CN934"/>
          <cell r="CO934"/>
          <cell r="CP934"/>
        </row>
        <row r="935">
          <cell r="A935"/>
          <cell r="B935"/>
          <cell r="C935"/>
          <cell r="D935"/>
          <cell r="E935"/>
          <cell r="F935"/>
          <cell r="G935"/>
          <cell r="H935"/>
          <cell r="I935"/>
          <cell r="J935"/>
          <cell r="K935"/>
          <cell r="L935"/>
          <cell r="M935"/>
          <cell r="N935"/>
          <cell r="O935"/>
          <cell r="P935"/>
          <cell r="Q935"/>
          <cell r="R935"/>
          <cell r="S935"/>
          <cell r="T935"/>
          <cell r="U935"/>
          <cell r="V935"/>
          <cell r="W935"/>
          <cell r="X935"/>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cell r="BE935"/>
          <cell r="BF935"/>
          <cell r="BG935"/>
          <cell r="BH935"/>
          <cell r="BI935"/>
          <cell r="BJ935"/>
          <cell r="BK935"/>
          <cell r="BL935"/>
          <cell r="BM935"/>
          <cell r="BN935"/>
          <cell r="BO935"/>
          <cell r="BP935"/>
          <cell r="BQ935"/>
          <cell r="BR935"/>
          <cell r="BS935"/>
          <cell r="BT935"/>
          <cell r="BU935"/>
          <cell r="BV935"/>
          <cell r="BW935"/>
          <cell r="BX935"/>
          <cell r="BY935"/>
          <cell r="BZ935"/>
          <cell r="CA935"/>
          <cell r="CB935"/>
          <cell r="CC935"/>
          <cell r="CD935"/>
          <cell r="CE935"/>
          <cell r="CF935"/>
          <cell r="CG935"/>
          <cell r="CH935"/>
          <cell r="CI935"/>
          <cell r="CJ935"/>
          <cell r="CK935"/>
          <cell r="CL935"/>
          <cell r="CM935"/>
          <cell r="CN935"/>
          <cell r="CO935"/>
          <cell r="CP935"/>
        </row>
        <row r="936">
          <cell r="A936"/>
          <cell r="B936"/>
          <cell r="C936"/>
          <cell r="D936"/>
          <cell r="E936"/>
          <cell r="F936"/>
          <cell r="G936"/>
          <cell r="H936"/>
          <cell r="I936"/>
          <cell r="J936"/>
          <cell r="K936"/>
          <cell r="L936"/>
          <cell r="M936"/>
          <cell r="N936"/>
          <cell r="O936"/>
          <cell r="P936"/>
          <cell r="Q936"/>
          <cell r="R936"/>
          <cell r="S936"/>
          <cell r="T936"/>
          <cell r="U936"/>
          <cell r="V936"/>
          <cell r="W936"/>
          <cell r="X936"/>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cell r="BE936"/>
          <cell r="BF936"/>
          <cell r="BG936"/>
          <cell r="BH936"/>
          <cell r="BI936"/>
          <cell r="BJ936"/>
          <cell r="BK936"/>
          <cell r="BL936"/>
          <cell r="BM936"/>
          <cell r="BN936"/>
          <cell r="BO936"/>
          <cell r="BP936"/>
          <cell r="BQ936"/>
          <cell r="BR936"/>
          <cell r="BS936"/>
          <cell r="BT936"/>
          <cell r="BU936"/>
          <cell r="BV936"/>
          <cell r="BW936"/>
          <cell r="BX936"/>
          <cell r="BY936"/>
          <cell r="BZ936"/>
          <cell r="CA936"/>
          <cell r="CB936"/>
          <cell r="CC936"/>
          <cell r="CD936"/>
          <cell r="CE936"/>
          <cell r="CF936"/>
          <cell r="CG936"/>
          <cell r="CH936"/>
          <cell r="CI936"/>
          <cell r="CJ936"/>
          <cell r="CK936"/>
          <cell r="CL936"/>
          <cell r="CM936"/>
          <cell r="CN936"/>
          <cell r="CO936"/>
          <cell r="CP936"/>
        </row>
        <row r="937">
          <cell r="A937"/>
          <cell r="B937"/>
          <cell r="C937"/>
          <cell r="D937"/>
          <cell r="E937"/>
          <cell r="F937"/>
          <cell r="G937"/>
          <cell r="H937"/>
          <cell r="I937"/>
          <cell r="J937"/>
          <cell r="K937"/>
          <cell r="L937"/>
          <cell r="M937"/>
          <cell r="N937"/>
          <cell r="O937"/>
          <cell r="P937"/>
          <cell r="Q937"/>
          <cell r="R937"/>
          <cell r="S937"/>
          <cell r="T937"/>
          <cell r="U937"/>
          <cell r="V937"/>
          <cell r="W937"/>
          <cell r="X937"/>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cell r="BE937"/>
          <cell r="BF937"/>
          <cell r="BG937"/>
          <cell r="BH937"/>
          <cell r="BI937"/>
          <cell r="BJ937"/>
          <cell r="BK937"/>
          <cell r="BL937"/>
          <cell r="BM937"/>
          <cell r="BN937"/>
          <cell r="BO937"/>
          <cell r="BP937"/>
          <cell r="BQ937"/>
          <cell r="BR937"/>
          <cell r="BS937"/>
          <cell r="BT937"/>
          <cell r="BU937"/>
          <cell r="BV937"/>
          <cell r="BW937"/>
          <cell r="BX937"/>
          <cell r="BY937"/>
          <cell r="BZ937"/>
          <cell r="CA937"/>
          <cell r="CB937"/>
          <cell r="CC937"/>
          <cell r="CD937"/>
          <cell r="CE937"/>
          <cell r="CF937"/>
          <cell r="CG937"/>
          <cell r="CH937"/>
          <cell r="CI937"/>
          <cell r="CJ937"/>
          <cell r="CK937"/>
          <cell r="CL937"/>
          <cell r="CM937"/>
          <cell r="CN937"/>
          <cell r="CO937"/>
          <cell r="CP937"/>
        </row>
        <row r="938">
          <cell r="A938"/>
          <cell r="B938"/>
          <cell r="C938"/>
          <cell r="D938"/>
          <cell r="E938"/>
          <cell r="F938"/>
          <cell r="G938"/>
          <cell r="H938"/>
          <cell r="I938"/>
          <cell r="J938"/>
          <cell r="K938"/>
          <cell r="L938"/>
          <cell r="M938"/>
          <cell r="N938"/>
          <cell r="O938"/>
          <cell r="P938"/>
          <cell r="Q938"/>
          <cell r="R938"/>
          <cell r="S938"/>
          <cell r="T938"/>
          <cell r="U938"/>
          <cell r="V938"/>
          <cell r="W938"/>
          <cell r="X938"/>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cell r="BE938"/>
          <cell r="BF938"/>
          <cell r="BG938"/>
          <cell r="BH938"/>
          <cell r="BI938"/>
          <cell r="BJ938"/>
          <cell r="BK938"/>
          <cell r="BL938"/>
          <cell r="BM938"/>
          <cell r="BN938"/>
          <cell r="BO938"/>
          <cell r="BP938"/>
          <cell r="BQ938"/>
          <cell r="BR938"/>
          <cell r="BS938"/>
          <cell r="BT938"/>
          <cell r="BU938"/>
          <cell r="BV938"/>
          <cell r="BW938"/>
          <cell r="BX938"/>
          <cell r="BY938"/>
          <cell r="BZ938"/>
          <cell r="CA938"/>
          <cell r="CB938"/>
          <cell r="CC938"/>
          <cell r="CD938"/>
          <cell r="CE938"/>
          <cell r="CF938"/>
          <cell r="CG938"/>
          <cell r="CH938"/>
          <cell r="CI938"/>
          <cell r="CJ938"/>
          <cell r="CK938"/>
          <cell r="CL938"/>
          <cell r="CM938"/>
          <cell r="CN938"/>
          <cell r="CO938"/>
          <cell r="CP938"/>
        </row>
        <row r="939">
          <cell r="A939"/>
          <cell r="B939"/>
          <cell r="C939"/>
          <cell r="D939"/>
          <cell r="E939"/>
          <cell r="F939"/>
          <cell r="G939"/>
          <cell r="H939"/>
          <cell r="I939"/>
          <cell r="J939"/>
          <cell r="K939"/>
          <cell r="L939"/>
          <cell r="M939"/>
          <cell r="N939"/>
          <cell r="O939"/>
          <cell r="P939"/>
          <cell r="Q939"/>
          <cell r="R939"/>
          <cell r="S939"/>
          <cell r="T939"/>
          <cell r="U939"/>
          <cell r="V939"/>
          <cell r="W939"/>
          <cell r="X939"/>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cell r="BE939"/>
          <cell r="BF939"/>
          <cell r="BG939"/>
          <cell r="BH939"/>
          <cell r="BI939"/>
          <cell r="BJ939"/>
          <cell r="BK939"/>
          <cell r="BL939"/>
          <cell r="BM939"/>
          <cell r="BN939"/>
          <cell r="BO939"/>
          <cell r="BP939"/>
          <cell r="BQ939"/>
          <cell r="BR939"/>
          <cell r="BS939"/>
          <cell r="BT939"/>
          <cell r="BU939"/>
          <cell r="BV939"/>
          <cell r="BW939"/>
          <cell r="BX939"/>
          <cell r="BY939"/>
          <cell r="BZ939"/>
          <cell r="CA939"/>
          <cell r="CB939"/>
          <cell r="CC939"/>
          <cell r="CD939"/>
          <cell r="CE939"/>
          <cell r="CF939"/>
          <cell r="CG939"/>
          <cell r="CH939"/>
          <cell r="CI939"/>
          <cell r="CJ939"/>
          <cell r="CK939"/>
          <cell r="CL939"/>
          <cell r="CM939"/>
          <cell r="CN939"/>
          <cell r="CO939"/>
          <cell r="CP939"/>
        </row>
        <row r="940">
          <cell r="A940"/>
          <cell r="B940"/>
          <cell r="C940"/>
          <cell r="D940"/>
          <cell r="E940"/>
          <cell r="F940"/>
          <cell r="G940"/>
          <cell r="H940"/>
          <cell r="I940"/>
          <cell r="J940"/>
          <cell r="K940"/>
          <cell r="L940"/>
          <cell r="M940"/>
          <cell r="N940"/>
          <cell r="O940"/>
          <cell r="P940"/>
          <cell r="Q940"/>
          <cell r="R940"/>
          <cell r="S940"/>
          <cell r="T940"/>
          <cell r="U940"/>
          <cell r="V940"/>
          <cell r="W940"/>
          <cell r="X940"/>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cell r="BE940"/>
          <cell r="BF940"/>
          <cell r="BG940"/>
          <cell r="BH940"/>
          <cell r="BI940"/>
          <cell r="BJ940"/>
          <cell r="BK940"/>
          <cell r="BL940"/>
          <cell r="BM940"/>
          <cell r="BN940"/>
          <cell r="BO940"/>
          <cell r="BP940"/>
          <cell r="BQ940"/>
          <cell r="BR940"/>
          <cell r="BS940"/>
          <cell r="BT940"/>
          <cell r="BU940"/>
          <cell r="BV940"/>
          <cell r="BW940"/>
          <cell r="BX940"/>
          <cell r="BY940"/>
          <cell r="BZ940"/>
          <cell r="CA940"/>
          <cell r="CB940"/>
          <cell r="CC940"/>
          <cell r="CD940"/>
          <cell r="CE940"/>
          <cell r="CF940"/>
          <cell r="CG940"/>
          <cell r="CH940"/>
          <cell r="CI940"/>
          <cell r="CJ940"/>
          <cell r="CK940"/>
          <cell r="CL940"/>
          <cell r="CM940"/>
          <cell r="CN940"/>
          <cell r="CO940"/>
          <cell r="CP940"/>
        </row>
        <row r="941">
          <cell r="A941"/>
          <cell r="B941"/>
          <cell r="C941"/>
          <cell r="D941"/>
          <cell r="E941"/>
          <cell r="F941"/>
          <cell r="G941"/>
          <cell r="H941"/>
          <cell r="I941"/>
          <cell r="J941"/>
          <cell r="K941"/>
          <cell r="L941"/>
          <cell r="M941"/>
          <cell r="N941"/>
          <cell r="O941"/>
          <cell r="P941"/>
          <cell r="Q941"/>
          <cell r="R941"/>
          <cell r="S941"/>
          <cell r="T941"/>
          <cell r="U941"/>
          <cell r="V941"/>
          <cell r="W941"/>
          <cell r="X941"/>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cell r="BE941"/>
          <cell r="BF941"/>
          <cell r="BG941"/>
          <cell r="BH941"/>
          <cell r="BI941"/>
          <cell r="BJ941"/>
          <cell r="BK941"/>
          <cell r="BL941"/>
          <cell r="BM941"/>
          <cell r="BN941"/>
          <cell r="BO941"/>
          <cell r="BP941"/>
          <cell r="BQ941"/>
          <cell r="BR941"/>
          <cell r="BS941"/>
          <cell r="BT941"/>
          <cell r="BU941"/>
          <cell r="BV941"/>
          <cell r="BW941"/>
          <cell r="BX941"/>
          <cell r="BY941"/>
          <cell r="BZ941"/>
          <cell r="CA941"/>
          <cell r="CB941"/>
          <cell r="CC941"/>
          <cell r="CD941"/>
          <cell r="CE941"/>
          <cell r="CF941"/>
          <cell r="CG941"/>
          <cell r="CH941"/>
          <cell r="CI941"/>
          <cell r="CJ941"/>
          <cell r="CK941"/>
          <cell r="CL941"/>
          <cell r="CM941"/>
          <cell r="CN941"/>
          <cell r="CO941"/>
          <cell r="CP941"/>
        </row>
        <row r="942">
          <cell r="A942"/>
          <cell r="B942"/>
          <cell r="C942"/>
          <cell r="D942"/>
          <cell r="E942"/>
          <cell r="F942"/>
          <cell r="G942"/>
          <cell r="H942"/>
          <cell r="I942"/>
          <cell r="J942"/>
          <cell r="K942"/>
          <cell r="L942"/>
          <cell r="M942"/>
          <cell r="N942"/>
          <cell r="O942"/>
          <cell r="P942"/>
          <cell r="Q942"/>
          <cell r="R942"/>
          <cell r="S942"/>
          <cell r="T942"/>
          <cell r="U942"/>
          <cell r="V942"/>
          <cell r="W942"/>
          <cell r="X942"/>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cell r="BE942"/>
          <cell r="BF942"/>
          <cell r="BG942"/>
          <cell r="BH942"/>
          <cell r="BI942"/>
          <cell r="BJ942"/>
          <cell r="BK942"/>
          <cell r="BL942"/>
          <cell r="BM942"/>
          <cell r="BN942"/>
          <cell r="BO942"/>
          <cell r="BP942"/>
          <cell r="BQ942"/>
          <cell r="BR942"/>
          <cell r="BS942"/>
          <cell r="BT942"/>
          <cell r="BU942"/>
          <cell r="BV942"/>
          <cell r="BW942"/>
          <cell r="BX942"/>
          <cell r="BY942"/>
          <cell r="BZ942"/>
          <cell r="CA942"/>
          <cell r="CB942"/>
          <cell r="CC942"/>
          <cell r="CD942"/>
          <cell r="CE942"/>
          <cell r="CF942"/>
          <cell r="CG942"/>
          <cell r="CH942"/>
          <cell r="CI942"/>
          <cell r="CJ942"/>
          <cell r="CK942"/>
          <cell r="CL942"/>
          <cell r="CM942"/>
          <cell r="CN942"/>
          <cell r="CO942"/>
          <cell r="CP942"/>
        </row>
        <row r="943">
          <cell r="A943"/>
          <cell r="B943"/>
          <cell r="C943"/>
          <cell r="D943"/>
          <cell r="E943"/>
          <cell r="F943"/>
          <cell r="G943"/>
          <cell r="H943"/>
          <cell r="I943"/>
          <cell r="J943"/>
          <cell r="K943"/>
          <cell r="L943"/>
          <cell r="M943"/>
          <cell r="N943"/>
          <cell r="O943"/>
          <cell r="P943"/>
          <cell r="Q943"/>
          <cell r="R943"/>
          <cell r="S943"/>
          <cell r="T943"/>
          <cell r="U943"/>
          <cell r="V943"/>
          <cell r="W943"/>
          <cell r="X943"/>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cell r="BE943"/>
          <cell r="BF943"/>
          <cell r="BG943"/>
          <cell r="BH943"/>
          <cell r="BI943"/>
          <cell r="BJ943"/>
          <cell r="BK943"/>
          <cell r="BL943"/>
          <cell r="BM943"/>
          <cell r="BN943"/>
          <cell r="BO943"/>
          <cell r="BP943"/>
          <cell r="BQ943"/>
          <cell r="BR943"/>
          <cell r="BS943"/>
          <cell r="BT943"/>
          <cell r="BU943"/>
          <cell r="BV943"/>
          <cell r="BW943"/>
          <cell r="BX943"/>
          <cell r="BY943"/>
          <cell r="BZ943"/>
          <cell r="CA943"/>
          <cell r="CB943"/>
          <cell r="CC943"/>
          <cell r="CD943"/>
          <cell r="CE943"/>
          <cell r="CF943"/>
          <cell r="CG943"/>
          <cell r="CH943"/>
          <cell r="CI943"/>
          <cell r="CJ943"/>
          <cell r="CK943"/>
          <cell r="CL943"/>
          <cell r="CM943"/>
          <cell r="CN943"/>
          <cell r="CO943"/>
          <cell r="CP943"/>
        </row>
        <row r="944">
          <cell r="A944"/>
          <cell r="B944"/>
          <cell r="C944"/>
          <cell r="D944"/>
          <cell r="E944"/>
          <cell r="F944"/>
          <cell r="G944"/>
          <cell r="H944"/>
          <cell r="I944"/>
          <cell r="J944"/>
          <cell r="K944"/>
          <cell r="L944"/>
          <cell r="M944"/>
          <cell r="N944"/>
          <cell r="O944"/>
          <cell r="P944"/>
          <cell r="Q944"/>
          <cell r="R944"/>
          <cell r="S944"/>
          <cell r="T944"/>
          <cell r="U944"/>
          <cell r="V944"/>
          <cell r="W944"/>
          <cell r="X944"/>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cell r="BE944"/>
          <cell r="BF944"/>
          <cell r="BG944"/>
          <cell r="BH944"/>
          <cell r="BI944"/>
          <cell r="BJ944"/>
          <cell r="BK944"/>
          <cell r="BL944"/>
          <cell r="BM944"/>
          <cell r="BN944"/>
          <cell r="BO944"/>
          <cell r="BP944"/>
          <cell r="BQ944"/>
          <cell r="BR944"/>
          <cell r="BS944"/>
          <cell r="BT944"/>
          <cell r="BU944"/>
          <cell r="BV944"/>
          <cell r="BW944"/>
          <cell r="BX944"/>
          <cell r="BY944"/>
          <cell r="BZ944"/>
          <cell r="CA944"/>
          <cell r="CB944"/>
          <cell r="CC944"/>
          <cell r="CD944"/>
          <cell r="CE944"/>
          <cell r="CF944"/>
          <cell r="CG944"/>
          <cell r="CH944"/>
          <cell r="CI944"/>
          <cell r="CJ944"/>
          <cell r="CK944"/>
          <cell r="CL944"/>
          <cell r="CM944"/>
          <cell r="CN944"/>
          <cell r="CO944"/>
          <cell r="CP944"/>
        </row>
        <row r="945">
          <cell r="A945"/>
          <cell r="B945"/>
          <cell r="C945"/>
          <cell r="D945"/>
          <cell r="E945"/>
          <cell r="F945"/>
          <cell r="G945"/>
          <cell r="H945"/>
          <cell r="I945"/>
          <cell r="J945"/>
          <cell r="K945"/>
          <cell r="L945"/>
          <cell r="M945"/>
          <cell r="N945"/>
          <cell r="O945"/>
          <cell r="P945"/>
          <cell r="Q945"/>
          <cell r="R945"/>
          <cell r="S945"/>
          <cell r="T945"/>
          <cell r="U945"/>
          <cell r="V945"/>
          <cell r="W945"/>
          <cell r="X945"/>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cell r="BE945"/>
          <cell r="BF945"/>
          <cell r="BG945"/>
          <cell r="BH945"/>
          <cell r="BI945"/>
          <cell r="BJ945"/>
          <cell r="BK945"/>
          <cell r="BL945"/>
          <cell r="BM945"/>
          <cell r="BN945"/>
          <cell r="BO945"/>
          <cell r="BP945"/>
          <cell r="BQ945"/>
          <cell r="BR945"/>
          <cell r="BS945"/>
          <cell r="BT945"/>
          <cell r="BU945"/>
          <cell r="BV945"/>
          <cell r="BW945"/>
          <cell r="BX945"/>
          <cell r="BY945"/>
          <cell r="BZ945"/>
          <cell r="CA945"/>
          <cell r="CB945"/>
          <cell r="CC945"/>
          <cell r="CD945"/>
          <cell r="CE945"/>
          <cell r="CF945"/>
          <cell r="CG945"/>
          <cell r="CH945"/>
          <cell r="CI945"/>
          <cell r="CJ945"/>
          <cell r="CK945"/>
          <cell r="CL945"/>
          <cell r="CM945"/>
          <cell r="CN945"/>
          <cell r="CO945"/>
          <cell r="CP945"/>
        </row>
        <row r="946">
          <cell r="A946"/>
          <cell r="B946"/>
          <cell r="C946"/>
          <cell r="D946"/>
          <cell r="E946"/>
          <cell r="F946"/>
          <cell r="G946"/>
          <cell r="H946"/>
          <cell r="I946"/>
          <cell r="J946"/>
          <cell r="K946"/>
          <cell r="L946"/>
          <cell r="M946"/>
          <cell r="N946"/>
          <cell r="O946"/>
          <cell r="P946"/>
          <cell r="Q946"/>
          <cell r="R946"/>
          <cell r="S946"/>
          <cell r="T946"/>
          <cell r="U946"/>
          <cell r="V946"/>
          <cell r="W946"/>
          <cell r="X946"/>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cell r="BE946"/>
          <cell r="BF946"/>
          <cell r="BG946"/>
          <cell r="BH946"/>
          <cell r="BI946"/>
          <cell r="BJ946"/>
          <cell r="BK946"/>
          <cell r="BL946"/>
          <cell r="BM946"/>
          <cell r="BN946"/>
          <cell r="BO946"/>
          <cell r="BP946"/>
          <cell r="BQ946"/>
          <cell r="BR946"/>
          <cell r="BS946"/>
          <cell r="BT946"/>
          <cell r="BU946"/>
          <cell r="BV946"/>
          <cell r="BW946"/>
          <cell r="BX946"/>
          <cell r="BY946"/>
          <cell r="BZ946"/>
          <cell r="CA946"/>
          <cell r="CB946"/>
          <cell r="CC946"/>
          <cell r="CD946"/>
          <cell r="CE946"/>
          <cell r="CF946"/>
          <cell r="CG946"/>
          <cell r="CH946"/>
          <cell r="CI946"/>
          <cell r="CJ946"/>
          <cell r="CK946"/>
          <cell r="CL946"/>
          <cell r="CM946"/>
          <cell r="CN946"/>
          <cell r="CO946"/>
          <cell r="CP946"/>
        </row>
        <row r="947">
          <cell r="A947"/>
          <cell r="B947"/>
          <cell r="C947"/>
          <cell r="D947"/>
          <cell r="E947"/>
          <cell r="F947"/>
          <cell r="G947"/>
          <cell r="H947"/>
          <cell r="I947"/>
          <cell r="J947"/>
          <cell r="K947"/>
          <cell r="L947"/>
          <cell r="M947"/>
          <cell r="N947"/>
          <cell r="O947"/>
          <cell r="P947"/>
          <cell r="Q947"/>
          <cell r="R947"/>
          <cell r="S947"/>
          <cell r="T947"/>
          <cell r="U947"/>
          <cell r="V947"/>
          <cell r="W947"/>
          <cell r="X947"/>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cell r="BE947"/>
          <cell r="BF947"/>
          <cell r="BG947"/>
          <cell r="BH947"/>
          <cell r="BI947"/>
          <cell r="BJ947"/>
          <cell r="BK947"/>
          <cell r="BL947"/>
          <cell r="BM947"/>
          <cell r="BN947"/>
          <cell r="BO947"/>
          <cell r="BP947"/>
          <cell r="BQ947"/>
          <cell r="BR947"/>
          <cell r="BS947"/>
          <cell r="BT947"/>
          <cell r="BU947"/>
          <cell r="BV947"/>
          <cell r="BW947"/>
          <cell r="BX947"/>
          <cell r="BY947"/>
          <cell r="BZ947"/>
          <cell r="CA947"/>
          <cell r="CB947"/>
          <cell r="CC947"/>
          <cell r="CD947"/>
          <cell r="CE947"/>
          <cell r="CF947"/>
          <cell r="CG947"/>
          <cell r="CH947"/>
          <cell r="CI947"/>
          <cell r="CJ947"/>
          <cell r="CK947"/>
          <cell r="CL947"/>
          <cell r="CM947"/>
          <cell r="CN947"/>
          <cell r="CO947"/>
          <cell r="CP947"/>
        </row>
        <row r="948">
          <cell r="A948"/>
          <cell r="B948"/>
          <cell r="C948"/>
          <cell r="D948"/>
          <cell r="E948"/>
          <cell r="F948"/>
          <cell r="G948"/>
          <cell r="H948"/>
          <cell r="I948"/>
          <cell r="J948"/>
          <cell r="K948"/>
          <cell r="L948"/>
          <cell r="M948"/>
          <cell r="N948"/>
          <cell r="O948"/>
          <cell r="P948"/>
          <cell r="Q948"/>
          <cell r="R948"/>
          <cell r="S948"/>
          <cell r="T948"/>
          <cell r="U948"/>
          <cell r="V948"/>
          <cell r="W948"/>
          <cell r="X948"/>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cell r="BE948"/>
          <cell r="BF948"/>
          <cell r="BG948"/>
          <cell r="BH948"/>
          <cell r="BI948"/>
          <cell r="BJ948"/>
          <cell r="BK948"/>
          <cell r="BL948"/>
          <cell r="BM948"/>
          <cell r="BN948"/>
          <cell r="BO948"/>
          <cell r="BP948"/>
          <cell r="BQ948"/>
          <cell r="BR948"/>
          <cell r="BS948"/>
          <cell r="BT948"/>
          <cell r="BU948"/>
          <cell r="BV948"/>
          <cell r="BW948"/>
          <cell r="BX948"/>
          <cell r="BY948"/>
          <cell r="BZ948"/>
          <cell r="CA948"/>
          <cell r="CB948"/>
          <cell r="CC948"/>
          <cell r="CD948"/>
          <cell r="CE948"/>
          <cell r="CF948"/>
          <cell r="CG948"/>
          <cell r="CH948"/>
          <cell r="CI948"/>
          <cell r="CJ948"/>
          <cell r="CK948"/>
          <cell r="CL948"/>
          <cell r="CM948"/>
          <cell r="CN948"/>
          <cell r="CO948"/>
          <cell r="CP948"/>
        </row>
        <row r="949">
          <cell r="A949"/>
          <cell r="B949"/>
          <cell r="C949"/>
          <cell r="D949"/>
          <cell r="E949"/>
          <cell r="F949"/>
          <cell r="G949"/>
          <cell r="H949"/>
          <cell r="I949"/>
          <cell r="J949"/>
          <cell r="K949"/>
          <cell r="L949"/>
          <cell r="M949"/>
          <cell r="N949"/>
          <cell r="O949"/>
          <cell r="P949"/>
          <cell r="Q949"/>
          <cell r="R949"/>
          <cell r="S949"/>
          <cell r="T949"/>
          <cell r="U949"/>
          <cell r="V949"/>
          <cell r="W949"/>
          <cell r="X949"/>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cell r="BE949"/>
          <cell r="BF949"/>
          <cell r="BG949"/>
          <cell r="BH949"/>
          <cell r="BI949"/>
          <cell r="BJ949"/>
          <cell r="BK949"/>
          <cell r="BL949"/>
          <cell r="BM949"/>
          <cell r="BN949"/>
          <cell r="BO949"/>
          <cell r="BP949"/>
          <cell r="BQ949"/>
          <cell r="BR949"/>
          <cell r="BS949"/>
          <cell r="BT949"/>
          <cell r="BU949"/>
          <cell r="BV949"/>
          <cell r="BW949"/>
          <cell r="BX949"/>
          <cell r="BY949"/>
          <cell r="BZ949"/>
          <cell r="CA949"/>
          <cell r="CB949"/>
          <cell r="CC949"/>
          <cell r="CD949"/>
          <cell r="CE949"/>
          <cell r="CF949"/>
          <cell r="CG949"/>
          <cell r="CH949"/>
          <cell r="CI949"/>
          <cell r="CJ949"/>
          <cell r="CK949"/>
          <cell r="CL949"/>
          <cell r="CM949"/>
          <cell r="CN949"/>
          <cell r="CO949"/>
          <cell r="CP949"/>
        </row>
        <row r="950">
          <cell r="A950"/>
          <cell r="B950"/>
          <cell r="C950"/>
          <cell r="D950"/>
          <cell r="E950"/>
          <cell r="F950"/>
          <cell r="G950"/>
          <cell r="H950"/>
          <cell r="I950"/>
          <cell r="J950"/>
          <cell r="K950"/>
          <cell r="L950"/>
          <cell r="M950"/>
          <cell r="N950"/>
          <cell r="O950"/>
          <cell r="P950"/>
          <cell r="Q950"/>
          <cell r="R950"/>
          <cell r="S950"/>
          <cell r="T950"/>
          <cell r="U950"/>
          <cell r="V950"/>
          <cell r="W950"/>
          <cell r="X950"/>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cell r="BE950"/>
          <cell r="BF950"/>
          <cell r="BG950"/>
          <cell r="BH950"/>
          <cell r="BI950"/>
          <cell r="BJ950"/>
          <cell r="BK950"/>
          <cell r="BL950"/>
          <cell r="BM950"/>
          <cell r="BN950"/>
          <cell r="BO950"/>
          <cell r="BP950"/>
          <cell r="BQ950"/>
          <cell r="BR950"/>
          <cell r="BS950"/>
          <cell r="BT950"/>
          <cell r="BU950"/>
          <cell r="BV950"/>
          <cell r="BW950"/>
          <cell r="BX950"/>
          <cell r="BY950"/>
          <cell r="BZ950"/>
          <cell r="CA950"/>
          <cell r="CB950"/>
          <cell r="CC950"/>
          <cell r="CD950"/>
          <cell r="CE950"/>
          <cell r="CF950"/>
          <cell r="CG950"/>
          <cell r="CH950"/>
          <cell r="CI950"/>
          <cell r="CJ950"/>
          <cell r="CK950"/>
          <cell r="CL950"/>
          <cell r="CM950"/>
          <cell r="CN950"/>
          <cell r="CO950"/>
          <cell r="CP950"/>
        </row>
        <row r="951">
          <cell r="A951"/>
          <cell r="B951"/>
          <cell r="C951"/>
          <cell r="D951"/>
          <cell r="E951"/>
          <cell r="F951"/>
          <cell r="G951"/>
          <cell r="H951"/>
          <cell r="I951"/>
          <cell r="J951"/>
          <cell r="K951"/>
          <cell r="L951"/>
          <cell r="M951"/>
          <cell r="N951"/>
          <cell r="O951"/>
          <cell r="P951"/>
          <cell r="Q951"/>
          <cell r="R951"/>
          <cell r="S951"/>
          <cell r="T951"/>
          <cell r="U951"/>
          <cell r="V951"/>
          <cell r="W951"/>
          <cell r="X951"/>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cell r="BE951"/>
          <cell r="BF951"/>
          <cell r="BG951"/>
          <cell r="BH951"/>
          <cell r="BI951"/>
          <cell r="BJ951"/>
          <cell r="BK951"/>
          <cell r="BL951"/>
          <cell r="BM951"/>
          <cell r="BN951"/>
          <cell r="BO951"/>
          <cell r="BP951"/>
          <cell r="BQ951"/>
          <cell r="BR951"/>
          <cell r="BS951"/>
          <cell r="BT951"/>
          <cell r="BU951"/>
          <cell r="BV951"/>
          <cell r="BW951"/>
          <cell r="BX951"/>
          <cell r="BY951"/>
          <cell r="BZ951"/>
          <cell r="CA951"/>
          <cell r="CB951"/>
          <cell r="CC951"/>
          <cell r="CD951"/>
          <cell r="CE951"/>
          <cell r="CF951"/>
          <cell r="CG951"/>
          <cell r="CH951"/>
          <cell r="CI951"/>
          <cell r="CJ951"/>
          <cell r="CK951"/>
          <cell r="CL951"/>
          <cell r="CM951"/>
          <cell r="CN951"/>
          <cell r="CO951"/>
          <cell r="CP951"/>
        </row>
        <row r="952">
          <cell r="A952"/>
          <cell r="B952"/>
          <cell r="C952"/>
          <cell r="D952"/>
          <cell r="E952"/>
          <cell r="F952"/>
          <cell r="G952"/>
          <cell r="H952"/>
          <cell r="I952"/>
          <cell r="J952"/>
          <cell r="K952"/>
          <cell r="L952"/>
          <cell r="M952"/>
          <cell r="N952"/>
          <cell r="O952"/>
          <cell r="P952"/>
          <cell r="Q952"/>
          <cell r="R952"/>
          <cell r="S952"/>
          <cell r="T952"/>
          <cell r="U952"/>
          <cell r="V952"/>
          <cell r="W952"/>
          <cell r="X952"/>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cell r="BE952"/>
          <cell r="BF952"/>
          <cell r="BG952"/>
          <cell r="BH952"/>
          <cell r="BI952"/>
          <cell r="BJ952"/>
          <cell r="BK952"/>
          <cell r="BL952"/>
          <cell r="BM952"/>
          <cell r="BN952"/>
          <cell r="BO952"/>
          <cell r="BP952"/>
          <cell r="BQ952"/>
          <cell r="BR952"/>
          <cell r="BS952"/>
          <cell r="BT952"/>
          <cell r="BU952"/>
          <cell r="BV952"/>
          <cell r="BW952"/>
          <cell r="BX952"/>
          <cell r="BY952"/>
          <cell r="BZ952"/>
          <cell r="CA952"/>
          <cell r="CB952"/>
          <cell r="CC952"/>
          <cell r="CD952"/>
          <cell r="CE952"/>
          <cell r="CF952"/>
          <cell r="CG952"/>
          <cell r="CH952"/>
          <cell r="CI952"/>
          <cell r="CJ952"/>
          <cell r="CK952"/>
          <cell r="CL952"/>
          <cell r="CM952"/>
          <cell r="CN952"/>
          <cell r="CO952"/>
          <cell r="CP952"/>
        </row>
        <row r="953">
          <cell r="A953"/>
          <cell r="B953"/>
          <cell r="C953"/>
          <cell r="D953"/>
          <cell r="E953"/>
          <cell r="F953"/>
          <cell r="G953"/>
          <cell r="H953"/>
          <cell r="I953"/>
          <cell r="J953"/>
          <cell r="K953"/>
          <cell r="L953"/>
          <cell r="M953"/>
          <cell r="N953"/>
          <cell r="O953"/>
          <cell r="P953"/>
          <cell r="Q953"/>
          <cell r="R953"/>
          <cell r="S953"/>
          <cell r="T953"/>
          <cell r="U953"/>
          <cell r="V953"/>
          <cell r="W953"/>
          <cell r="X953"/>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cell r="BE953"/>
          <cell r="BF953"/>
          <cell r="BG953"/>
          <cell r="BH953"/>
          <cell r="BI953"/>
          <cell r="BJ953"/>
          <cell r="BK953"/>
          <cell r="BL953"/>
          <cell r="BM953"/>
          <cell r="BN953"/>
          <cell r="BO953"/>
          <cell r="BP953"/>
          <cell r="BQ953"/>
          <cell r="BR953"/>
          <cell r="BS953"/>
          <cell r="BT953"/>
          <cell r="BU953"/>
          <cell r="BV953"/>
          <cell r="BW953"/>
          <cell r="BX953"/>
          <cell r="BY953"/>
          <cell r="BZ953"/>
          <cell r="CA953"/>
          <cell r="CB953"/>
          <cell r="CC953"/>
          <cell r="CD953"/>
          <cell r="CE953"/>
          <cell r="CF953"/>
          <cell r="CG953"/>
          <cell r="CH953"/>
          <cell r="CI953"/>
          <cell r="CJ953"/>
          <cell r="CK953"/>
          <cell r="CL953"/>
          <cell r="CM953"/>
          <cell r="CN953"/>
          <cell r="CO953"/>
          <cell r="CP953"/>
        </row>
        <row r="954">
          <cell r="A954"/>
          <cell r="B954"/>
          <cell r="C954"/>
          <cell r="D954"/>
          <cell r="E954"/>
          <cell r="F954"/>
          <cell r="G954"/>
          <cell r="H954"/>
          <cell r="I954"/>
          <cell r="J954"/>
          <cell r="K954"/>
          <cell r="L954"/>
          <cell r="M954"/>
          <cell r="N954"/>
          <cell r="O954"/>
          <cell r="P954"/>
          <cell r="Q954"/>
          <cell r="R954"/>
          <cell r="S954"/>
          <cell r="T954"/>
          <cell r="U954"/>
          <cell r="V954"/>
          <cell r="W954"/>
          <cell r="X954"/>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cell r="BE954"/>
          <cell r="BF954"/>
          <cell r="BG954"/>
          <cell r="BH954"/>
          <cell r="BI954"/>
          <cell r="BJ954"/>
          <cell r="BK954"/>
          <cell r="BL954"/>
          <cell r="BM954"/>
          <cell r="BN954"/>
          <cell r="BO954"/>
          <cell r="BP954"/>
          <cell r="BQ954"/>
          <cell r="BR954"/>
          <cell r="BS954"/>
          <cell r="BT954"/>
          <cell r="BU954"/>
          <cell r="BV954"/>
          <cell r="BW954"/>
          <cell r="BX954"/>
          <cell r="BY954"/>
          <cell r="BZ954"/>
          <cell r="CA954"/>
          <cell r="CB954"/>
          <cell r="CC954"/>
          <cell r="CD954"/>
          <cell r="CE954"/>
          <cell r="CF954"/>
          <cell r="CG954"/>
          <cell r="CH954"/>
          <cell r="CI954"/>
          <cell r="CJ954"/>
          <cell r="CK954"/>
          <cell r="CL954"/>
          <cell r="CM954"/>
          <cell r="CN954"/>
          <cell r="CO954"/>
          <cell r="CP954"/>
        </row>
        <row r="955">
          <cell r="A955"/>
          <cell r="B955"/>
          <cell r="C955"/>
          <cell r="D955"/>
          <cell r="E955"/>
          <cell r="F955"/>
          <cell r="G955"/>
          <cell r="H955"/>
          <cell r="I955"/>
          <cell r="J955"/>
          <cell r="K955"/>
          <cell r="L955"/>
          <cell r="M955"/>
          <cell r="N955"/>
          <cell r="O955"/>
          <cell r="P955"/>
          <cell r="Q955"/>
          <cell r="R955"/>
          <cell r="S955"/>
          <cell r="T955"/>
          <cell r="U955"/>
          <cell r="V955"/>
          <cell r="W955"/>
          <cell r="X955"/>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cell r="BE955"/>
          <cell r="BF955"/>
          <cell r="BG955"/>
          <cell r="BH955"/>
          <cell r="BI955"/>
          <cell r="BJ955"/>
          <cell r="BK955"/>
          <cell r="BL955"/>
          <cell r="BM955"/>
          <cell r="BN955"/>
          <cell r="BO955"/>
          <cell r="BP955"/>
          <cell r="BQ955"/>
          <cell r="BR955"/>
          <cell r="BS955"/>
          <cell r="BT955"/>
          <cell r="BU955"/>
          <cell r="BV955"/>
          <cell r="BW955"/>
          <cell r="BX955"/>
          <cell r="BY955"/>
          <cell r="BZ955"/>
          <cell r="CA955"/>
          <cell r="CB955"/>
          <cell r="CC955"/>
          <cell r="CD955"/>
          <cell r="CE955"/>
          <cell r="CF955"/>
          <cell r="CG955"/>
          <cell r="CH955"/>
          <cell r="CI955"/>
          <cell r="CJ955"/>
          <cell r="CK955"/>
          <cell r="CL955"/>
          <cell r="CM955"/>
          <cell r="CN955"/>
          <cell r="CO955"/>
          <cell r="CP955"/>
        </row>
        <row r="956">
          <cell r="A956"/>
          <cell r="B956"/>
          <cell r="C956"/>
          <cell r="D956"/>
          <cell r="E956"/>
          <cell r="F956"/>
          <cell r="G956"/>
          <cell r="H956"/>
          <cell r="I956"/>
          <cell r="J956"/>
          <cell r="K956"/>
          <cell r="L956"/>
          <cell r="M956"/>
          <cell r="N956"/>
          <cell r="O956"/>
          <cell r="P956"/>
          <cell r="Q956"/>
          <cell r="R956"/>
          <cell r="S956"/>
          <cell r="T956"/>
          <cell r="U956"/>
          <cell r="V956"/>
          <cell r="W956"/>
          <cell r="X956"/>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cell r="BE956"/>
          <cell r="BF956"/>
          <cell r="BG956"/>
          <cell r="BH956"/>
          <cell r="BI956"/>
          <cell r="BJ956"/>
          <cell r="BK956"/>
          <cell r="BL956"/>
          <cell r="BM956"/>
          <cell r="BN956"/>
          <cell r="BO956"/>
          <cell r="BP956"/>
          <cell r="BQ956"/>
          <cell r="BR956"/>
          <cell r="BS956"/>
          <cell r="BT956"/>
          <cell r="BU956"/>
          <cell r="BV956"/>
          <cell r="BW956"/>
          <cell r="BX956"/>
          <cell r="BY956"/>
          <cell r="BZ956"/>
          <cell r="CA956"/>
          <cell r="CB956"/>
          <cell r="CC956"/>
          <cell r="CD956"/>
          <cell r="CE956"/>
          <cell r="CF956"/>
          <cell r="CG956"/>
          <cell r="CH956"/>
          <cell r="CI956"/>
          <cell r="CJ956"/>
          <cell r="CK956"/>
          <cell r="CL956"/>
          <cell r="CM956"/>
          <cell r="CN956"/>
          <cell r="CO956"/>
          <cell r="CP956"/>
        </row>
        <row r="957">
          <cell r="A957"/>
          <cell r="B957"/>
          <cell r="C957"/>
          <cell r="D957"/>
          <cell r="E957"/>
          <cell r="F957"/>
          <cell r="G957"/>
          <cell r="H957"/>
          <cell r="I957"/>
          <cell r="J957"/>
          <cell r="K957"/>
          <cell r="L957"/>
          <cell r="M957"/>
          <cell r="N957"/>
          <cell r="O957"/>
          <cell r="P957"/>
          <cell r="Q957"/>
          <cell r="R957"/>
          <cell r="S957"/>
          <cell r="T957"/>
          <cell r="U957"/>
          <cell r="V957"/>
          <cell r="W957"/>
          <cell r="X957"/>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cell r="BE957"/>
          <cell r="BF957"/>
          <cell r="BG957"/>
          <cell r="BH957"/>
          <cell r="BI957"/>
          <cell r="BJ957"/>
          <cell r="BK957"/>
          <cell r="BL957"/>
          <cell r="BM957"/>
          <cell r="BN957"/>
          <cell r="BO957"/>
          <cell r="BP957"/>
          <cell r="BQ957"/>
          <cell r="BR957"/>
          <cell r="BS957"/>
          <cell r="BT957"/>
          <cell r="BU957"/>
          <cell r="BV957"/>
          <cell r="BW957"/>
          <cell r="BX957"/>
          <cell r="BY957"/>
          <cell r="BZ957"/>
          <cell r="CA957"/>
          <cell r="CB957"/>
          <cell r="CC957"/>
          <cell r="CD957"/>
          <cell r="CE957"/>
          <cell r="CF957"/>
          <cell r="CG957"/>
          <cell r="CH957"/>
          <cell r="CI957"/>
          <cell r="CJ957"/>
          <cell r="CK957"/>
          <cell r="CL957"/>
          <cell r="CM957"/>
          <cell r="CN957"/>
          <cell r="CO957"/>
          <cell r="CP957"/>
        </row>
        <row r="958">
          <cell r="A958"/>
          <cell r="B958"/>
          <cell r="C958"/>
          <cell r="D958"/>
          <cell r="E958"/>
          <cell r="F958"/>
          <cell r="G958"/>
          <cell r="H958"/>
          <cell r="I958"/>
          <cell r="J958"/>
          <cell r="K958"/>
          <cell r="L958"/>
          <cell r="M958"/>
          <cell r="N958"/>
          <cell r="O958"/>
          <cell r="P958"/>
          <cell r="Q958"/>
          <cell r="R958"/>
          <cell r="S958"/>
          <cell r="T958"/>
          <cell r="U958"/>
          <cell r="V958"/>
          <cell r="W958"/>
          <cell r="X958"/>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cell r="BE958"/>
          <cell r="BF958"/>
          <cell r="BG958"/>
          <cell r="BH958"/>
          <cell r="BI958"/>
          <cell r="BJ958"/>
          <cell r="BK958"/>
          <cell r="BL958"/>
          <cell r="BM958"/>
          <cell r="BN958"/>
          <cell r="BO958"/>
          <cell r="BP958"/>
          <cell r="BQ958"/>
          <cell r="BR958"/>
          <cell r="BS958"/>
          <cell r="BT958"/>
          <cell r="BU958"/>
          <cell r="BV958"/>
          <cell r="BW958"/>
          <cell r="BX958"/>
          <cell r="BY958"/>
          <cell r="BZ958"/>
          <cell r="CA958"/>
          <cell r="CB958"/>
          <cell r="CC958"/>
          <cell r="CD958"/>
          <cell r="CE958"/>
          <cell r="CF958"/>
          <cell r="CG958"/>
          <cell r="CH958"/>
          <cell r="CI958"/>
          <cell r="CJ958"/>
          <cell r="CK958"/>
          <cell r="CL958"/>
          <cell r="CM958"/>
          <cell r="CN958"/>
          <cell r="CO958"/>
          <cell r="CP958"/>
        </row>
        <row r="959">
          <cell r="A959"/>
          <cell r="B959"/>
          <cell r="C959"/>
          <cell r="D959"/>
          <cell r="E959"/>
          <cell r="F959"/>
          <cell r="G959"/>
          <cell r="H959"/>
          <cell r="I959"/>
          <cell r="J959"/>
          <cell r="K959"/>
          <cell r="L959"/>
          <cell r="M959"/>
          <cell r="N959"/>
          <cell r="O959"/>
          <cell r="P959"/>
          <cell r="Q959"/>
          <cell r="R959"/>
          <cell r="S959"/>
          <cell r="T959"/>
          <cell r="U959"/>
          <cell r="V959"/>
          <cell r="W959"/>
          <cell r="X959"/>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cell r="BE959"/>
          <cell r="BF959"/>
          <cell r="BG959"/>
          <cell r="BH959"/>
          <cell r="BI959"/>
          <cell r="BJ959"/>
          <cell r="BK959"/>
          <cell r="BL959"/>
          <cell r="BM959"/>
          <cell r="BN959"/>
          <cell r="BO959"/>
          <cell r="BP959"/>
          <cell r="BQ959"/>
          <cell r="BR959"/>
          <cell r="BS959"/>
          <cell r="BT959"/>
          <cell r="BU959"/>
          <cell r="BV959"/>
          <cell r="BW959"/>
          <cell r="BX959"/>
          <cell r="BY959"/>
          <cell r="BZ959"/>
          <cell r="CA959"/>
          <cell r="CB959"/>
          <cell r="CC959"/>
          <cell r="CD959"/>
          <cell r="CE959"/>
          <cell r="CF959"/>
          <cell r="CG959"/>
          <cell r="CH959"/>
          <cell r="CI959"/>
          <cell r="CJ959"/>
          <cell r="CK959"/>
          <cell r="CL959"/>
          <cell r="CM959"/>
          <cell r="CN959"/>
          <cell r="CO959"/>
          <cell r="CP959"/>
        </row>
        <row r="960">
          <cell r="A960"/>
          <cell r="B960"/>
          <cell r="C960"/>
          <cell r="D960"/>
          <cell r="E960"/>
          <cell r="F960"/>
          <cell r="G960"/>
          <cell r="H960"/>
          <cell r="I960"/>
          <cell r="J960"/>
          <cell r="K960"/>
          <cell r="L960"/>
          <cell r="M960"/>
          <cell r="N960"/>
          <cell r="O960"/>
          <cell r="P960"/>
          <cell r="Q960"/>
          <cell r="R960"/>
          <cell r="S960"/>
          <cell r="T960"/>
          <cell r="U960"/>
          <cell r="V960"/>
          <cell r="W960"/>
          <cell r="X960"/>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cell r="BE960"/>
          <cell r="BF960"/>
          <cell r="BG960"/>
          <cell r="BH960"/>
          <cell r="BI960"/>
          <cell r="BJ960"/>
          <cell r="BK960"/>
          <cell r="BL960"/>
          <cell r="BM960"/>
          <cell r="BN960"/>
          <cell r="BO960"/>
          <cell r="BP960"/>
          <cell r="BQ960"/>
          <cell r="BR960"/>
          <cell r="BS960"/>
          <cell r="BT960"/>
          <cell r="BU960"/>
          <cell r="BV960"/>
          <cell r="BW960"/>
          <cell r="BX960"/>
          <cell r="BY960"/>
          <cell r="BZ960"/>
          <cell r="CA960"/>
          <cell r="CB960"/>
          <cell r="CC960"/>
          <cell r="CD960"/>
          <cell r="CE960"/>
          <cell r="CF960"/>
          <cell r="CG960"/>
          <cell r="CH960"/>
          <cell r="CI960"/>
          <cell r="CJ960"/>
          <cell r="CK960"/>
          <cell r="CL960"/>
          <cell r="CM960"/>
          <cell r="CN960"/>
          <cell r="CO960"/>
          <cell r="CP960"/>
        </row>
        <row r="961">
          <cell r="A961"/>
          <cell r="B961"/>
          <cell r="C961"/>
          <cell r="D961"/>
          <cell r="E961"/>
          <cell r="F961"/>
          <cell r="G961"/>
          <cell r="H961"/>
          <cell r="I961"/>
          <cell r="J961"/>
          <cell r="K961"/>
          <cell r="L961"/>
          <cell r="M961"/>
          <cell r="N961"/>
          <cell r="O961"/>
          <cell r="P961"/>
          <cell r="Q961"/>
          <cell r="R961"/>
          <cell r="S961"/>
          <cell r="T961"/>
          <cell r="U961"/>
          <cell r="V961"/>
          <cell r="W961"/>
          <cell r="X961"/>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cell r="BE961"/>
          <cell r="BF961"/>
          <cell r="BG961"/>
          <cell r="BH961"/>
          <cell r="BI961"/>
          <cell r="BJ961"/>
          <cell r="BK961"/>
          <cell r="BL961"/>
          <cell r="BM961"/>
          <cell r="BN961"/>
          <cell r="BO961"/>
          <cell r="BP961"/>
          <cell r="BQ961"/>
          <cell r="BR961"/>
          <cell r="BS961"/>
          <cell r="BT961"/>
          <cell r="BU961"/>
          <cell r="BV961"/>
          <cell r="BW961"/>
          <cell r="BX961"/>
          <cell r="BY961"/>
          <cell r="BZ961"/>
          <cell r="CA961"/>
          <cell r="CB961"/>
          <cell r="CC961"/>
          <cell r="CD961"/>
          <cell r="CE961"/>
          <cell r="CF961"/>
          <cell r="CG961"/>
          <cell r="CH961"/>
          <cell r="CI961"/>
          <cell r="CJ961"/>
          <cell r="CK961"/>
          <cell r="CL961"/>
          <cell r="CM961"/>
          <cell r="CN961"/>
          <cell r="CO961"/>
          <cell r="CP961"/>
        </row>
        <row r="962">
          <cell r="A962"/>
          <cell r="B962"/>
          <cell r="C962"/>
          <cell r="D962"/>
          <cell r="E962"/>
          <cell r="F962"/>
          <cell r="G962"/>
          <cell r="H962"/>
          <cell r="I962"/>
          <cell r="J962"/>
          <cell r="K962"/>
          <cell r="L962"/>
          <cell r="M962"/>
          <cell r="N962"/>
          <cell r="O962"/>
          <cell r="P962"/>
          <cell r="Q962"/>
          <cell r="R962"/>
          <cell r="S962"/>
          <cell r="T962"/>
          <cell r="U962"/>
          <cell r="V962"/>
          <cell r="W962"/>
          <cell r="X962"/>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cell r="BE962"/>
          <cell r="BF962"/>
          <cell r="BG962"/>
          <cell r="BH962"/>
          <cell r="BI962"/>
          <cell r="BJ962"/>
          <cell r="BK962"/>
          <cell r="BL962"/>
          <cell r="BM962"/>
          <cell r="BN962"/>
          <cell r="BO962"/>
          <cell r="BP962"/>
          <cell r="BQ962"/>
          <cell r="BR962"/>
          <cell r="BS962"/>
          <cell r="BT962"/>
          <cell r="BU962"/>
          <cell r="BV962"/>
          <cell r="BW962"/>
          <cell r="BX962"/>
          <cell r="BY962"/>
          <cell r="BZ962"/>
          <cell r="CA962"/>
          <cell r="CB962"/>
          <cell r="CC962"/>
          <cell r="CD962"/>
          <cell r="CE962"/>
          <cell r="CF962"/>
          <cell r="CG962"/>
          <cell r="CH962"/>
          <cell r="CI962"/>
          <cell r="CJ962"/>
          <cell r="CK962"/>
          <cell r="CL962"/>
          <cell r="CM962"/>
          <cell r="CN962"/>
          <cell r="CO962"/>
          <cell r="CP962"/>
        </row>
        <row r="963">
          <cell r="A963"/>
          <cell r="B963"/>
          <cell r="C963"/>
          <cell r="D963"/>
          <cell r="E963"/>
          <cell r="F963"/>
          <cell r="G963"/>
          <cell r="H963"/>
          <cell r="I963"/>
          <cell r="J963"/>
          <cell r="K963"/>
          <cell r="L963"/>
          <cell r="M963"/>
          <cell r="N963"/>
          <cell r="O963"/>
          <cell r="P963"/>
          <cell r="Q963"/>
          <cell r="R963"/>
          <cell r="S963"/>
          <cell r="T963"/>
          <cell r="U963"/>
          <cell r="V963"/>
          <cell r="W963"/>
          <cell r="X963"/>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cell r="BE963"/>
          <cell r="BF963"/>
          <cell r="BG963"/>
          <cell r="BH963"/>
          <cell r="BI963"/>
          <cell r="BJ963"/>
          <cell r="BK963"/>
          <cell r="BL963"/>
          <cell r="BM963"/>
          <cell r="BN963"/>
          <cell r="BO963"/>
          <cell r="BP963"/>
          <cell r="BQ963"/>
          <cell r="BR963"/>
          <cell r="BS963"/>
          <cell r="BT963"/>
          <cell r="BU963"/>
          <cell r="BV963"/>
          <cell r="BW963"/>
          <cell r="BX963"/>
          <cell r="BY963"/>
          <cell r="BZ963"/>
          <cell r="CA963"/>
          <cell r="CB963"/>
          <cell r="CC963"/>
          <cell r="CD963"/>
          <cell r="CE963"/>
          <cell r="CF963"/>
          <cell r="CG963"/>
          <cell r="CH963"/>
          <cell r="CI963"/>
          <cell r="CJ963"/>
          <cell r="CK963"/>
          <cell r="CL963"/>
          <cell r="CM963"/>
          <cell r="CN963"/>
          <cell r="CO963"/>
          <cell r="CP963"/>
        </row>
        <row r="964">
          <cell r="A964"/>
          <cell r="B964"/>
          <cell r="C964"/>
          <cell r="D964"/>
          <cell r="E964"/>
          <cell r="F964"/>
          <cell r="G964"/>
          <cell r="H964"/>
          <cell r="I964"/>
          <cell r="J964"/>
          <cell r="K964"/>
          <cell r="L964"/>
          <cell r="M964"/>
          <cell r="N964"/>
          <cell r="O964"/>
          <cell r="P964"/>
          <cell r="Q964"/>
          <cell r="R964"/>
          <cell r="S964"/>
          <cell r="T964"/>
          <cell r="U964"/>
          <cell r="V964"/>
          <cell r="W964"/>
          <cell r="X964"/>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cell r="BE964"/>
          <cell r="BF964"/>
          <cell r="BG964"/>
          <cell r="BH964"/>
          <cell r="BI964"/>
          <cell r="BJ964"/>
          <cell r="BK964"/>
          <cell r="BL964"/>
          <cell r="BM964"/>
          <cell r="BN964"/>
          <cell r="BO964"/>
          <cell r="BP964"/>
          <cell r="BQ964"/>
          <cell r="BR964"/>
          <cell r="BS964"/>
          <cell r="BT964"/>
          <cell r="BU964"/>
          <cell r="BV964"/>
          <cell r="BW964"/>
          <cell r="BX964"/>
          <cell r="BY964"/>
          <cell r="BZ964"/>
          <cell r="CA964"/>
          <cell r="CB964"/>
          <cell r="CC964"/>
          <cell r="CD964"/>
          <cell r="CE964"/>
          <cell r="CF964"/>
          <cell r="CG964"/>
          <cell r="CH964"/>
          <cell r="CI964"/>
          <cell r="CJ964"/>
          <cell r="CK964"/>
          <cell r="CL964"/>
          <cell r="CM964"/>
          <cell r="CN964"/>
          <cell r="CO964"/>
          <cell r="CP964"/>
        </row>
        <row r="965">
          <cell r="A965"/>
          <cell r="B965"/>
          <cell r="C965"/>
          <cell r="D965"/>
          <cell r="E965"/>
          <cell r="F965"/>
          <cell r="G965"/>
          <cell r="H965"/>
          <cell r="I965"/>
          <cell r="J965"/>
          <cell r="K965"/>
          <cell r="L965"/>
          <cell r="M965"/>
          <cell r="N965"/>
          <cell r="O965"/>
          <cell r="P965"/>
          <cell r="Q965"/>
          <cell r="R965"/>
          <cell r="S965"/>
          <cell r="T965"/>
          <cell r="U965"/>
          <cell r="V965"/>
          <cell r="W965"/>
          <cell r="X965"/>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cell r="BE965"/>
          <cell r="BF965"/>
          <cell r="BG965"/>
          <cell r="BH965"/>
          <cell r="BI965"/>
          <cell r="BJ965"/>
          <cell r="BK965"/>
          <cell r="BL965"/>
          <cell r="BM965"/>
          <cell r="BN965"/>
          <cell r="BO965"/>
          <cell r="BP965"/>
          <cell r="BQ965"/>
          <cell r="BR965"/>
          <cell r="BS965"/>
          <cell r="BT965"/>
          <cell r="BU965"/>
          <cell r="BV965"/>
          <cell r="BW965"/>
          <cell r="BX965"/>
          <cell r="BY965"/>
          <cell r="BZ965"/>
          <cell r="CA965"/>
          <cell r="CB965"/>
          <cell r="CC965"/>
          <cell r="CD965"/>
          <cell r="CE965"/>
          <cell r="CF965"/>
          <cell r="CG965"/>
          <cell r="CH965"/>
          <cell r="CI965"/>
          <cell r="CJ965"/>
          <cell r="CK965"/>
          <cell r="CL965"/>
          <cell r="CM965"/>
          <cell r="CN965"/>
          <cell r="CO965"/>
          <cell r="CP965"/>
        </row>
        <row r="966">
          <cell r="A966"/>
          <cell r="B966"/>
          <cell r="C966"/>
          <cell r="D966"/>
          <cell r="E966"/>
          <cell r="F966"/>
          <cell r="G966"/>
          <cell r="H966"/>
          <cell r="I966"/>
          <cell r="J966"/>
          <cell r="K966"/>
          <cell r="L966"/>
          <cell r="M966"/>
          <cell r="N966"/>
          <cell r="O966"/>
          <cell r="P966"/>
          <cell r="Q966"/>
          <cell r="R966"/>
          <cell r="S966"/>
          <cell r="T966"/>
          <cell r="U966"/>
          <cell r="V966"/>
          <cell r="W966"/>
          <cell r="X966"/>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cell r="BE966"/>
          <cell r="BF966"/>
          <cell r="BG966"/>
          <cell r="BH966"/>
          <cell r="BI966"/>
          <cell r="BJ966"/>
          <cell r="BK966"/>
          <cell r="BL966"/>
          <cell r="BM966"/>
          <cell r="BN966"/>
          <cell r="BO966"/>
          <cell r="BP966"/>
          <cell r="BQ966"/>
          <cell r="BR966"/>
          <cell r="BS966"/>
          <cell r="BT966"/>
          <cell r="BU966"/>
          <cell r="BV966"/>
          <cell r="BW966"/>
          <cell r="BX966"/>
          <cell r="BY966"/>
          <cell r="BZ966"/>
          <cell r="CA966"/>
          <cell r="CB966"/>
          <cell r="CC966"/>
          <cell r="CD966"/>
          <cell r="CE966"/>
          <cell r="CF966"/>
          <cell r="CG966"/>
          <cell r="CH966"/>
          <cell r="CI966"/>
          <cell r="CJ966"/>
          <cell r="CK966"/>
          <cell r="CL966"/>
          <cell r="CM966"/>
          <cell r="CN966"/>
          <cell r="CO966"/>
          <cell r="CP966"/>
        </row>
        <row r="967">
          <cell r="A967"/>
          <cell r="B967"/>
          <cell r="C967"/>
          <cell r="D967"/>
          <cell r="E967"/>
          <cell r="F967"/>
          <cell r="G967"/>
          <cell r="H967"/>
          <cell r="I967"/>
          <cell r="J967"/>
          <cell r="K967"/>
          <cell r="L967"/>
          <cell r="M967"/>
          <cell r="N967"/>
          <cell r="O967"/>
          <cell r="P967"/>
          <cell r="Q967"/>
          <cell r="R967"/>
          <cell r="S967"/>
          <cell r="T967"/>
          <cell r="U967"/>
          <cell r="V967"/>
          <cell r="W967"/>
          <cell r="X967"/>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cell r="BE967"/>
          <cell r="BF967"/>
          <cell r="BG967"/>
          <cell r="BH967"/>
          <cell r="BI967"/>
          <cell r="BJ967"/>
          <cell r="BK967"/>
          <cell r="BL967"/>
          <cell r="BM967"/>
          <cell r="BN967"/>
          <cell r="BO967"/>
          <cell r="BP967"/>
          <cell r="BQ967"/>
          <cell r="BR967"/>
          <cell r="BS967"/>
          <cell r="BT967"/>
          <cell r="BU967"/>
          <cell r="BV967"/>
          <cell r="BW967"/>
          <cell r="BX967"/>
          <cell r="BY967"/>
          <cell r="BZ967"/>
          <cell r="CA967"/>
          <cell r="CB967"/>
          <cell r="CC967"/>
          <cell r="CD967"/>
          <cell r="CE967"/>
          <cell r="CF967"/>
          <cell r="CG967"/>
          <cell r="CH967"/>
          <cell r="CI967"/>
          <cell r="CJ967"/>
          <cell r="CK967"/>
          <cell r="CL967"/>
          <cell r="CM967"/>
          <cell r="CN967"/>
          <cell r="CO967"/>
          <cell r="CP967"/>
        </row>
        <row r="968">
          <cell r="A968"/>
          <cell r="B968"/>
          <cell r="C968"/>
          <cell r="D968"/>
          <cell r="E968"/>
          <cell r="F968"/>
          <cell r="G968"/>
          <cell r="H968"/>
          <cell r="I968"/>
          <cell r="J968"/>
          <cell r="K968"/>
          <cell r="L968"/>
          <cell r="M968"/>
          <cell r="N968"/>
          <cell r="O968"/>
          <cell r="P968"/>
          <cell r="Q968"/>
          <cell r="R968"/>
          <cell r="S968"/>
          <cell r="T968"/>
          <cell r="U968"/>
          <cell r="V968"/>
          <cell r="W968"/>
          <cell r="X968"/>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cell r="BE968"/>
          <cell r="BF968"/>
          <cell r="BG968"/>
          <cell r="BH968"/>
          <cell r="BI968"/>
          <cell r="BJ968"/>
          <cell r="BK968"/>
          <cell r="BL968"/>
          <cell r="BM968"/>
          <cell r="BN968"/>
          <cell r="BO968"/>
          <cell r="BP968"/>
          <cell r="BQ968"/>
          <cell r="BR968"/>
          <cell r="BS968"/>
          <cell r="BT968"/>
          <cell r="BU968"/>
          <cell r="BV968"/>
          <cell r="BW968"/>
          <cell r="BX968"/>
          <cell r="BY968"/>
          <cell r="BZ968"/>
          <cell r="CA968"/>
          <cell r="CB968"/>
          <cell r="CC968"/>
          <cell r="CD968"/>
          <cell r="CE968"/>
          <cell r="CF968"/>
          <cell r="CG968"/>
          <cell r="CH968"/>
          <cell r="CI968"/>
          <cell r="CJ968"/>
          <cell r="CK968"/>
          <cell r="CL968"/>
          <cell r="CM968"/>
          <cell r="CN968"/>
          <cell r="CO968"/>
          <cell r="CP968"/>
        </row>
        <row r="969">
          <cell r="A969"/>
          <cell r="B969"/>
          <cell r="C969"/>
          <cell r="D969"/>
          <cell r="E969"/>
          <cell r="F969"/>
          <cell r="G969"/>
          <cell r="H969"/>
          <cell r="I969"/>
          <cell r="J969"/>
          <cell r="K969"/>
          <cell r="L969"/>
          <cell r="M969"/>
          <cell r="N969"/>
          <cell r="O969"/>
          <cell r="P969"/>
          <cell r="Q969"/>
          <cell r="R969"/>
          <cell r="S969"/>
          <cell r="T969"/>
          <cell r="U969"/>
          <cell r="V969"/>
          <cell r="W969"/>
          <cell r="X969"/>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cell r="BE969"/>
          <cell r="BF969"/>
          <cell r="BG969"/>
          <cell r="BH969"/>
          <cell r="BI969"/>
          <cell r="BJ969"/>
          <cell r="BK969"/>
          <cell r="BL969"/>
          <cell r="BM969"/>
          <cell r="BN969"/>
          <cell r="BO969"/>
          <cell r="BP969"/>
          <cell r="BQ969"/>
          <cell r="BR969"/>
          <cell r="BS969"/>
          <cell r="BT969"/>
          <cell r="BU969"/>
          <cell r="BV969"/>
          <cell r="BW969"/>
          <cell r="BX969"/>
          <cell r="BY969"/>
          <cell r="BZ969"/>
          <cell r="CA969"/>
          <cell r="CB969"/>
          <cell r="CC969"/>
          <cell r="CD969"/>
          <cell r="CE969"/>
          <cell r="CF969"/>
          <cell r="CG969"/>
          <cell r="CH969"/>
          <cell r="CI969"/>
          <cell r="CJ969"/>
          <cell r="CK969"/>
          <cell r="CL969"/>
          <cell r="CM969"/>
          <cell r="CN969"/>
          <cell r="CO969"/>
          <cell r="CP969"/>
        </row>
        <row r="970">
          <cell r="A970"/>
          <cell r="B970"/>
          <cell r="C970"/>
          <cell r="D970"/>
          <cell r="E970"/>
          <cell r="F970"/>
          <cell r="G970"/>
          <cell r="H970"/>
          <cell r="I970"/>
          <cell r="J970"/>
          <cell r="K970"/>
          <cell r="L970"/>
          <cell r="M970"/>
          <cell r="N970"/>
          <cell r="O970"/>
          <cell r="P970"/>
          <cell r="Q970"/>
          <cell r="R970"/>
          <cell r="S970"/>
          <cell r="T970"/>
          <cell r="U970"/>
          <cell r="V970"/>
          <cell r="W970"/>
          <cell r="X970"/>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cell r="BE970"/>
          <cell r="BF970"/>
          <cell r="BG970"/>
          <cell r="BH970"/>
          <cell r="BI970"/>
          <cell r="BJ970"/>
          <cell r="BK970"/>
          <cell r="BL970"/>
          <cell r="BM970"/>
          <cell r="BN970"/>
          <cell r="BO970"/>
          <cell r="BP970"/>
          <cell r="BQ970"/>
          <cell r="BR970"/>
          <cell r="BS970"/>
          <cell r="BT970"/>
          <cell r="BU970"/>
          <cell r="BV970"/>
          <cell r="BW970"/>
          <cell r="BX970"/>
          <cell r="BY970"/>
          <cell r="BZ970"/>
          <cell r="CA970"/>
          <cell r="CB970"/>
          <cell r="CC970"/>
          <cell r="CD970"/>
          <cell r="CE970"/>
          <cell r="CF970"/>
          <cell r="CG970"/>
          <cell r="CH970"/>
          <cell r="CI970"/>
          <cell r="CJ970"/>
          <cell r="CK970"/>
          <cell r="CL970"/>
          <cell r="CM970"/>
          <cell r="CN970"/>
          <cell r="CO970"/>
          <cell r="CP970"/>
        </row>
        <row r="971">
          <cell r="A971"/>
          <cell r="B971"/>
          <cell r="C971"/>
          <cell r="D971"/>
          <cell r="E971"/>
          <cell r="F971"/>
          <cell r="G971"/>
          <cell r="H971"/>
          <cell r="I971"/>
          <cell r="J971"/>
          <cell r="K971"/>
          <cell r="L971"/>
          <cell r="M971"/>
          <cell r="N971"/>
          <cell r="O971"/>
          <cell r="P971"/>
          <cell r="Q971"/>
          <cell r="R971"/>
          <cell r="S971"/>
          <cell r="T971"/>
          <cell r="U971"/>
          <cell r="V971"/>
          <cell r="W971"/>
          <cell r="X971"/>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cell r="BE971"/>
          <cell r="BF971"/>
          <cell r="BG971"/>
          <cell r="BH971"/>
          <cell r="BI971"/>
          <cell r="BJ971"/>
          <cell r="BK971"/>
          <cell r="BL971"/>
          <cell r="BM971"/>
          <cell r="BN971"/>
          <cell r="BO971"/>
          <cell r="BP971"/>
          <cell r="BQ971"/>
          <cell r="BR971"/>
          <cell r="BS971"/>
          <cell r="BT971"/>
          <cell r="BU971"/>
          <cell r="BV971"/>
          <cell r="BW971"/>
          <cell r="BX971"/>
          <cell r="BY971"/>
          <cell r="BZ971"/>
          <cell r="CA971"/>
          <cell r="CB971"/>
          <cell r="CC971"/>
          <cell r="CD971"/>
          <cell r="CE971"/>
          <cell r="CF971"/>
          <cell r="CG971"/>
          <cell r="CH971"/>
          <cell r="CI971"/>
          <cell r="CJ971"/>
          <cell r="CK971"/>
          <cell r="CL971"/>
          <cell r="CM971"/>
          <cell r="CN971"/>
          <cell r="CO971"/>
          <cell r="CP971"/>
        </row>
        <row r="972">
          <cell r="A972"/>
          <cell r="B972"/>
          <cell r="C972"/>
          <cell r="D972"/>
          <cell r="E972"/>
          <cell r="F972"/>
          <cell r="G972"/>
          <cell r="H972"/>
          <cell r="I972"/>
          <cell r="J972"/>
          <cell r="K972"/>
          <cell r="L972"/>
          <cell r="M972"/>
          <cell r="N972"/>
          <cell r="O972"/>
          <cell r="P972"/>
          <cell r="Q972"/>
          <cell r="R972"/>
          <cell r="S972"/>
          <cell r="T972"/>
          <cell r="U972"/>
          <cell r="V972"/>
          <cell r="W972"/>
          <cell r="X972"/>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cell r="BE972"/>
          <cell r="BF972"/>
          <cell r="BG972"/>
          <cell r="BH972"/>
          <cell r="BI972"/>
          <cell r="BJ972"/>
          <cell r="BK972"/>
          <cell r="BL972"/>
          <cell r="BM972"/>
          <cell r="BN972"/>
          <cell r="BO972"/>
          <cell r="BP972"/>
          <cell r="BQ972"/>
          <cell r="BR972"/>
          <cell r="BS972"/>
          <cell r="BT972"/>
          <cell r="BU972"/>
          <cell r="BV972"/>
          <cell r="BW972"/>
          <cell r="BX972"/>
          <cell r="BY972"/>
          <cell r="BZ972"/>
          <cell r="CA972"/>
          <cell r="CB972"/>
          <cell r="CC972"/>
          <cell r="CD972"/>
          <cell r="CE972"/>
          <cell r="CF972"/>
          <cell r="CG972"/>
          <cell r="CH972"/>
          <cell r="CI972"/>
          <cell r="CJ972"/>
          <cell r="CK972"/>
          <cell r="CL972"/>
          <cell r="CM972"/>
          <cell r="CN972"/>
          <cell r="CO972"/>
          <cell r="CP972"/>
        </row>
        <row r="973">
          <cell r="A973"/>
          <cell r="B973"/>
          <cell r="C973"/>
          <cell r="D973"/>
          <cell r="E973"/>
          <cell r="F973"/>
          <cell r="G973"/>
          <cell r="H973"/>
          <cell r="I973"/>
          <cell r="J973"/>
          <cell r="K973"/>
          <cell r="L973"/>
          <cell r="M973"/>
          <cell r="N973"/>
          <cell r="O973"/>
          <cell r="P973"/>
          <cell r="Q973"/>
          <cell r="R973"/>
          <cell r="S973"/>
          <cell r="T973"/>
          <cell r="U973"/>
          <cell r="V973"/>
          <cell r="W973"/>
          <cell r="X973"/>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cell r="BE973"/>
          <cell r="BF973"/>
          <cell r="BG973"/>
          <cell r="BH973"/>
          <cell r="BI973"/>
          <cell r="BJ973"/>
          <cell r="BK973"/>
          <cell r="BL973"/>
          <cell r="BM973"/>
          <cell r="BN973"/>
          <cell r="BO973"/>
          <cell r="BP973"/>
          <cell r="BQ973"/>
          <cell r="BR973"/>
          <cell r="BS973"/>
          <cell r="BT973"/>
          <cell r="BU973"/>
          <cell r="BV973"/>
          <cell r="BW973"/>
          <cell r="BX973"/>
          <cell r="BY973"/>
          <cell r="BZ973"/>
          <cell r="CA973"/>
          <cell r="CB973"/>
          <cell r="CC973"/>
          <cell r="CD973"/>
          <cell r="CE973"/>
          <cell r="CF973"/>
          <cell r="CG973"/>
          <cell r="CH973"/>
          <cell r="CI973"/>
          <cell r="CJ973"/>
          <cell r="CK973"/>
          <cell r="CL973"/>
          <cell r="CM973"/>
          <cell r="CN973"/>
          <cell r="CO973"/>
          <cell r="CP973"/>
        </row>
        <row r="974">
          <cell r="A974"/>
          <cell r="B974"/>
          <cell r="C974"/>
          <cell r="D974"/>
          <cell r="E974"/>
          <cell r="F974"/>
          <cell r="G974"/>
          <cell r="H974"/>
          <cell r="I974"/>
          <cell r="J974"/>
          <cell r="K974"/>
          <cell r="L974"/>
          <cell r="M974"/>
          <cell r="N974"/>
          <cell r="O974"/>
          <cell r="P974"/>
          <cell r="Q974"/>
          <cell r="R974"/>
          <cell r="S974"/>
          <cell r="T974"/>
          <cell r="U974"/>
          <cell r="V974"/>
          <cell r="W974"/>
          <cell r="X974"/>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cell r="BE974"/>
          <cell r="BF974"/>
          <cell r="BG974"/>
          <cell r="BH974"/>
          <cell r="BI974"/>
          <cell r="BJ974"/>
          <cell r="BK974"/>
          <cell r="BL974"/>
          <cell r="BM974"/>
          <cell r="BN974"/>
          <cell r="BO974"/>
          <cell r="BP974"/>
          <cell r="BQ974"/>
          <cell r="BR974"/>
          <cell r="BS974"/>
          <cell r="BT974"/>
          <cell r="BU974"/>
          <cell r="BV974"/>
          <cell r="BW974"/>
          <cell r="BX974"/>
          <cell r="BY974"/>
          <cell r="BZ974"/>
          <cell r="CA974"/>
          <cell r="CB974"/>
          <cell r="CC974"/>
          <cell r="CD974"/>
          <cell r="CE974"/>
          <cell r="CF974"/>
          <cell r="CG974"/>
          <cell r="CH974"/>
          <cell r="CI974"/>
          <cell r="CJ974"/>
          <cell r="CK974"/>
          <cell r="CL974"/>
          <cell r="CM974"/>
          <cell r="CN974"/>
          <cell r="CO974"/>
          <cell r="CP974"/>
        </row>
        <row r="975">
          <cell r="A975"/>
          <cell r="B975"/>
          <cell r="C975"/>
          <cell r="D975"/>
          <cell r="E975"/>
          <cell r="F975"/>
          <cell r="G975"/>
          <cell r="H975"/>
          <cell r="I975"/>
          <cell r="J975"/>
          <cell r="K975"/>
          <cell r="L975"/>
          <cell r="M975"/>
          <cell r="N975"/>
          <cell r="O975"/>
          <cell r="P975"/>
          <cell r="Q975"/>
          <cell r="R975"/>
          <cell r="S975"/>
          <cell r="T975"/>
          <cell r="U975"/>
          <cell r="V975"/>
          <cell r="W975"/>
          <cell r="X975"/>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cell r="BE975"/>
          <cell r="BF975"/>
          <cell r="BG975"/>
          <cell r="BH975"/>
          <cell r="BI975"/>
          <cell r="BJ975"/>
          <cell r="BK975"/>
          <cell r="BL975"/>
          <cell r="BM975"/>
          <cell r="BN975"/>
          <cell r="BO975"/>
          <cell r="BP975"/>
          <cell r="BQ975"/>
          <cell r="BR975"/>
          <cell r="BS975"/>
          <cell r="BT975"/>
          <cell r="BU975"/>
          <cell r="BV975"/>
          <cell r="BW975"/>
          <cell r="BX975"/>
          <cell r="BY975"/>
          <cell r="BZ975"/>
          <cell r="CA975"/>
          <cell r="CB975"/>
          <cell r="CC975"/>
          <cell r="CD975"/>
          <cell r="CE975"/>
          <cell r="CF975"/>
          <cell r="CG975"/>
          <cell r="CH975"/>
          <cell r="CI975"/>
          <cell r="CJ975"/>
          <cell r="CK975"/>
          <cell r="CL975"/>
          <cell r="CM975"/>
          <cell r="CN975"/>
          <cell r="CO975"/>
          <cell r="CP975"/>
        </row>
        <row r="976">
          <cell r="A976"/>
          <cell r="B976"/>
          <cell r="C976"/>
          <cell r="D976"/>
          <cell r="E976"/>
          <cell r="F976"/>
          <cell r="G976"/>
          <cell r="H976"/>
          <cell r="I976"/>
          <cell r="J976"/>
          <cell r="K976"/>
          <cell r="L976"/>
          <cell r="M976"/>
          <cell r="N976"/>
          <cell r="O976"/>
          <cell r="P976"/>
          <cell r="Q976"/>
          <cell r="R976"/>
          <cell r="S976"/>
          <cell r="T976"/>
          <cell r="U976"/>
          <cell r="V976"/>
          <cell r="W976"/>
          <cell r="X976"/>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cell r="BE976"/>
          <cell r="BF976"/>
          <cell r="BG976"/>
          <cell r="BH976"/>
          <cell r="BI976"/>
          <cell r="BJ976"/>
          <cell r="BK976"/>
          <cell r="BL976"/>
          <cell r="BM976"/>
          <cell r="BN976"/>
          <cell r="BO976"/>
          <cell r="BP976"/>
          <cell r="BQ976"/>
          <cell r="BR976"/>
          <cell r="BS976"/>
          <cell r="BT976"/>
          <cell r="BU976"/>
          <cell r="BV976"/>
          <cell r="BW976"/>
          <cell r="BX976"/>
          <cell r="BY976"/>
          <cell r="BZ976"/>
          <cell r="CA976"/>
          <cell r="CB976"/>
          <cell r="CC976"/>
          <cell r="CD976"/>
          <cell r="CE976"/>
          <cell r="CF976"/>
          <cell r="CG976"/>
          <cell r="CH976"/>
          <cell r="CI976"/>
          <cell r="CJ976"/>
          <cell r="CK976"/>
          <cell r="CL976"/>
          <cell r="CM976"/>
          <cell r="CN976"/>
          <cell r="CO976"/>
          <cell r="CP976"/>
        </row>
        <row r="977">
          <cell r="A977"/>
          <cell r="B977"/>
          <cell r="C977"/>
          <cell r="D977"/>
          <cell r="E977"/>
          <cell r="F977"/>
          <cell r="G977"/>
          <cell r="H977"/>
          <cell r="I977"/>
          <cell r="J977"/>
          <cell r="K977"/>
          <cell r="L977"/>
          <cell r="M977"/>
          <cell r="N977"/>
          <cell r="O977"/>
          <cell r="P977"/>
          <cell r="Q977"/>
          <cell r="R977"/>
          <cell r="S977"/>
          <cell r="T977"/>
          <cell r="U977"/>
          <cell r="V977"/>
          <cell r="W977"/>
          <cell r="X977"/>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cell r="BE977"/>
          <cell r="BF977"/>
          <cell r="BG977"/>
          <cell r="BH977"/>
          <cell r="BI977"/>
          <cell r="BJ977"/>
          <cell r="BK977"/>
          <cell r="BL977"/>
          <cell r="BM977"/>
          <cell r="BN977"/>
          <cell r="BO977"/>
          <cell r="BP977"/>
          <cell r="BQ977"/>
          <cell r="BR977"/>
          <cell r="BS977"/>
          <cell r="BT977"/>
          <cell r="BU977"/>
          <cell r="BV977"/>
          <cell r="BW977"/>
          <cell r="BX977"/>
          <cell r="BY977"/>
          <cell r="BZ977"/>
          <cell r="CA977"/>
          <cell r="CB977"/>
          <cell r="CC977"/>
          <cell r="CD977"/>
          <cell r="CE977"/>
          <cell r="CF977"/>
          <cell r="CG977"/>
          <cell r="CH977"/>
          <cell r="CI977"/>
          <cell r="CJ977"/>
          <cell r="CK977"/>
          <cell r="CL977"/>
          <cell r="CM977"/>
          <cell r="CN977"/>
          <cell r="CO977"/>
          <cell r="CP977"/>
        </row>
        <row r="978">
          <cell r="A978"/>
          <cell r="B978"/>
          <cell r="C978"/>
          <cell r="D978"/>
          <cell r="E978"/>
          <cell r="F978"/>
          <cell r="G978"/>
          <cell r="H978"/>
          <cell r="I978"/>
          <cell r="J978"/>
          <cell r="K978"/>
          <cell r="L978"/>
          <cell r="M978"/>
          <cell r="N978"/>
          <cell r="O978"/>
          <cell r="P978"/>
          <cell r="Q978"/>
          <cell r="R978"/>
          <cell r="S978"/>
          <cell r="T978"/>
          <cell r="U978"/>
          <cell r="V978"/>
          <cell r="W978"/>
          <cell r="X978"/>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cell r="BE978"/>
          <cell r="BF978"/>
          <cell r="BG978"/>
          <cell r="BH978"/>
          <cell r="BI978"/>
          <cell r="BJ978"/>
          <cell r="BK978"/>
          <cell r="BL978"/>
          <cell r="BM978"/>
          <cell r="BN978"/>
          <cell r="BO978"/>
          <cell r="BP978"/>
          <cell r="BQ978"/>
          <cell r="BR978"/>
          <cell r="BS978"/>
          <cell r="BT978"/>
          <cell r="BU978"/>
          <cell r="BV978"/>
          <cell r="BW978"/>
          <cell r="BX978"/>
          <cell r="BY978"/>
          <cell r="BZ978"/>
          <cell r="CA978"/>
          <cell r="CB978"/>
          <cell r="CC978"/>
          <cell r="CD978"/>
          <cell r="CE978"/>
          <cell r="CF978"/>
          <cell r="CG978"/>
          <cell r="CH978"/>
          <cell r="CI978"/>
          <cell r="CJ978"/>
          <cell r="CK978"/>
          <cell r="CL978"/>
          <cell r="CM978"/>
          <cell r="CN978"/>
          <cell r="CO978"/>
          <cell r="CP978"/>
        </row>
        <row r="979">
          <cell r="A979"/>
          <cell r="B979"/>
          <cell r="C979"/>
          <cell r="D979"/>
          <cell r="E979"/>
          <cell r="F979"/>
          <cell r="G979"/>
          <cell r="H979"/>
          <cell r="I979"/>
          <cell r="J979"/>
          <cell r="K979"/>
          <cell r="L979"/>
          <cell r="M979"/>
          <cell r="N979"/>
          <cell r="O979"/>
          <cell r="P979"/>
          <cell r="Q979"/>
          <cell r="R979"/>
          <cell r="S979"/>
          <cell r="T979"/>
          <cell r="U979"/>
          <cell r="V979"/>
          <cell r="W979"/>
          <cell r="X979"/>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cell r="BE979"/>
          <cell r="BF979"/>
          <cell r="BG979"/>
          <cell r="BH979"/>
          <cell r="BI979"/>
          <cell r="BJ979"/>
          <cell r="BK979"/>
          <cell r="BL979"/>
          <cell r="BM979"/>
          <cell r="BN979"/>
          <cell r="BO979"/>
          <cell r="BP979"/>
          <cell r="BQ979"/>
          <cell r="BR979"/>
          <cell r="BS979"/>
          <cell r="BT979"/>
          <cell r="BU979"/>
          <cell r="BV979"/>
          <cell r="BW979"/>
          <cell r="BX979"/>
          <cell r="BY979"/>
          <cell r="BZ979"/>
          <cell r="CA979"/>
          <cell r="CB979"/>
          <cell r="CC979"/>
          <cell r="CD979"/>
          <cell r="CE979"/>
          <cell r="CF979"/>
          <cell r="CG979"/>
          <cell r="CH979"/>
          <cell r="CI979"/>
          <cell r="CJ979"/>
          <cell r="CK979"/>
          <cell r="CL979"/>
          <cell r="CM979"/>
          <cell r="CN979"/>
          <cell r="CO979"/>
          <cell r="CP979"/>
        </row>
        <row r="980">
          <cell r="A980"/>
          <cell r="B980"/>
          <cell r="C980"/>
          <cell r="D980"/>
          <cell r="E980"/>
          <cell r="F980"/>
          <cell r="G980"/>
          <cell r="H980"/>
          <cell r="I980"/>
          <cell r="J980"/>
          <cell r="K980"/>
          <cell r="L980"/>
          <cell r="M980"/>
          <cell r="N980"/>
          <cell r="O980"/>
          <cell r="P980"/>
          <cell r="Q980"/>
          <cell r="R980"/>
          <cell r="S980"/>
          <cell r="T980"/>
          <cell r="U980"/>
          <cell r="V980"/>
          <cell r="W980"/>
          <cell r="X980"/>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cell r="BE980"/>
          <cell r="BF980"/>
          <cell r="BG980"/>
          <cell r="BH980"/>
          <cell r="BI980"/>
          <cell r="BJ980"/>
          <cell r="BK980"/>
          <cell r="BL980"/>
          <cell r="BM980"/>
          <cell r="BN980"/>
          <cell r="BO980"/>
          <cell r="BP980"/>
          <cell r="BQ980"/>
          <cell r="BR980"/>
          <cell r="BS980"/>
          <cell r="BT980"/>
          <cell r="BU980"/>
          <cell r="BV980"/>
          <cell r="BW980"/>
          <cell r="BX980"/>
          <cell r="BY980"/>
          <cell r="BZ980"/>
          <cell r="CA980"/>
          <cell r="CB980"/>
          <cell r="CC980"/>
          <cell r="CD980"/>
          <cell r="CE980"/>
          <cell r="CF980"/>
          <cell r="CG980"/>
          <cell r="CH980"/>
          <cell r="CI980"/>
          <cell r="CJ980"/>
          <cell r="CK980"/>
          <cell r="CL980"/>
          <cell r="CM980"/>
          <cell r="CN980"/>
          <cell r="CO980"/>
          <cell r="CP980"/>
        </row>
        <row r="981">
          <cell r="A981"/>
          <cell r="B981"/>
          <cell r="C981"/>
          <cell r="D981"/>
          <cell r="E981"/>
          <cell r="F981"/>
          <cell r="G981"/>
          <cell r="H981"/>
          <cell r="I981"/>
          <cell r="J981"/>
          <cell r="K981"/>
          <cell r="L981"/>
          <cell r="M981"/>
          <cell r="N981"/>
          <cell r="O981"/>
          <cell r="P981"/>
          <cell r="Q981"/>
          <cell r="R981"/>
          <cell r="S981"/>
          <cell r="T981"/>
          <cell r="U981"/>
          <cell r="V981"/>
          <cell r="W981"/>
          <cell r="X981"/>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cell r="BE981"/>
          <cell r="BF981"/>
          <cell r="BG981"/>
          <cell r="BH981"/>
          <cell r="BI981"/>
          <cell r="BJ981"/>
          <cell r="BK981"/>
          <cell r="BL981"/>
          <cell r="BM981"/>
          <cell r="BN981"/>
          <cell r="BO981"/>
          <cell r="BP981"/>
          <cell r="BQ981"/>
          <cell r="BR981"/>
          <cell r="BS981"/>
          <cell r="BT981"/>
          <cell r="BU981"/>
          <cell r="BV981"/>
          <cell r="BW981"/>
          <cell r="BX981"/>
          <cell r="BY981"/>
          <cell r="BZ981"/>
          <cell r="CA981"/>
          <cell r="CB981"/>
          <cell r="CC981"/>
          <cell r="CD981"/>
          <cell r="CE981"/>
          <cell r="CF981"/>
          <cell r="CG981"/>
          <cell r="CH981"/>
          <cell r="CI981"/>
          <cell r="CJ981"/>
          <cell r="CK981"/>
          <cell r="CL981"/>
          <cell r="CM981"/>
          <cell r="CN981"/>
          <cell r="CO981"/>
          <cell r="CP981"/>
        </row>
        <row r="982">
          <cell r="A982"/>
          <cell r="B982"/>
          <cell r="C982"/>
          <cell r="D982"/>
          <cell r="E982"/>
          <cell r="F982"/>
          <cell r="G982"/>
          <cell r="H982"/>
          <cell r="I982"/>
          <cell r="J982"/>
          <cell r="K982"/>
          <cell r="L982"/>
          <cell r="M982"/>
          <cell r="N982"/>
          <cell r="O982"/>
          <cell r="P982"/>
          <cell r="Q982"/>
          <cell r="R982"/>
          <cell r="S982"/>
          <cell r="T982"/>
          <cell r="U982"/>
          <cell r="V982"/>
          <cell r="W982"/>
          <cell r="X982"/>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cell r="BE982"/>
          <cell r="BF982"/>
          <cell r="BG982"/>
          <cell r="BH982"/>
          <cell r="BI982"/>
          <cell r="BJ982"/>
          <cell r="BK982"/>
          <cell r="BL982"/>
          <cell r="BM982"/>
          <cell r="BN982"/>
          <cell r="BO982"/>
          <cell r="BP982"/>
          <cell r="BQ982"/>
          <cell r="BR982"/>
          <cell r="BS982"/>
          <cell r="BT982"/>
          <cell r="BU982"/>
          <cell r="BV982"/>
          <cell r="BW982"/>
          <cell r="BX982"/>
          <cell r="BY982"/>
          <cell r="BZ982"/>
          <cell r="CA982"/>
          <cell r="CB982"/>
          <cell r="CC982"/>
          <cell r="CD982"/>
          <cell r="CE982"/>
          <cell r="CF982"/>
          <cell r="CG982"/>
          <cell r="CH982"/>
          <cell r="CI982"/>
          <cell r="CJ982"/>
          <cell r="CK982"/>
          <cell r="CL982"/>
          <cell r="CM982"/>
          <cell r="CN982"/>
          <cell r="CO982"/>
          <cell r="CP982"/>
        </row>
        <row r="983">
          <cell r="A983"/>
          <cell r="B983"/>
          <cell r="C983"/>
          <cell r="D983"/>
          <cell r="E983"/>
          <cell r="F983"/>
          <cell r="G983"/>
          <cell r="H983"/>
          <cell r="I983"/>
          <cell r="J983"/>
          <cell r="K983"/>
          <cell r="L983"/>
          <cell r="M983"/>
          <cell r="N983"/>
          <cell r="O983"/>
          <cell r="P983"/>
          <cell r="Q983"/>
          <cell r="R983"/>
          <cell r="S983"/>
          <cell r="T983"/>
          <cell r="U983"/>
          <cell r="V983"/>
          <cell r="W983"/>
          <cell r="X983"/>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cell r="BE983"/>
          <cell r="BF983"/>
          <cell r="BG983"/>
          <cell r="BH983"/>
          <cell r="BI983"/>
          <cell r="BJ983"/>
          <cell r="BK983"/>
          <cell r="BL983"/>
          <cell r="BM983"/>
          <cell r="BN983"/>
          <cell r="BO983"/>
          <cell r="BP983"/>
          <cell r="BQ983"/>
          <cell r="BR983"/>
          <cell r="BS983"/>
          <cell r="BT983"/>
          <cell r="BU983"/>
          <cell r="BV983"/>
          <cell r="BW983"/>
          <cell r="BX983"/>
          <cell r="BY983"/>
          <cell r="BZ983"/>
          <cell r="CA983"/>
          <cell r="CB983"/>
          <cell r="CC983"/>
          <cell r="CD983"/>
          <cell r="CE983"/>
          <cell r="CF983"/>
          <cell r="CG983"/>
          <cell r="CH983"/>
          <cell r="CI983"/>
          <cell r="CJ983"/>
          <cell r="CK983"/>
          <cell r="CL983"/>
          <cell r="CM983"/>
          <cell r="CN983"/>
          <cell r="CO983"/>
          <cell r="CP983"/>
        </row>
        <row r="984">
          <cell r="A984"/>
          <cell r="B984"/>
          <cell r="C984"/>
          <cell r="D984"/>
          <cell r="E984"/>
          <cell r="F984"/>
          <cell r="G984"/>
          <cell r="H984"/>
          <cell r="I984"/>
          <cell r="J984"/>
          <cell r="K984"/>
          <cell r="L984"/>
          <cell r="M984"/>
          <cell r="N984"/>
          <cell r="O984"/>
          <cell r="P984"/>
          <cell r="Q984"/>
          <cell r="R984"/>
          <cell r="S984"/>
          <cell r="T984"/>
          <cell r="U984"/>
          <cell r="V984"/>
          <cell r="W984"/>
          <cell r="X984"/>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cell r="BE984"/>
          <cell r="BF984"/>
          <cell r="BG984"/>
          <cell r="BH984"/>
          <cell r="BI984"/>
          <cell r="BJ984"/>
          <cell r="BK984"/>
          <cell r="BL984"/>
          <cell r="BM984"/>
          <cell r="BN984"/>
          <cell r="BO984"/>
          <cell r="BP984"/>
          <cell r="BQ984"/>
          <cell r="BR984"/>
          <cell r="BS984"/>
          <cell r="BT984"/>
          <cell r="BU984"/>
          <cell r="BV984"/>
          <cell r="BW984"/>
          <cell r="BX984"/>
          <cell r="BY984"/>
          <cell r="BZ984"/>
          <cell r="CA984"/>
          <cell r="CB984"/>
          <cell r="CC984"/>
          <cell r="CD984"/>
          <cell r="CE984"/>
          <cell r="CF984"/>
          <cell r="CG984"/>
          <cell r="CH984"/>
          <cell r="CI984"/>
          <cell r="CJ984"/>
          <cell r="CK984"/>
          <cell r="CL984"/>
          <cell r="CM984"/>
          <cell r="CN984"/>
          <cell r="CO984"/>
          <cell r="CP984"/>
        </row>
        <row r="985">
          <cell r="A985"/>
          <cell r="B985"/>
          <cell r="C985"/>
          <cell r="D985"/>
          <cell r="E985"/>
          <cell r="F985"/>
          <cell r="G985"/>
          <cell r="H985"/>
          <cell r="I985"/>
          <cell r="J985"/>
          <cell r="K985"/>
          <cell r="L985"/>
          <cell r="M985"/>
          <cell r="N985"/>
          <cell r="O985"/>
          <cell r="P985"/>
          <cell r="Q985"/>
          <cell r="R985"/>
          <cell r="S985"/>
          <cell r="T985"/>
          <cell r="U985"/>
          <cell r="V985"/>
          <cell r="W985"/>
          <cell r="X985"/>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cell r="BE985"/>
          <cell r="BF985"/>
          <cell r="BG985"/>
          <cell r="BH985"/>
          <cell r="BI985"/>
          <cell r="BJ985"/>
          <cell r="BK985"/>
          <cell r="BL985"/>
          <cell r="BM985"/>
          <cell r="BN985"/>
          <cell r="BO985"/>
          <cell r="BP985"/>
          <cell r="BQ985"/>
          <cell r="BR985"/>
          <cell r="BS985"/>
          <cell r="BT985"/>
          <cell r="BU985"/>
          <cell r="BV985"/>
          <cell r="BW985"/>
          <cell r="BX985"/>
          <cell r="BY985"/>
          <cell r="BZ985"/>
          <cell r="CA985"/>
          <cell r="CB985"/>
          <cell r="CC985"/>
          <cell r="CD985"/>
          <cell r="CE985"/>
          <cell r="CF985"/>
          <cell r="CG985"/>
          <cell r="CH985"/>
          <cell r="CI985"/>
          <cell r="CJ985"/>
          <cell r="CK985"/>
          <cell r="CL985"/>
          <cell r="CM985"/>
          <cell r="CN985"/>
          <cell r="CO985"/>
          <cell r="CP985"/>
        </row>
        <row r="986">
          <cell r="A986"/>
          <cell r="B986"/>
          <cell r="C986"/>
          <cell r="D986"/>
          <cell r="E986"/>
          <cell r="F986"/>
          <cell r="G986"/>
          <cell r="H986"/>
          <cell r="I986"/>
          <cell r="J986"/>
          <cell r="K986"/>
          <cell r="L986"/>
          <cell r="M986"/>
          <cell r="N986"/>
          <cell r="O986"/>
          <cell r="P986"/>
          <cell r="Q986"/>
          <cell r="R986"/>
          <cell r="S986"/>
          <cell r="T986"/>
          <cell r="U986"/>
          <cell r="V986"/>
          <cell r="W986"/>
          <cell r="X986"/>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cell r="BE986"/>
          <cell r="BF986"/>
          <cell r="BG986"/>
          <cell r="BH986"/>
          <cell r="BI986"/>
          <cell r="BJ986"/>
          <cell r="BK986"/>
          <cell r="BL986"/>
          <cell r="BM986"/>
          <cell r="BN986"/>
          <cell r="BO986"/>
          <cell r="BP986"/>
          <cell r="BQ986"/>
          <cell r="BR986"/>
          <cell r="BS986"/>
          <cell r="BT986"/>
          <cell r="BU986"/>
          <cell r="BV986"/>
          <cell r="BW986"/>
          <cell r="BX986"/>
          <cell r="BY986"/>
          <cell r="BZ986"/>
          <cell r="CA986"/>
          <cell r="CB986"/>
          <cell r="CC986"/>
          <cell r="CD986"/>
          <cell r="CE986"/>
          <cell r="CF986"/>
          <cell r="CG986"/>
          <cell r="CH986"/>
          <cell r="CI986"/>
          <cell r="CJ986"/>
          <cell r="CK986"/>
          <cell r="CL986"/>
          <cell r="CM986"/>
          <cell r="CN986"/>
          <cell r="CO986"/>
          <cell r="CP986"/>
        </row>
        <row r="987">
          <cell r="A987"/>
          <cell r="B987"/>
          <cell r="C987"/>
          <cell r="D987"/>
          <cell r="E987"/>
          <cell r="F987"/>
          <cell r="G987"/>
          <cell r="H987"/>
          <cell r="I987"/>
          <cell r="J987"/>
          <cell r="K987"/>
          <cell r="L987"/>
          <cell r="M987"/>
          <cell r="N987"/>
          <cell r="O987"/>
          <cell r="P987"/>
          <cell r="Q987"/>
          <cell r="R987"/>
          <cell r="S987"/>
          <cell r="T987"/>
          <cell r="U987"/>
          <cell r="V987"/>
          <cell r="W987"/>
          <cell r="X987"/>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cell r="BE987"/>
          <cell r="BF987"/>
          <cell r="BG987"/>
          <cell r="BH987"/>
          <cell r="BI987"/>
          <cell r="BJ987"/>
          <cell r="BK987"/>
          <cell r="BL987"/>
          <cell r="BM987"/>
          <cell r="BN987"/>
          <cell r="BO987"/>
          <cell r="BP987"/>
          <cell r="BQ987"/>
          <cell r="BR987"/>
          <cell r="BS987"/>
          <cell r="BT987"/>
          <cell r="BU987"/>
          <cell r="BV987"/>
          <cell r="BW987"/>
          <cell r="BX987"/>
          <cell r="BY987"/>
          <cell r="BZ987"/>
          <cell r="CA987"/>
          <cell r="CB987"/>
          <cell r="CC987"/>
          <cell r="CD987"/>
          <cell r="CE987"/>
          <cell r="CF987"/>
          <cell r="CG987"/>
          <cell r="CH987"/>
          <cell r="CI987"/>
          <cell r="CJ987"/>
          <cell r="CK987"/>
          <cell r="CL987"/>
          <cell r="CM987"/>
          <cell r="CN987"/>
          <cell r="CO987"/>
          <cell r="CP987"/>
        </row>
        <row r="988">
          <cell r="A988"/>
          <cell r="B988"/>
          <cell r="C988"/>
          <cell r="D988"/>
          <cell r="E988"/>
          <cell r="F988"/>
          <cell r="G988"/>
          <cell r="H988"/>
          <cell r="I988"/>
          <cell r="J988"/>
          <cell r="K988"/>
          <cell r="L988"/>
          <cell r="M988"/>
          <cell r="N988"/>
          <cell r="O988"/>
          <cell r="P988"/>
          <cell r="Q988"/>
          <cell r="R988"/>
          <cell r="S988"/>
          <cell r="T988"/>
          <cell r="U988"/>
          <cell r="V988"/>
          <cell r="W988"/>
          <cell r="X988"/>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cell r="BE988"/>
          <cell r="BF988"/>
          <cell r="BG988"/>
          <cell r="BH988"/>
          <cell r="BI988"/>
          <cell r="BJ988"/>
          <cell r="BK988"/>
          <cell r="BL988"/>
          <cell r="BM988"/>
          <cell r="BN988"/>
          <cell r="BO988"/>
          <cell r="BP988"/>
          <cell r="BQ988"/>
          <cell r="BR988"/>
          <cell r="BS988"/>
          <cell r="BT988"/>
          <cell r="BU988"/>
          <cell r="BV988"/>
          <cell r="BW988"/>
          <cell r="BX988"/>
          <cell r="BY988"/>
          <cell r="BZ988"/>
          <cell r="CA988"/>
          <cell r="CB988"/>
          <cell r="CC988"/>
          <cell r="CD988"/>
          <cell r="CE988"/>
          <cell r="CF988"/>
          <cell r="CG988"/>
          <cell r="CH988"/>
          <cell r="CI988"/>
          <cell r="CJ988"/>
          <cell r="CK988"/>
          <cell r="CL988"/>
          <cell r="CM988"/>
          <cell r="CN988"/>
          <cell r="CO988"/>
          <cell r="CP988"/>
        </row>
        <row r="989">
          <cell r="A989"/>
          <cell r="B989"/>
          <cell r="C989"/>
          <cell r="D989"/>
          <cell r="E989"/>
          <cell r="F989"/>
          <cell r="G989"/>
          <cell r="H989"/>
          <cell r="I989"/>
          <cell r="J989"/>
          <cell r="K989"/>
          <cell r="L989"/>
          <cell r="M989"/>
          <cell r="N989"/>
          <cell r="O989"/>
          <cell r="P989"/>
          <cell r="Q989"/>
          <cell r="R989"/>
          <cell r="S989"/>
          <cell r="T989"/>
          <cell r="U989"/>
          <cell r="V989"/>
          <cell r="W989"/>
          <cell r="X989"/>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cell r="BE989"/>
          <cell r="BF989"/>
          <cell r="BG989"/>
          <cell r="BH989"/>
          <cell r="BI989"/>
          <cell r="BJ989"/>
          <cell r="BK989"/>
          <cell r="BL989"/>
          <cell r="BM989"/>
          <cell r="BN989"/>
          <cell r="BO989"/>
          <cell r="BP989"/>
          <cell r="BQ989"/>
          <cell r="BR989"/>
          <cell r="BS989"/>
          <cell r="BT989"/>
          <cell r="BU989"/>
          <cell r="BV989"/>
          <cell r="BW989"/>
          <cell r="BX989"/>
          <cell r="BY989"/>
          <cell r="BZ989"/>
          <cell r="CA989"/>
          <cell r="CB989"/>
          <cell r="CC989"/>
          <cell r="CD989"/>
          <cell r="CE989"/>
          <cell r="CF989"/>
          <cell r="CG989"/>
          <cell r="CH989"/>
          <cell r="CI989"/>
          <cell r="CJ989"/>
          <cell r="CK989"/>
          <cell r="CL989"/>
          <cell r="CM989"/>
          <cell r="CN989"/>
          <cell r="CO989"/>
          <cell r="CP989"/>
        </row>
        <row r="990">
          <cell r="A990"/>
          <cell r="B990"/>
          <cell r="C990"/>
          <cell r="D990"/>
          <cell r="E990"/>
          <cell r="F990"/>
          <cell r="G990"/>
          <cell r="H990"/>
          <cell r="I990"/>
          <cell r="J990"/>
          <cell r="K990"/>
          <cell r="L990"/>
          <cell r="M990"/>
          <cell r="N990"/>
          <cell r="O990"/>
          <cell r="P990"/>
          <cell r="Q990"/>
          <cell r="R990"/>
          <cell r="S990"/>
          <cell r="T990"/>
          <cell r="U990"/>
          <cell r="V990"/>
          <cell r="W990"/>
          <cell r="X990"/>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cell r="BE990"/>
          <cell r="BF990"/>
          <cell r="BG990"/>
          <cell r="BH990"/>
          <cell r="BI990"/>
          <cell r="BJ990"/>
          <cell r="BK990"/>
          <cell r="BL990"/>
          <cell r="BM990"/>
          <cell r="BN990"/>
          <cell r="BO990"/>
          <cell r="BP990"/>
          <cell r="BQ990"/>
          <cell r="BR990"/>
          <cell r="BS990"/>
          <cell r="BT990"/>
          <cell r="BU990"/>
          <cell r="BV990"/>
          <cell r="BW990"/>
          <cell r="BX990"/>
          <cell r="BY990"/>
          <cell r="BZ990"/>
          <cell r="CA990"/>
          <cell r="CB990"/>
          <cell r="CC990"/>
          <cell r="CD990"/>
          <cell r="CE990"/>
          <cell r="CF990"/>
          <cell r="CG990"/>
          <cell r="CH990"/>
          <cell r="CI990"/>
          <cell r="CJ990"/>
          <cell r="CK990"/>
          <cell r="CL990"/>
          <cell r="CM990"/>
          <cell r="CN990"/>
          <cell r="CO990"/>
          <cell r="CP990"/>
        </row>
        <row r="991">
          <cell r="A991"/>
          <cell r="B991"/>
          <cell r="C991"/>
          <cell r="D991"/>
          <cell r="E991"/>
          <cell r="F991"/>
          <cell r="G991"/>
          <cell r="H991"/>
          <cell r="I991"/>
          <cell r="J991"/>
          <cell r="K991"/>
          <cell r="L991"/>
          <cell r="M991"/>
          <cell r="N991"/>
          <cell r="O991"/>
          <cell r="P991"/>
          <cell r="Q991"/>
          <cell r="R991"/>
          <cell r="S991"/>
          <cell r="T991"/>
          <cell r="U991"/>
          <cell r="V991"/>
          <cell r="W991"/>
          <cell r="X991"/>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cell r="BE991"/>
          <cell r="BF991"/>
          <cell r="BG991"/>
          <cell r="BH991"/>
          <cell r="BI991"/>
          <cell r="BJ991"/>
          <cell r="BK991"/>
          <cell r="BL991"/>
          <cell r="BM991"/>
          <cell r="BN991"/>
          <cell r="BO991"/>
          <cell r="BP991"/>
          <cell r="BQ991"/>
          <cell r="BR991"/>
          <cell r="BS991"/>
          <cell r="BT991"/>
          <cell r="BU991"/>
          <cell r="BV991"/>
          <cell r="BW991"/>
          <cell r="BX991"/>
          <cell r="BY991"/>
          <cell r="BZ991"/>
          <cell r="CA991"/>
          <cell r="CB991"/>
          <cell r="CC991"/>
          <cell r="CD991"/>
          <cell r="CE991"/>
          <cell r="CF991"/>
          <cell r="CG991"/>
          <cell r="CH991"/>
          <cell r="CI991"/>
          <cell r="CJ991"/>
          <cell r="CK991"/>
          <cell r="CL991"/>
          <cell r="CM991"/>
          <cell r="CN991"/>
          <cell r="CO991"/>
          <cell r="CP991"/>
        </row>
        <row r="992">
          <cell r="A992"/>
          <cell r="B992"/>
          <cell r="C992"/>
          <cell r="D992"/>
          <cell r="E992"/>
          <cell r="F992"/>
          <cell r="G992"/>
          <cell r="H992"/>
          <cell r="I992"/>
          <cell r="J992"/>
          <cell r="K992"/>
          <cell r="L992"/>
          <cell r="M992"/>
          <cell r="N992"/>
          <cell r="O992"/>
          <cell r="P992"/>
          <cell r="Q992"/>
          <cell r="R992"/>
          <cell r="S992"/>
          <cell r="T992"/>
          <cell r="U992"/>
          <cell r="V992"/>
          <cell r="W992"/>
          <cell r="X992"/>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cell r="BE992"/>
          <cell r="BF992"/>
          <cell r="BG992"/>
          <cell r="BH992"/>
          <cell r="BI992"/>
          <cell r="BJ992"/>
          <cell r="BK992"/>
          <cell r="BL992"/>
          <cell r="BM992"/>
          <cell r="BN992"/>
          <cell r="BO992"/>
          <cell r="BP992"/>
          <cell r="BQ992"/>
          <cell r="BR992"/>
          <cell r="BS992"/>
          <cell r="BT992"/>
          <cell r="BU992"/>
          <cell r="BV992"/>
          <cell r="BW992"/>
          <cell r="BX992"/>
          <cell r="BY992"/>
          <cell r="BZ992"/>
          <cell r="CA992"/>
          <cell r="CB992"/>
          <cell r="CC992"/>
          <cell r="CD992"/>
          <cell r="CE992"/>
          <cell r="CF992"/>
          <cell r="CG992"/>
          <cell r="CH992"/>
          <cell r="CI992"/>
          <cell r="CJ992"/>
          <cell r="CK992"/>
          <cell r="CL992"/>
          <cell r="CM992"/>
          <cell r="CN992"/>
          <cell r="CO992"/>
          <cell r="CP992"/>
        </row>
        <row r="993">
          <cell r="A993"/>
          <cell r="B993"/>
          <cell r="C993"/>
          <cell r="D993"/>
          <cell r="E993"/>
          <cell r="F993"/>
          <cell r="G993"/>
          <cell r="H993"/>
          <cell r="I993"/>
          <cell r="J993"/>
          <cell r="K993"/>
          <cell r="L993"/>
          <cell r="M993"/>
          <cell r="N993"/>
          <cell r="O993"/>
          <cell r="P993"/>
          <cell r="Q993"/>
          <cell r="R993"/>
          <cell r="S993"/>
          <cell r="T993"/>
          <cell r="U993"/>
          <cell r="V993"/>
          <cell r="W993"/>
          <cell r="X993"/>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cell r="BE993"/>
          <cell r="BF993"/>
          <cell r="BG993"/>
          <cell r="BH993"/>
          <cell r="BI993"/>
          <cell r="BJ993"/>
          <cell r="BK993"/>
          <cell r="BL993"/>
          <cell r="BM993"/>
          <cell r="BN993"/>
          <cell r="BO993"/>
          <cell r="BP993"/>
          <cell r="BQ993"/>
          <cell r="BR993"/>
          <cell r="BS993"/>
          <cell r="BT993"/>
          <cell r="BU993"/>
          <cell r="BV993"/>
          <cell r="BW993"/>
          <cell r="BX993"/>
          <cell r="BY993"/>
          <cell r="BZ993"/>
          <cell r="CA993"/>
          <cell r="CB993"/>
          <cell r="CC993"/>
          <cell r="CD993"/>
          <cell r="CE993"/>
          <cell r="CF993"/>
          <cell r="CG993"/>
          <cell r="CH993"/>
          <cell r="CI993"/>
          <cell r="CJ993"/>
          <cell r="CK993"/>
          <cell r="CL993"/>
          <cell r="CM993"/>
          <cell r="CN993"/>
          <cell r="CO993"/>
          <cell r="CP993"/>
        </row>
        <row r="994">
          <cell r="A994"/>
          <cell r="B994"/>
          <cell r="C994"/>
          <cell r="D994"/>
          <cell r="E994"/>
          <cell r="F994"/>
          <cell r="G994"/>
          <cell r="H994"/>
          <cell r="I994"/>
          <cell r="J994"/>
          <cell r="K994"/>
          <cell r="L994"/>
          <cell r="M994"/>
          <cell r="N994"/>
          <cell r="O994"/>
          <cell r="P994"/>
          <cell r="Q994"/>
          <cell r="R994"/>
          <cell r="S994"/>
          <cell r="T994"/>
          <cell r="U994"/>
          <cell r="V994"/>
          <cell r="W994"/>
          <cell r="X994"/>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cell r="BE994"/>
          <cell r="BF994"/>
          <cell r="BG994"/>
          <cell r="BH994"/>
          <cell r="BI994"/>
          <cell r="BJ994"/>
          <cell r="BK994"/>
          <cell r="BL994"/>
          <cell r="BM994"/>
          <cell r="BN994"/>
          <cell r="BO994"/>
          <cell r="BP994"/>
          <cell r="BQ994"/>
          <cell r="BR994"/>
          <cell r="BS994"/>
          <cell r="BT994"/>
          <cell r="BU994"/>
          <cell r="BV994"/>
          <cell r="BW994"/>
          <cell r="BX994"/>
          <cell r="BY994"/>
          <cell r="BZ994"/>
          <cell r="CA994"/>
          <cell r="CB994"/>
          <cell r="CC994"/>
          <cell r="CD994"/>
          <cell r="CE994"/>
          <cell r="CF994"/>
          <cell r="CG994"/>
          <cell r="CH994"/>
          <cell r="CI994"/>
          <cell r="CJ994"/>
          <cell r="CK994"/>
          <cell r="CL994"/>
          <cell r="CM994"/>
          <cell r="CN994"/>
          <cell r="CO994"/>
          <cell r="CP994"/>
        </row>
        <row r="995">
          <cell r="A995"/>
          <cell r="B995"/>
          <cell r="C995"/>
          <cell r="D995"/>
          <cell r="E995"/>
          <cell r="F995"/>
          <cell r="G995"/>
          <cell r="H995"/>
          <cell r="I995"/>
          <cell r="J995"/>
          <cell r="K995"/>
          <cell r="L995"/>
          <cell r="M995"/>
          <cell r="N995"/>
          <cell r="O995"/>
          <cell r="P995"/>
          <cell r="Q995"/>
          <cell r="R995"/>
          <cell r="S995"/>
          <cell r="T995"/>
          <cell r="U995"/>
          <cell r="V995"/>
          <cell r="W995"/>
          <cell r="X995"/>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cell r="BE995"/>
          <cell r="BF995"/>
          <cell r="BG995"/>
          <cell r="BH995"/>
          <cell r="BI995"/>
          <cell r="BJ995"/>
          <cell r="BK995"/>
          <cell r="BL995"/>
          <cell r="BM995"/>
          <cell r="BN995"/>
          <cell r="BO995"/>
          <cell r="BP995"/>
          <cell r="BQ995"/>
          <cell r="BR995"/>
          <cell r="BS995"/>
          <cell r="BT995"/>
          <cell r="BU995"/>
          <cell r="BV995"/>
          <cell r="BW995"/>
          <cell r="BX995"/>
          <cell r="BY995"/>
          <cell r="BZ995"/>
          <cell r="CA995"/>
          <cell r="CB995"/>
          <cell r="CC995"/>
          <cell r="CD995"/>
          <cell r="CE995"/>
          <cell r="CF995"/>
          <cell r="CG995"/>
          <cell r="CH995"/>
          <cell r="CI995"/>
          <cell r="CJ995"/>
          <cell r="CK995"/>
          <cell r="CL995"/>
          <cell r="CM995"/>
          <cell r="CN995"/>
          <cell r="CO995"/>
          <cell r="CP995"/>
        </row>
        <row r="996">
          <cell r="A996"/>
          <cell r="B996"/>
          <cell r="C996"/>
          <cell r="D996"/>
          <cell r="E996"/>
          <cell r="F996"/>
          <cell r="G996"/>
          <cell r="H996"/>
          <cell r="I996"/>
          <cell r="J996"/>
          <cell r="K996"/>
          <cell r="L996"/>
          <cell r="M996"/>
          <cell r="N996"/>
          <cell r="O996"/>
          <cell r="P996"/>
          <cell r="Q996"/>
          <cell r="R996"/>
          <cell r="S996"/>
          <cell r="T996"/>
          <cell r="U996"/>
          <cell r="V996"/>
          <cell r="W996"/>
          <cell r="X996"/>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cell r="BE996"/>
          <cell r="BF996"/>
          <cell r="BG996"/>
          <cell r="BH996"/>
          <cell r="BI996"/>
          <cell r="BJ996"/>
          <cell r="BK996"/>
          <cell r="BL996"/>
          <cell r="BM996"/>
          <cell r="BN996"/>
          <cell r="BO996"/>
          <cell r="BP996"/>
          <cell r="BQ996"/>
          <cell r="BR996"/>
          <cell r="BS996"/>
          <cell r="BT996"/>
          <cell r="BU996"/>
          <cell r="BV996"/>
          <cell r="BW996"/>
          <cell r="BX996"/>
          <cell r="BY996"/>
          <cell r="BZ996"/>
          <cell r="CA996"/>
          <cell r="CB996"/>
          <cell r="CC996"/>
          <cell r="CD996"/>
          <cell r="CE996"/>
          <cell r="CF996"/>
          <cell r="CG996"/>
          <cell r="CH996"/>
          <cell r="CI996"/>
          <cell r="CJ996"/>
          <cell r="CK996"/>
          <cell r="CL996"/>
          <cell r="CM996"/>
          <cell r="CN996"/>
          <cell r="CO996"/>
          <cell r="CP996"/>
        </row>
        <row r="997">
          <cell r="A997"/>
          <cell r="B997"/>
          <cell r="C997"/>
          <cell r="D997"/>
          <cell r="E997"/>
          <cell r="F997"/>
          <cell r="G997"/>
          <cell r="H997"/>
          <cell r="I997"/>
          <cell r="J997"/>
          <cell r="K997"/>
          <cell r="L997"/>
          <cell r="M997"/>
          <cell r="N997"/>
          <cell r="O997"/>
          <cell r="P997"/>
          <cell r="Q997"/>
          <cell r="R997"/>
          <cell r="S997"/>
          <cell r="T997"/>
          <cell r="U997"/>
          <cell r="V997"/>
          <cell r="W997"/>
          <cell r="X997"/>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cell r="BD997"/>
          <cell r="BE997"/>
          <cell r="BF997"/>
          <cell r="BG997"/>
          <cell r="BH997"/>
          <cell r="BI997"/>
          <cell r="BJ997"/>
          <cell r="BK997"/>
          <cell r="BL997"/>
          <cell r="BM997"/>
          <cell r="BN997"/>
          <cell r="BO997"/>
          <cell r="BP997"/>
          <cell r="BQ997"/>
          <cell r="BR997"/>
          <cell r="BS997"/>
          <cell r="BT997"/>
          <cell r="BU997"/>
          <cell r="BV997"/>
          <cell r="BW997"/>
          <cell r="BX997"/>
          <cell r="BY997"/>
          <cell r="BZ997"/>
          <cell r="CA997"/>
          <cell r="CB997"/>
          <cell r="CC997"/>
          <cell r="CD997"/>
          <cell r="CE997"/>
          <cell r="CF997"/>
          <cell r="CG997"/>
          <cell r="CH997"/>
          <cell r="CI997"/>
          <cell r="CJ997"/>
          <cell r="CK997"/>
          <cell r="CL997"/>
          <cell r="CM997"/>
          <cell r="CN997"/>
          <cell r="CO997"/>
          <cell r="CP997"/>
        </row>
        <row r="998">
          <cell r="A998"/>
          <cell r="B998"/>
          <cell r="C998"/>
          <cell r="D998"/>
          <cell r="E998"/>
          <cell r="F998"/>
          <cell r="G998"/>
          <cell r="H998"/>
          <cell r="I998"/>
          <cell r="J998"/>
          <cell r="K998"/>
          <cell r="L998"/>
          <cell r="M998"/>
          <cell r="N998"/>
          <cell r="O998"/>
          <cell r="P998"/>
          <cell r="Q998"/>
          <cell r="R998"/>
          <cell r="S998"/>
          <cell r="T998"/>
          <cell r="U998"/>
          <cell r="V998"/>
          <cell r="W998"/>
          <cell r="X998"/>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cell r="BD998"/>
          <cell r="BE998"/>
          <cell r="BF998"/>
          <cell r="BG998"/>
          <cell r="BH998"/>
          <cell r="BI998"/>
          <cell r="BJ998"/>
          <cell r="BK998"/>
          <cell r="BL998"/>
          <cell r="BM998"/>
          <cell r="BN998"/>
          <cell r="BO998"/>
          <cell r="BP998"/>
          <cell r="BQ998"/>
          <cell r="BR998"/>
          <cell r="BS998"/>
          <cell r="BT998"/>
          <cell r="BU998"/>
          <cell r="BV998"/>
          <cell r="BW998"/>
          <cell r="BX998"/>
          <cell r="BY998"/>
          <cell r="BZ998"/>
          <cell r="CA998"/>
          <cell r="CB998"/>
          <cell r="CC998"/>
          <cell r="CD998"/>
          <cell r="CE998"/>
          <cell r="CF998"/>
          <cell r="CG998"/>
          <cell r="CH998"/>
          <cell r="CI998"/>
          <cell r="CJ998"/>
          <cell r="CK998"/>
          <cell r="CL998"/>
          <cell r="CM998"/>
          <cell r="CN998"/>
          <cell r="CO998"/>
          <cell r="CP998"/>
        </row>
        <row r="999">
          <cell r="A999"/>
          <cell r="B999"/>
          <cell r="C999"/>
          <cell r="D999"/>
          <cell r="E999"/>
          <cell r="F999"/>
          <cell r="G999"/>
          <cell r="H999"/>
          <cell r="I999"/>
          <cell r="J999"/>
          <cell r="K999"/>
          <cell r="L999"/>
          <cell r="M999"/>
          <cell r="N999"/>
          <cell r="O999"/>
          <cell r="P999"/>
          <cell r="Q999"/>
          <cell r="R999"/>
          <cell r="S999"/>
          <cell r="T999"/>
          <cell r="U999"/>
          <cell r="V999"/>
          <cell r="W999"/>
          <cell r="X999"/>
          <cell r="Y999"/>
          <cell r="Z999"/>
          <cell r="AA999"/>
          <cell r="AB999"/>
          <cell r="AC999"/>
          <cell r="AD999"/>
          <cell r="AE999"/>
          <cell r="AF999"/>
          <cell r="AG999"/>
          <cell r="AH999"/>
          <cell r="AI999"/>
          <cell r="AJ999"/>
          <cell r="AK999"/>
          <cell r="AL999"/>
          <cell r="AM999"/>
          <cell r="AN999"/>
          <cell r="AO999"/>
          <cell r="AP999"/>
          <cell r="AQ999"/>
          <cell r="AR999"/>
          <cell r="AS999"/>
          <cell r="AT999"/>
          <cell r="AU999"/>
          <cell r="AV999"/>
          <cell r="AW999"/>
          <cell r="AX999"/>
          <cell r="AY999"/>
          <cell r="AZ999"/>
          <cell r="BA999"/>
          <cell r="BB999"/>
          <cell r="BC999"/>
          <cell r="BD999"/>
          <cell r="BE999"/>
          <cell r="BF999"/>
          <cell r="BG999"/>
          <cell r="BH999"/>
          <cell r="BI999"/>
          <cell r="BJ999"/>
          <cell r="BK999"/>
          <cell r="BL999"/>
          <cell r="BM999"/>
          <cell r="BN999"/>
          <cell r="BO999"/>
          <cell r="BP999"/>
          <cell r="BQ999"/>
          <cell r="BR999"/>
          <cell r="BS999"/>
          <cell r="BT999"/>
          <cell r="BU999"/>
          <cell r="BV999"/>
          <cell r="BW999"/>
          <cell r="BX999"/>
          <cell r="BY999"/>
          <cell r="BZ999"/>
          <cell r="CA999"/>
          <cell r="CB999"/>
          <cell r="CC999"/>
          <cell r="CD999"/>
          <cell r="CE999"/>
          <cell r="CF999"/>
          <cell r="CG999"/>
          <cell r="CH999"/>
          <cell r="CI999"/>
          <cell r="CJ999"/>
          <cell r="CK999"/>
          <cell r="CL999"/>
          <cell r="CM999"/>
          <cell r="CN999"/>
          <cell r="CO999"/>
          <cell r="CP999"/>
        </row>
        <row r="1000">
          <cell r="A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cell r="Z1000"/>
          <cell r="AA1000"/>
          <cell r="AB1000"/>
          <cell r="AC1000"/>
          <cell r="AD1000"/>
          <cell r="AE1000"/>
          <cell r="AF1000"/>
          <cell r="AG1000"/>
          <cell r="AH1000"/>
          <cell r="AI1000"/>
          <cell r="AJ1000"/>
          <cell r="AK1000"/>
          <cell r="AL1000"/>
          <cell r="AM1000"/>
          <cell r="AN1000"/>
          <cell r="AO1000"/>
          <cell r="AP1000"/>
          <cell r="AQ1000"/>
          <cell r="AR1000"/>
          <cell r="AS1000"/>
          <cell r="AT1000"/>
          <cell r="AU1000"/>
          <cell r="AV1000"/>
          <cell r="AW1000"/>
          <cell r="AX1000"/>
          <cell r="AY1000"/>
          <cell r="AZ1000"/>
          <cell r="BA1000"/>
          <cell r="BB1000"/>
          <cell r="BC1000"/>
          <cell r="BD1000"/>
          <cell r="BE1000"/>
          <cell r="BF1000"/>
          <cell r="BG1000"/>
          <cell r="BH1000"/>
          <cell r="BI1000"/>
          <cell r="BJ1000"/>
          <cell r="BK1000"/>
          <cell r="BL1000"/>
          <cell r="BM1000"/>
          <cell r="BN1000"/>
          <cell r="BO1000"/>
          <cell r="BP1000"/>
          <cell r="BQ1000"/>
          <cell r="BR1000"/>
          <cell r="BS1000"/>
          <cell r="BT1000"/>
          <cell r="BU1000"/>
          <cell r="BV1000"/>
          <cell r="BW1000"/>
          <cell r="BX1000"/>
          <cell r="BY1000"/>
          <cell r="BZ1000"/>
          <cell r="CA1000"/>
          <cell r="CB1000"/>
          <cell r="CC1000"/>
          <cell r="CD1000"/>
          <cell r="CE1000"/>
          <cell r="CF1000"/>
          <cell r="CG1000"/>
          <cell r="CH1000"/>
          <cell r="CI1000"/>
          <cell r="CJ1000"/>
          <cell r="CK1000"/>
          <cell r="CL1000"/>
          <cell r="CM1000"/>
          <cell r="CN1000"/>
          <cell r="CO1000"/>
          <cell r="CP1000"/>
        </row>
        <row r="1001">
          <cell r="A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cell r="Z1001"/>
          <cell r="AA1001"/>
          <cell r="AB1001"/>
          <cell r="AC1001"/>
          <cell r="AD1001"/>
          <cell r="AE1001"/>
          <cell r="AF1001"/>
          <cell r="AG1001"/>
          <cell r="AH1001"/>
          <cell r="AI1001"/>
          <cell r="AJ1001"/>
          <cell r="AK1001"/>
          <cell r="AL1001"/>
          <cell r="AM1001"/>
          <cell r="AN1001"/>
          <cell r="AO1001"/>
          <cell r="AP1001"/>
          <cell r="AQ1001"/>
          <cell r="AR1001"/>
          <cell r="AS1001"/>
          <cell r="AT1001"/>
          <cell r="AU1001"/>
          <cell r="AV1001"/>
          <cell r="AW1001"/>
          <cell r="AX1001"/>
          <cell r="AY1001"/>
          <cell r="AZ1001"/>
          <cell r="BA1001"/>
          <cell r="BB1001"/>
          <cell r="BC1001"/>
          <cell r="BD1001"/>
          <cell r="BE1001"/>
          <cell r="BF1001"/>
          <cell r="BG1001"/>
          <cell r="BH1001"/>
          <cell r="BI1001"/>
          <cell r="BJ1001"/>
          <cell r="BK1001"/>
          <cell r="BL1001"/>
          <cell r="BM1001"/>
          <cell r="BN1001"/>
          <cell r="BO1001"/>
          <cell r="BP1001"/>
          <cell r="BQ1001"/>
          <cell r="BR1001"/>
          <cell r="BS1001"/>
          <cell r="BT1001"/>
          <cell r="BU1001"/>
          <cell r="BV1001"/>
          <cell r="BW1001"/>
          <cell r="BX1001"/>
          <cell r="BY1001"/>
          <cell r="BZ1001"/>
          <cell r="CA1001"/>
          <cell r="CB1001"/>
          <cell r="CC1001"/>
          <cell r="CD1001"/>
          <cell r="CE1001"/>
          <cell r="CF1001"/>
          <cell r="CG1001"/>
          <cell r="CH1001"/>
          <cell r="CI1001"/>
          <cell r="CJ1001"/>
          <cell r="CK1001"/>
          <cell r="CL1001"/>
          <cell r="CM1001"/>
          <cell r="CN1001"/>
          <cell r="CO1001"/>
          <cell r="CP1001"/>
        </row>
        <row r="1002">
          <cell r="A1002"/>
          <cell r="B1002"/>
          <cell r="C1002"/>
          <cell r="D1002"/>
          <cell r="E1002"/>
          <cell r="F1002"/>
          <cell r="G1002"/>
          <cell r="H1002"/>
          <cell r="I1002"/>
          <cell r="J1002"/>
          <cell r="K1002"/>
          <cell r="L1002"/>
          <cell r="M1002"/>
          <cell r="N1002"/>
          <cell r="O1002"/>
          <cell r="P1002"/>
          <cell r="Q1002"/>
          <cell r="R1002"/>
          <cell r="S1002"/>
          <cell r="T1002"/>
          <cell r="U1002"/>
          <cell r="V1002"/>
          <cell r="W1002"/>
          <cell r="X1002"/>
          <cell r="Y1002"/>
          <cell r="Z1002"/>
          <cell r="AA1002"/>
          <cell r="AB1002"/>
          <cell r="AC1002"/>
          <cell r="AD1002"/>
          <cell r="AE1002"/>
          <cell r="AF1002"/>
          <cell r="AG1002"/>
          <cell r="AH1002"/>
          <cell r="AI1002"/>
          <cell r="AJ1002"/>
          <cell r="AK1002"/>
          <cell r="AL1002"/>
          <cell r="AM1002"/>
          <cell r="AN1002"/>
          <cell r="AO1002"/>
          <cell r="AP1002"/>
          <cell r="AQ1002"/>
          <cell r="AR1002"/>
          <cell r="AS1002"/>
          <cell r="AT1002"/>
          <cell r="AU1002"/>
          <cell r="AV1002"/>
          <cell r="AW1002"/>
          <cell r="AX1002"/>
          <cell r="AY1002"/>
          <cell r="AZ1002"/>
          <cell r="BA1002"/>
          <cell r="BB1002"/>
          <cell r="BC1002"/>
          <cell r="BD1002"/>
          <cell r="BE1002"/>
          <cell r="BF1002"/>
          <cell r="BG1002"/>
          <cell r="BH1002"/>
          <cell r="BI1002"/>
          <cell r="BJ1002"/>
          <cell r="BK1002"/>
          <cell r="BL1002"/>
          <cell r="BM1002"/>
          <cell r="BN1002"/>
          <cell r="BO1002"/>
          <cell r="BP1002"/>
          <cell r="BQ1002"/>
          <cell r="BR1002"/>
          <cell r="BS1002"/>
          <cell r="BT1002"/>
          <cell r="BU1002"/>
          <cell r="BV1002"/>
          <cell r="BW1002"/>
          <cell r="BX1002"/>
          <cell r="BY1002"/>
          <cell r="BZ1002"/>
          <cell r="CA1002"/>
          <cell r="CB1002"/>
          <cell r="CC1002"/>
          <cell r="CD1002"/>
          <cell r="CE1002"/>
          <cell r="CF1002"/>
          <cell r="CG1002"/>
          <cell r="CH1002"/>
          <cell r="CI1002"/>
          <cell r="CJ1002"/>
          <cell r="CK1002"/>
          <cell r="CL1002"/>
          <cell r="CM1002"/>
          <cell r="CN1002"/>
          <cell r="CO1002"/>
          <cell r="CP1002"/>
        </row>
        <row r="1003">
          <cell r="A1003"/>
          <cell r="B1003"/>
          <cell r="C1003"/>
          <cell r="D1003"/>
          <cell r="E1003"/>
          <cell r="F1003"/>
          <cell r="G1003"/>
          <cell r="H1003"/>
          <cell r="I1003"/>
          <cell r="J1003"/>
          <cell r="K1003"/>
          <cell r="L1003"/>
          <cell r="M1003"/>
          <cell r="N1003"/>
          <cell r="O1003"/>
          <cell r="P1003"/>
          <cell r="Q1003"/>
          <cell r="R1003"/>
          <cell r="S1003"/>
          <cell r="T1003"/>
          <cell r="U1003"/>
          <cell r="V1003"/>
          <cell r="W1003"/>
          <cell r="X1003"/>
          <cell r="Y1003"/>
          <cell r="Z1003"/>
          <cell r="AA1003"/>
          <cell r="AB1003"/>
          <cell r="AC1003"/>
          <cell r="AD1003"/>
          <cell r="AE1003"/>
          <cell r="AF1003"/>
          <cell r="AG1003"/>
          <cell r="AH1003"/>
          <cell r="AI1003"/>
          <cell r="AJ1003"/>
          <cell r="AK1003"/>
          <cell r="AL1003"/>
          <cell r="AM1003"/>
          <cell r="AN1003"/>
          <cell r="AO1003"/>
          <cell r="AP1003"/>
          <cell r="AQ1003"/>
          <cell r="AR1003"/>
          <cell r="AS1003"/>
          <cell r="AT1003"/>
          <cell r="AU1003"/>
          <cell r="AV1003"/>
          <cell r="AW1003"/>
          <cell r="AX1003"/>
          <cell r="AY1003"/>
          <cell r="AZ1003"/>
          <cell r="BA1003"/>
          <cell r="BB1003"/>
          <cell r="BC1003"/>
          <cell r="BD1003"/>
          <cell r="BE1003"/>
          <cell r="BF1003"/>
          <cell r="BG1003"/>
          <cell r="BH1003"/>
          <cell r="BI1003"/>
          <cell r="BJ1003"/>
          <cell r="BK1003"/>
          <cell r="BL1003"/>
          <cell r="BM1003"/>
          <cell r="BN1003"/>
          <cell r="BO1003"/>
          <cell r="BP1003"/>
          <cell r="BQ1003"/>
          <cell r="BR1003"/>
          <cell r="BS1003"/>
          <cell r="BT1003"/>
          <cell r="BU1003"/>
          <cell r="BV1003"/>
          <cell r="BW1003"/>
          <cell r="BX1003"/>
          <cell r="BY1003"/>
          <cell r="BZ1003"/>
          <cell r="CA1003"/>
          <cell r="CB1003"/>
          <cell r="CC1003"/>
          <cell r="CD1003"/>
          <cell r="CE1003"/>
          <cell r="CF1003"/>
          <cell r="CG1003"/>
          <cell r="CH1003"/>
          <cell r="CI1003"/>
          <cell r="CJ1003"/>
          <cell r="CK1003"/>
          <cell r="CL1003"/>
          <cell r="CM1003"/>
          <cell r="CN1003"/>
          <cell r="CO1003"/>
          <cell r="CP1003"/>
        </row>
        <row r="1004">
          <cell r="A1004"/>
          <cell r="B1004"/>
          <cell r="C1004"/>
          <cell r="D1004"/>
          <cell r="E1004"/>
          <cell r="F1004"/>
          <cell r="G1004"/>
          <cell r="H1004"/>
          <cell r="I1004"/>
          <cell r="J1004"/>
          <cell r="K1004"/>
          <cell r="L1004"/>
          <cell r="M1004"/>
          <cell r="N1004"/>
          <cell r="O1004"/>
          <cell r="P1004"/>
          <cell r="Q1004"/>
          <cell r="R1004"/>
          <cell r="S1004"/>
          <cell r="T1004"/>
          <cell r="U1004"/>
          <cell r="V1004"/>
          <cell r="W1004"/>
          <cell r="X1004"/>
          <cell r="Y1004"/>
          <cell r="Z1004"/>
          <cell r="AA1004"/>
          <cell r="AB1004"/>
          <cell r="AC1004"/>
          <cell r="AD1004"/>
          <cell r="AE1004"/>
          <cell r="AF1004"/>
          <cell r="AG1004"/>
          <cell r="AH1004"/>
          <cell r="AI1004"/>
          <cell r="AJ1004"/>
          <cell r="AK1004"/>
          <cell r="AL1004"/>
          <cell r="AM1004"/>
          <cell r="AN1004"/>
          <cell r="AO1004"/>
          <cell r="AP1004"/>
          <cell r="AQ1004"/>
          <cell r="AR1004"/>
          <cell r="AS1004"/>
          <cell r="AT1004"/>
          <cell r="AU1004"/>
          <cell r="AV1004"/>
          <cell r="AW1004"/>
          <cell r="AX1004"/>
          <cell r="AY1004"/>
          <cell r="AZ1004"/>
          <cell r="BA1004"/>
          <cell r="BB1004"/>
          <cell r="BC1004"/>
          <cell r="BD1004"/>
          <cell r="BE1004"/>
          <cell r="BF1004"/>
          <cell r="BG1004"/>
          <cell r="BH1004"/>
          <cell r="BI1004"/>
          <cell r="BJ1004"/>
          <cell r="BK1004"/>
          <cell r="BL1004"/>
          <cell r="BM1004"/>
          <cell r="BN1004"/>
          <cell r="BO1004"/>
          <cell r="BP1004"/>
          <cell r="BQ1004"/>
          <cell r="BR1004"/>
          <cell r="BS1004"/>
          <cell r="BT1004"/>
          <cell r="BU1004"/>
          <cell r="BV1004"/>
          <cell r="BW1004"/>
          <cell r="BX1004"/>
          <cell r="BY1004"/>
          <cell r="BZ1004"/>
          <cell r="CA1004"/>
          <cell r="CB1004"/>
          <cell r="CC1004"/>
          <cell r="CD1004"/>
          <cell r="CE1004"/>
          <cell r="CF1004"/>
          <cell r="CG1004"/>
          <cell r="CH1004"/>
          <cell r="CI1004"/>
          <cell r="CJ1004"/>
          <cell r="CK1004"/>
          <cell r="CL1004"/>
          <cell r="CM1004"/>
          <cell r="CN1004"/>
          <cell r="CO1004"/>
          <cell r="CP1004"/>
        </row>
        <row r="1005">
          <cell r="A1005"/>
          <cell r="B1005"/>
          <cell r="C1005"/>
          <cell r="D1005"/>
          <cell r="E1005"/>
          <cell r="F1005"/>
          <cell r="G1005"/>
          <cell r="H1005"/>
          <cell r="I1005"/>
          <cell r="J1005"/>
          <cell r="K1005"/>
          <cell r="L1005"/>
          <cell r="M1005"/>
          <cell r="N1005"/>
          <cell r="O1005"/>
          <cell r="P1005"/>
          <cell r="Q1005"/>
          <cell r="R1005"/>
          <cell r="S1005"/>
          <cell r="T1005"/>
          <cell r="U1005"/>
          <cell r="V1005"/>
          <cell r="W1005"/>
          <cell r="X1005"/>
          <cell r="Y1005"/>
          <cell r="Z1005"/>
          <cell r="AA1005"/>
          <cell r="AB1005"/>
          <cell r="AC1005"/>
          <cell r="AD1005"/>
          <cell r="AE1005"/>
          <cell r="AF1005"/>
          <cell r="AG1005"/>
          <cell r="AH1005"/>
          <cell r="AI1005"/>
          <cell r="AJ1005"/>
          <cell r="AK1005"/>
          <cell r="AL1005"/>
          <cell r="AM1005"/>
          <cell r="AN1005"/>
          <cell r="AO1005"/>
          <cell r="AP1005"/>
          <cell r="AQ1005"/>
          <cell r="AR1005"/>
          <cell r="AS1005"/>
          <cell r="AT1005"/>
          <cell r="AU1005"/>
          <cell r="AV1005"/>
          <cell r="AW1005"/>
          <cell r="AX1005"/>
          <cell r="AY1005"/>
          <cell r="AZ1005"/>
          <cell r="BA1005"/>
          <cell r="BB1005"/>
          <cell r="BC1005"/>
          <cell r="BD1005"/>
          <cell r="BE1005"/>
          <cell r="BF1005"/>
          <cell r="BG1005"/>
          <cell r="BH1005"/>
          <cell r="BI1005"/>
          <cell r="BJ1005"/>
          <cell r="BK1005"/>
          <cell r="BL1005"/>
          <cell r="BM1005"/>
          <cell r="BN1005"/>
          <cell r="BO1005"/>
          <cell r="BP1005"/>
          <cell r="BQ1005"/>
          <cell r="BR1005"/>
          <cell r="BS1005"/>
          <cell r="BT1005"/>
          <cell r="BU1005"/>
          <cell r="BV1005"/>
          <cell r="BW1005"/>
          <cell r="BX1005"/>
          <cell r="BY1005"/>
          <cell r="BZ1005"/>
          <cell r="CA1005"/>
          <cell r="CB1005"/>
          <cell r="CC1005"/>
          <cell r="CD1005"/>
          <cell r="CE1005"/>
          <cell r="CF1005"/>
          <cell r="CG1005"/>
          <cell r="CH1005"/>
          <cell r="CI1005"/>
          <cell r="CJ1005"/>
          <cell r="CK1005"/>
          <cell r="CL1005"/>
          <cell r="CM1005"/>
          <cell r="CN1005"/>
          <cell r="CO1005"/>
          <cell r="CP1005"/>
        </row>
        <row r="1006">
          <cell r="A1006"/>
          <cell r="B1006"/>
          <cell r="C1006"/>
          <cell r="D1006"/>
          <cell r="E1006"/>
          <cell r="F1006"/>
          <cell r="G1006"/>
          <cell r="H1006"/>
          <cell r="I1006"/>
          <cell r="J1006"/>
          <cell r="K1006"/>
          <cell r="L1006"/>
          <cell r="M1006"/>
          <cell r="N1006"/>
          <cell r="O1006"/>
          <cell r="P1006"/>
          <cell r="Q1006"/>
          <cell r="R1006"/>
          <cell r="S1006"/>
          <cell r="T1006"/>
          <cell r="U1006"/>
          <cell r="V1006"/>
          <cell r="W1006"/>
          <cell r="X1006"/>
          <cell r="Y1006"/>
          <cell r="Z1006"/>
          <cell r="AA1006"/>
          <cell r="AB1006"/>
          <cell r="AC1006"/>
          <cell r="AD1006"/>
          <cell r="AE1006"/>
          <cell r="AF1006"/>
          <cell r="AG1006"/>
          <cell r="AH1006"/>
          <cell r="AI1006"/>
          <cell r="AJ1006"/>
          <cell r="AK1006"/>
          <cell r="AL1006"/>
          <cell r="AM1006"/>
          <cell r="AN1006"/>
          <cell r="AO1006"/>
          <cell r="AP1006"/>
          <cell r="AQ1006"/>
          <cell r="AR1006"/>
          <cell r="AS1006"/>
          <cell r="AT1006"/>
          <cell r="AU1006"/>
          <cell r="AV1006"/>
          <cell r="AW1006"/>
          <cell r="AX1006"/>
          <cell r="AY1006"/>
          <cell r="AZ1006"/>
          <cell r="BA1006"/>
          <cell r="BB1006"/>
          <cell r="BC1006"/>
          <cell r="BD1006"/>
          <cell r="BE1006"/>
          <cell r="BF1006"/>
          <cell r="BG1006"/>
          <cell r="BH1006"/>
          <cell r="BI1006"/>
          <cell r="BJ1006"/>
          <cell r="BK1006"/>
          <cell r="BL1006"/>
          <cell r="BM1006"/>
          <cell r="BN1006"/>
          <cell r="BO1006"/>
          <cell r="BP1006"/>
          <cell r="BQ1006"/>
          <cell r="BR1006"/>
          <cell r="BS1006"/>
          <cell r="BT1006"/>
          <cell r="BU1006"/>
          <cell r="BV1006"/>
          <cell r="BW1006"/>
          <cell r="BX1006"/>
          <cell r="BY1006"/>
          <cell r="BZ1006"/>
          <cell r="CA1006"/>
          <cell r="CB1006"/>
          <cell r="CC1006"/>
          <cell r="CD1006"/>
          <cell r="CE1006"/>
          <cell r="CF1006"/>
          <cell r="CG1006"/>
          <cell r="CH1006"/>
          <cell r="CI1006"/>
          <cell r="CJ1006"/>
          <cell r="CK1006"/>
          <cell r="CL1006"/>
          <cell r="CM1006"/>
          <cell r="CN1006"/>
          <cell r="CO1006"/>
          <cell r="CP1006"/>
        </row>
        <row r="1007">
          <cell r="A1007"/>
          <cell r="B1007"/>
          <cell r="C1007"/>
          <cell r="D1007"/>
          <cell r="E1007"/>
          <cell r="F1007"/>
          <cell r="G1007"/>
          <cell r="H1007"/>
          <cell r="I1007"/>
          <cell r="J1007"/>
          <cell r="K1007"/>
          <cell r="L1007"/>
          <cell r="M1007"/>
          <cell r="N1007"/>
          <cell r="O1007"/>
          <cell r="P1007"/>
          <cell r="Q1007"/>
          <cell r="R1007"/>
          <cell r="S1007"/>
          <cell r="T1007"/>
          <cell r="U1007"/>
          <cell r="V1007"/>
          <cell r="W1007"/>
          <cell r="X1007"/>
          <cell r="Y1007"/>
          <cell r="Z1007"/>
          <cell r="AA1007"/>
          <cell r="AB1007"/>
          <cell r="AC1007"/>
          <cell r="AD1007"/>
          <cell r="AE1007"/>
          <cell r="AF1007"/>
          <cell r="AG1007"/>
          <cell r="AH1007"/>
          <cell r="AI1007"/>
          <cell r="AJ1007"/>
          <cell r="AK1007"/>
          <cell r="AL1007"/>
          <cell r="AM1007"/>
          <cell r="AN1007"/>
          <cell r="AO1007"/>
          <cell r="AP1007"/>
          <cell r="AQ1007"/>
          <cell r="AR1007"/>
          <cell r="AS1007"/>
          <cell r="AT1007"/>
          <cell r="AU1007"/>
          <cell r="AV1007"/>
          <cell r="AW1007"/>
          <cell r="AX1007"/>
          <cell r="AY1007"/>
          <cell r="AZ1007"/>
          <cell r="BA1007"/>
          <cell r="BB1007"/>
          <cell r="BC1007"/>
          <cell r="BD1007"/>
          <cell r="BE1007"/>
          <cell r="BF1007"/>
          <cell r="BG1007"/>
          <cell r="BH1007"/>
          <cell r="BI1007"/>
          <cell r="BJ1007"/>
          <cell r="BK1007"/>
          <cell r="BL1007"/>
          <cell r="BM1007"/>
          <cell r="BN1007"/>
          <cell r="BO1007"/>
          <cell r="BP1007"/>
          <cell r="BQ1007"/>
          <cell r="BR1007"/>
          <cell r="BS1007"/>
          <cell r="BT1007"/>
          <cell r="BU1007"/>
          <cell r="BV1007"/>
          <cell r="BW1007"/>
          <cell r="BX1007"/>
          <cell r="BY1007"/>
          <cell r="BZ1007"/>
          <cell r="CA1007"/>
          <cell r="CB1007"/>
          <cell r="CC1007"/>
          <cell r="CD1007"/>
          <cell r="CE1007"/>
          <cell r="CF1007"/>
          <cell r="CG1007"/>
          <cell r="CH1007"/>
          <cell r="CI1007"/>
          <cell r="CJ1007"/>
          <cell r="CK1007"/>
          <cell r="CL1007"/>
          <cell r="CM1007"/>
          <cell r="CN1007"/>
          <cell r="CO1007"/>
          <cell r="CP1007"/>
        </row>
        <row r="1008">
          <cell r="A1008"/>
          <cell r="B1008"/>
          <cell r="C1008"/>
          <cell r="D1008"/>
          <cell r="E1008"/>
          <cell r="F1008"/>
          <cell r="G1008"/>
          <cell r="H1008"/>
          <cell r="I1008"/>
          <cell r="J1008"/>
          <cell r="K1008"/>
          <cell r="L1008"/>
          <cell r="M1008"/>
          <cell r="N1008"/>
          <cell r="O1008"/>
          <cell r="P1008"/>
          <cell r="Q1008"/>
          <cell r="R1008"/>
          <cell r="S1008"/>
          <cell r="T1008"/>
          <cell r="U1008"/>
          <cell r="V1008"/>
          <cell r="W1008"/>
          <cell r="X1008"/>
          <cell r="Y1008"/>
          <cell r="Z1008"/>
          <cell r="AA1008"/>
          <cell r="AB1008"/>
          <cell r="AC1008"/>
          <cell r="AD1008"/>
          <cell r="AE1008"/>
          <cell r="AF1008"/>
          <cell r="AG1008"/>
          <cell r="AH1008"/>
          <cell r="AI1008"/>
          <cell r="AJ1008"/>
          <cell r="AK1008"/>
          <cell r="AL1008"/>
          <cell r="AM1008"/>
          <cell r="AN1008"/>
          <cell r="AO1008"/>
          <cell r="AP1008"/>
          <cell r="AQ1008"/>
          <cell r="AR1008"/>
          <cell r="AS1008"/>
          <cell r="AT1008"/>
          <cell r="AU1008"/>
          <cell r="AV1008"/>
          <cell r="AW1008"/>
          <cell r="AX1008"/>
          <cell r="AY1008"/>
          <cell r="AZ1008"/>
          <cell r="BA1008"/>
          <cell r="BB1008"/>
          <cell r="BC1008"/>
          <cell r="BD1008"/>
          <cell r="BE1008"/>
          <cell r="BF1008"/>
          <cell r="BG1008"/>
          <cell r="BH1008"/>
          <cell r="BI1008"/>
          <cell r="BJ1008"/>
          <cell r="BK1008"/>
          <cell r="BL1008"/>
          <cell r="BM1008"/>
          <cell r="BN1008"/>
          <cell r="BO1008"/>
          <cell r="BP1008"/>
          <cell r="BQ1008"/>
          <cell r="BR1008"/>
          <cell r="BS1008"/>
          <cell r="BT1008"/>
          <cell r="BU1008"/>
          <cell r="BV1008"/>
          <cell r="BW1008"/>
          <cell r="BX1008"/>
          <cell r="BY1008"/>
          <cell r="BZ1008"/>
          <cell r="CA1008"/>
          <cell r="CB1008"/>
          <cell r="CC1008"/>
          <cell r="CD1008"/>
          <cell r="CE1008"/>
          <cell r="CF1008"/>
          <cell r="CG1008"/>
          <cell r="CH1008"/>
          <cell r="CI1008"/>
          <cell r="CJ1008"/>
          <cell r="CK1008"/>
          <cell r="CL1008"/>
          <cell r="CM1008"/>
          <cell r="CN1008"/>
          <cell r="CO1008"/>
          <cell r="CP1008"/>
        </row>
        <row r="1009">
          <cell r="A1009"/>
          <cell r="B1009"/>
          <cell r="C1009"/>
          <cell r="D1009"/>
          <cell r="E1009"/>
          <cell r="F1009"/>
          <cell r="G1009"/>
          <cell r="H1009"/>
          <cell r="I1009"/>
          <cell r="J1009"/>
          <cell r="K1009"/>
          <cell r="L1009"/>
          <cell r="M1009"/>
          <cell r="N1009"/>
          <cell r="O1009"/>
          <cell r="P1009"/>
          <cell r="Q1009"/>
          <cell r="R1009"/>
          <cell r="S1009"/>
          <cell r="T1009"/>
          <cell r="U1009"/>
          <cell r="V1009"/>
          <cell r="W1009"/>
          <cell r="X1009"/>
          <cell r="Y1009"/>
          <cell r="Z1009"/>
          <cell r="AA1009"/>
          <cell r="AB1009"/>
          <cell r="AC1009"/>
          <cell r="AD1009"/>
          <cell r="AE1009"/>
          <cell r="AF1009"/>
          <cell r="AG1009"/>
          <cell r="AH1009"/>
          <cell r="AI1009"/>
          <cell r="AJ1009"/>
          <cell r="AK1009"/>
          <cell r="AL1009"/>
          <cell r="AM1009"/>
          <cell r="AN1009"/>
          <cell r="AO1009"/>
          <cell r="AP1009"/>
          <cell r="AQ1009"/>
          <cell r="AR1009"/>
          <cell r="AS1009"/>
          <cell r="AT1009"/>
          <cell r="AU1009"/>
          <cell r="AV1009"/>
          <cell r="AW1009"/>
          <cell r="AX1009"/>
          <cell r="AY1009"/>
          <cell r="AZ1009"/>
          <cell r="BA1009"/>
          <cell r="BB1009"/>
          <cell r="BC1009"/>
          <cell r="BD1009"/>
          <cell r="BE1009"/>
          <cell r="BF1009"/>
          <cell r="BG1009"/>
          <cell r="BH1009"/>
          <cell r="BI1009"/>
          <cell r="BJ1009"/>
          <cell r="BK1009"/>
          <cell r="BL1009"/>
          <cell r="BM1009"/>
          <cell r="BN1009"/>
          <cell r="BO1009"/>
          <cell r="BP1009"/>
          <cell r="BQ1009"/>
          <cell r="BR1009"/>
          <cell r="BS1009"/>
          <cell r="BT1009"/>
          <cell r="BU1009"/>
          <cell r="BV1009"/>
          <cell r="BW1009"/>
          <cell r="BX1009"/>
          <cell r="BY1009"/>
          <cell r="BZ1009"/>
          <cell r="CA1009"/>
          <cell r="CB1009"/>
          <cell r="CC1009"/>
          <cell r="CD1009"/>
          <cell r="CE1009"/>
          <cell r="CF1009"/>
          <cell r="CG1009"/>
          <cell r="CH1009"/>
          <cell r="CI1009"/>
          <cell r="CJ1009"/>
          <cell r="CK1009"/>
          <cell r="CL1009"/>
          <cell r="CM1009"/>
          <cell r="CN1009"/>
          <cell r="CO1009"/>
          <cell r="CP1009"/>
        </row>
        <row r="1010">
          <cell r="A1010"/>
          <cell r="B1010"/>
          <cell r="C1010"/>
          <cell r="D1010"/>
          <cell r="E1010"/>
          <cell r="F1010"/>
          <cell r="G1010"/>
          <cell r="H1010"/>
          <cell r="I1010"/>
          <cell r="J1010"/>
          <cell r="K1010"/>
          <cell r="L1010"/>
          <cell r="M1010"/>
          <cell r="N1010"/>
          <cell r="O1010"/>
          <cell r="P1010"/>
          <cell r="Q1010"/>
          <cell r="R1010"/>
          <cell r="S1010"/>
          <cell r="T1010"/>
          <cell r="U1010"/>
          <cell r="V1010"/>
          <cell r="W1010"/>
          <cell r="X1010"/>
          <cell r="Y1010"/>
          <cell r="Z1010"/>
          <cell r="AA1010"/>
          <cell r="AB1010"/>
          <cell r="AC1010"/>
          <cell r="AD1010"/>
          <cell r="AE1010"/>
          <cell r="AF1010"/>
          <cell r="AG1010"/>
          <cell r="AH1010"/>
          <cell r="AI1010"/>
          <cell r="AJ1010"/>
          <cell r="AK1010"/>
          <cell r="AL1010"/>
          <cell r="AM1010"/>
          <cell r="AN1010"/>
          <cell r="AO1010"/>
          <cell r="AP1010"/>
          <cell r="AQ1010"/>
          <cell r="AR1010"/>
          <cell r="AS1010"/>
          <cell r="AT1010"/>
          <cell r="AU1010"/>
          <cell r="AV1010"/>
          <cell r="AW1010"/>
          <cell r="AX1010"/>
          <cell r="AY1010"/>
          <cell r="AZ1010"/>
          <cell r="BA1010"/>
          <cell r="BB1010"/>
          <cell r="BC1010"/>
          <cell r="BD1010"/>
          <cell r="BE1010"/>
          <cell r="BF1010"/>
          <cell r="BG1010"/>
          <cell r="BH1010"/>
          <cell r="BI1010"/>
          <cell r="BJ1010"/>
          <cell r="BK1010"/>
          <cell r="BL1010"/>
          <cell r="BM1010"/>
          <cell r="BN1010"/>
          <cell r="BO1010"/>
          <cell r="BP1010"/>
          <cell r="BQ1010"/>
          <cell r="BR1010"/>
          <cell r="BS1010"/>
          <cell r="BT1010"/>
          <cell r="BU1010"/>
          <cell r="BV1010"/>
          <cell r="BW1010"/>
          <cell r="BX1010"/>
          <cell r="BY1010"/>
          <cell r="BZ1010"/>
          <cell r="CA1010"/>
          <cell r="CB1010"/>
          <cell r="CC1010"/>
          <cell r="CD1010"/>
          <cell r="CE1010"/>
          <cell r="CF1010"/>
          <cell r="CG1010"/>
          <cell r="CH1010"/>
          <cell r="CI1010"/>
          <cell r="CJ1010"/>
          <cell r="CK1010"/>
          <cell r="CL1010"/>
          <cell r="CM1010"/>
          <cell r="CN1010"/>
          <cell r="CO1010"/>
          <cell r="CP1010"/>
        </row>
        <row r="1011">
          <cell r="A1011"/>
          <cell r="B1011"/>
          <cell r="C1011"/>
          <cell r="D1011"/>
          <cell r="E1011"/>
          <cell r="F1011"/>
          <cell r="G1011"/>
          <cell r="H1011"/>
          <cell r="I1011"/>
          <cell r="J1011"/>
          <cell r="K1011"/>
          <cell r="L1011"/>
          <cell r="M1011"/>
          <cell r="N1011"/>
          <cell r="O1011"/>
          <cell r="P1011"/>
          <cell r="Q1011"/>
          <cell r="R1011"/>
          <cell r="S1011"/>
          <cell r="T1011"/>
          <cell r="U1011"/>
          <cell r="V1011"/>
          <cell r="W1011"/>
          <cell r="X1011"/>
          <cell r="Y1011"/>
          <cell r="Z1011"/>
          <cell r="AA1011"/>
          <cell r="AB1011"/>
          <cell r="AC1011"/>
          <cell r="AD1011"/>
          <cell r="AE1011"/>
          <cell r="AF1011"/>
          <cell r="AG1011"/>
          <cell r="AH1011"/>
          <cell r="AI1011"/>
          <cell r="AJ1011"/>
          <cell r="AK1011"/>
          <cell r="AL1011"/>
          <cell r="AM1011"/>
          <cell r="AN1011"/>
          <cell r="AO1011"/>
          <cell r="AP1011"/>
          <cell r="AQ1011"/>
          <cell r="AR1011"/>
          <cell r="AS1011"/>
          <cell r="AT1011"/>
          <cell r="AU1011"/>
          <cell r="AV1011"/>
          <cell r="AW1011"/>
          <cell r="AX1011"/>
          <cell r="AY1011"/>
          <cell r="AZ1011"/>
          <cell r="BA1011"/>
          <cell r="BB1011"/>
          <cell r="BC1011"/>
          <cell r="BD1011"/>
          <cell r="BE1011"/>
          <cell r="BF1011"/>
          <cell r="BG1011"/>
          <cell r="BH1011"/>
          <cell r="BI1011"/>
          <cell r="BJ1011"/>
          <cell r="BK1011"/>
          <cell r="BL1011"/>
          <cell r="BM1011"/>
          <cell r="BN1011"/>
          <cell r="BO1011"/>
          <cell r="BP1011"/>
          <cell r="BQ1011"/>
          <cell r="BR1011"/>
          <cell r="BS1011"/>
          <cell r="BT1011"/>
          <cell r="BU1011"/>
          <cell r="BV1011"/>
          <cell r="BW1011"/>
          <cell r="BX1011"/>
          <cell r="BY1011"/>
          <cell r="BZ1011"/>
          <cell r="CA1011"/>
          <cell r="CB1011"/>
          <cell r="CC1011"/>
          <cell r="CD1011"/>
          <cell r="CE1011"/>
          <cell r="CF1011"/>
          <cell r="CG1011"/>
          <cell r="CH1011"/>
          <cell r="CI1011"/>
          <cell r="CJ1011"/>
          <cell r="CK1011"/>
          <cell r="CL1011"/>
          <cell r="CM1011"/>
          <cell r="CN1011"/>
          <cell r="CO1011"/>
          <cell r="CP1011"/>
        </row>
        <row r="1012">
          <cell r="A1012"/>
          <cell r="B1012"/>
          <cell r="C1012"/>
          <cell r="D1012"/>
          <cell r="E1012"/>
          <cell r="F1012"/>
          <cell r="G1012"/>
          <cell r="H1012"/>
          <cell r="I1012"/>
          <cell r="J1012"/>
          <cell r="K1012"/>
          <cell r="L1012"/>
          <cell r="M1012"/>
          <cell r="N1012"/>
          <cell r="O1012"/>
          <cell r="P1012"/>
          <cell r="Q1012"/>
          <cell r="R1012"/>
          <cell r="S1012"/>
          <cell r="T1012"/>
          <cell r="U1012"/>
          <cell r="V1012"/>
          <cell r="W1012"/>
          <cell r="X1012"/>
          <cell r="Y1012"/>
          <cell r="Z1012"/>
          <cell r="AA1012"/>
          <cell r="AB1012"/>
          <cell r="AC1012"/>
          <cell r="AD1012"/>
          <cell r="AE1012"/>
          <cell r="AF1012"/>
          <cell r="AG1012"/>
          <cell r="AH1012"/>
          <cell r="AI1012"/>
          <cell r="AJ1012"/>
          <cell r="AK1012"/>
          <cell r="AL1012"/>
          <cell r="AM1012"/>
          <cell r="AN1012"/>
          <cell r="AO1012"/>
          <cell r="AP1012"/>
          <cell r="AQ1012"/>
          <cell r="AR1012"/>
          <cell r="AS1012"/>
          <cell r="AT1012"/>
          <cell r="AU1012"/>
          <cell r="AV1012"/>
          <cell r="AW1012"/>
          <cell r="AX1012"/>
          <cell r="AY1012"/>
          <cell r="AZ1012"/>
          <cell r="BA1012"/>
          <cell r="BB1012"/>
          <cell r="BC1012"/>
          <cell r="BD1012"/>
          <cell r="BE1012"/>
          <cell r="BF1012"/>
          <cell r="BG1012"/>
          <cell r="BH1012"/>
          <cell r="BI1012"/>
          <cell r="BJ1012"/>
          <cell r="BK1012"/>
          <cell r="BL1012"/>
          <cell r="BM1012"/>
          <cell r="BN1012"/>
          <cell r="BO1012"/>
          <cell r="BP1012"/>
          <cell r="BQ1012"/>
          <cell r="BR1012"/>
          <cell r="BS1012"/>
          <cell r="BT1012"/>
          <cell r="BU1012"/>
          <cell r="BV1012"/>
          <cell r="BW1012"/>
          <cell r="BX1012"/>
          <cell r="BY1012"/>
          <cell r="BZ1012"/>
          <cell r="CA1012"/>
          <cell r="CB1012"/>
          <cell r="CC1012"/>
          <cell r="CD1012"/>
          <cell r="CE1012"/>
          <cell r="CF1012"/>
          <cell r="CG1012"/>
          <cell r="CH1012"/>
          <cell r="CI1012"/>
          <cell r="CJ1012"/>
          <cell r="CK1012"/>
          <cell r="CL1012"/>
          <cell r="CM1012"/>
          <cell r="CN1012"/>
          <cell r="CO1012"/>
          <cell r="CP1012"/>
        </row>
        <row r="1013">
          <cell r="A1013"/>
          <cell r="B1013"/>
          <cell r="C1013"/>
          <cell r="D1013"/>
          <cell r="E1013"/>
          <cell r="F1013"/>
          <cell r="G1013"/>
          <cell r="H1013"/>
          <cell r="I1013"/>
          <cell r="J1013"/>
          <cell r="K1013"/>
          <cell r="L1013"/>
          <cell r="M1013"/>
          <cell r="N1013"/>
          <cell r="O1013"/>
          <cell r="P1013"/>
          <cell r="Q1013"/>
          <cell r="R1013"/>
          <cell r="S1013"/>
          <cell r="T1013"/>
          <cell r="U1013"/>
          <cell r="V1013"/>
          <cell r="W1013"/>
          <cell r="X1013"/>
          <cell r="Y1013"/>
          <cell r="Z1013"/>
          <cell r="AA1013"/>
          <cell r="AB1013"/>
          <cell r="AC1013"/>
          <cell r="AD1013"/>
          <cell r="AE1013"/>
          <cell r="AF1013"/>
          <cell r="AG1013"/>
          <cell r="AH1013"/>
          <cell r="AI1013"/>
          <cell r="AJ1013"/>
          <cell r="AK1013"/>
          <cell r="AL1013"/>
          <cell r="AM1013"/>
          <cell r="AN1013"/>
          <cell r="AO1013"/>
          <cell r="AP1013"/>
          <cell r="AQ1013"/>
          <cell r="AR1013"/>
          <cell r="AS1013"/>
          <cell r="AT1013"/>
          <cell r="AU1013"/>
          <cell r="AV1013"/>
          <cell r="AW1013"/>
          <cell r="AX1013"/>
          <cell r="AY1013"/>
          <cell r="AZ1013"/>
          <cell r="BA1013"/>
          <cell r="BB1013"/>
          <cell r="BC1013"/>
          <cell r="BD1013"/>
          <cell r="BE1013"/>
          <cell r="BF1013"/>
          <cell r="BG1013"/>
          <cell r="BH1013"/>
          <cell r="BI1013"/>
          <cell r="BJ1013"/>
          <cell r="BK1013"/>
          <cell r="BL1013"/>
          <cell r="BM1013"/>
          <cell r="BN1013"/>
          <cell r="BO1013"/>
          <cell r="BP1013"/>
          <cell r="BQ1013"/>
          <cell r="BR1013"/>
          <cell r="BS1013"/>
          <cell r="BT1013"/>
          <cell r="BU1013"/>
          <cell r="BV1013"/>
          <cell r="BW1013"/>
          <cell r="BX1013"/>
          <cell r="BY1013"/>
          <cell r="BZ1013"/>
          <cell r="CA1013"/>
          <cell r="CB1013"/>
          <cell r="CC1013"/>
          <cell r="CD1013"/>
          <cell r="CE1013"/>
          <cell r="CF1013"/>
          <cell r="CG1013"/>
          <cell r="CH1013"/>
          <cell r="CI1013"/>
          <cell r="CJ1013"/>
          <cell r="CK1013"/>
          <cell r="CL1013"/>
          <cell r="CM1013"/>
          <cell r="CN1013"/>
          <cell r="CO1013"/>
          <cell r="CP1013"/>
        </row>
        <row r="1014">
          <cell r="A1014"/>
          <cell r="B1014"/>
          <cell r="C1014"/>
          <cell r="D1014"/>
          <cell r="E1014"/>
          <cell r="F1014"/>
          <cell r="G1014"/>
          <cell r="H1014"/>
          <cell r="I1014"/>
          <cell r="J1014"/>
          <cell r="K1014"/>
          <cell r="L1014"/>
          <cell r="M1014"/>
          <cell r="N1014"/>
          <cell r="O1014"/>
          <cell r="P1014"/>
          <cell r="Q1014"/>
          <cell r="R1014"/>
          <cell r="S1014"/>
          <cell r="T1014"/>
          <cell r="U1014"/>
          <cell r="V1014"/>
          <cell r="W1014"/>
          <cell r="X1014"/>
          <cell r="Y1014"/>
          <cell r="Z1014"/>
          <cell r="AA1014"/>
          <cell r="AB1014"/>
          <cell r="AC1014"/>
          <cell r="AD1014"/>
          <cell r="AE1014"/>
          <cell r="AF1014"/>
          <cell r="AG1014"/>
          <cell r="AH1014"/>
          <cell r="AI1014"/>
          <cell r="AJ1014"/>
          <cell r="AK1014"/>
          <cell r="AL1014"/>
          <cell r="AM1014"/>
          <cell r="AN1014"/>
          <cell r="AO1014"/>
          <cell r="AP1014"/>
          <cell r="AQ1014"/>
          <cell r="AR1014"/>
          <cell r="AS1014"/>
          <cell r="AT1014"/>
          <cell r="AU1014"/>
          <cell r="AV1014"/>
          <cell r="AW1014"/>
          <cell r="AX1014"/>
          <cell r="AY1014"/>
          <cell r="AZ1014"/>
          <cell r="BA1014"/>
          <cell r="BB1014"/>
          <cell r="BC1014"/>
          <cell r="BD1014"/>
          <cell r="BE1014"/>
          <cell r="BF1014"/>
          <cell r="BG1014"/>
          <cell r="BH1014"/>
          <cell r="BI1014"/>
          <cell r="BJ1014"/>
          <cell r="BK1014"/>
          <cell r="BL1014"/>
          <cell r="BM1014"/>
          <cell r="BN1014"/>
          <cell r="BO1014"/>
          <cell r="BP1014"/>
          <cell r="BQ1014"/>
          <cell r="BR1014"/>
          <cell r="BS1014"/>
          <cell r="BT1014"/>
          <cell r="BU1014"/>
          <cell r="BV1014"/>
          <cell r="BW1014"/>
          <cell r="BX1014"/>
          <cell r="BY1014"/>
          <cell r="BZ1014"/>
          <cell r="CA1014"/>
          <cell r="CB1014"/>
          <cell r="CC1014"/>
          <cell r="CD1014"/>
          <cell r="CE1014"/>
          <cell r="CF1014"/>
          <cell r="CG1014"/>
          <cell r="CH1014"/>
          <cell r="CI1014"/>
          <cell r="CJ1014"/>
          <cell r="CK1014"/>
          <cell r="CL1014"/>
          <cell r="CM1014"/>
          <cell r="CN1014"/>
          <cell r="CO1014"/>
          <cell r="CP1014"/>
        </row>
        <row r="1015">
          <cell r="A1015"/>
          <cell r="B1015"/>
          <cell r="C1015"/>
          <cell r="D1015"/>
          <cell r="E1015"/>
          <cell r="F1015"/>
          <cell r="G1015"/>
          <cell r="H1015"/>
          <cell r="I1015"/>
          <cell r="J1015"/>
          <cell r="K1015"/>
          <cell r="L1015"/>
          <cell r="M1015"/>
          <cell r="N1015"/>
          <cell r="O1015"/>
          <cell r="P1015"/>
          <cell r="Q1015"/>
          <cell r="R1015"/>
          <cell r="S1015"/>
          <cell r="T1015"/>
          <cell r="U1015"/>
          <cell r="V1015"/>
          <cell r="W1015"/>
          <cell r="X1015"/>
          <cell r="Y1015"/>
          <cell r="Z1015"/>
          <cell r="AA1015"/>
          <cell r="AB1015"/>
          <cell r="AC1015"/>
          <cell r="AD1015"/>
          <cell r="AE1015"/>
          <cell r="AF1015"/>
          <cell r="AG1015"/>
          <cell r="AH1015"/>
          <cell r="AI1015"/>
          <cell r="AJ1015"/>
          <cell r="AK1015"/>
          <cell r="AL1015"/>
          <cell r="AM1015"/>
          <cell r="AN1015"/>
          <cell r="AO1015"/>
          <cell r="AP1015"/>
          <cell r="AQ1015"/>
          <cell r="AR1015"/>
          <cell r="AS1015"/>
          <cell r="AT1015"/>
          <cell r="AU1015"/>
          <cell r="AV1015"/>
          <cell r="AW1015"/>
          <cell r="AX1015"/>
          <cell r="AY1015"/>
          <cell r="AZ1015"/>
          <cell r="BA1015"/>
          <cell r="BB1015"/>
          <cell r="BC1015"/>
          <cell r="BD1015"/>
          <cell r="BE1015"/>
          <cell r="BF1015"/>
          <cell r="BG1015"/>
          <cell r="BH1015"/>
          <cell r="BI1015"/>
          <cell r="BJ1015"/>
          <cell r="BK1015"/>
          <cell r="BL1015"/>
          <cell r="BM1015"/>
          <cell r="BN1015"/>
          <cell r="BO1015"/>
          <cell r="BP1015"/>
          <cell r="BQ1015"/>
          <cell r="BR1015"/>
          <cell r="BS1015"/>
          <cell r="BT1015"/>
          <cell r="BU1015"/>
          <cell r="BV1015"/>
          <cell r="BW1015"/>
          <cell r="BX1015"/>
          <cell r="BY1015"/>
          <cell r="BZ1015"/>
          <cell r="CA1015"/>
          <cell r="CB1015"/>
          <cell r="CC1015"/>
          <cell r="CD1015"/>
          <cell r="CE1015"/>
          <cell r="CF1015"/>
          <cell r="CG1015"/>
          <cell r="CH1015"/>
          <cell r="CI1015"/>
          <cell r="CJ1015"/>
          <cell r="CK1015"/>
          <cell r="CL1015"/>
          <cell r="CM1015"/>
          <cell r="CN1015"/>
          <cell r="CO1015"/>
          <cell r="CP1015"/>
        </row>
        <row r="1016">
          <cell r="A1016"/>
          <cell r="B1016"/>
          <cell r="C1016"/>
          <cell r="D1016"/>
          <cell r="E1016"/>
          <cell r="F1016"/>
          <cell r="G1016"/>
          <cell r="H1016"/>
          <cell r="I1016"/>
          <cell r="J1016"/>
          <cell r="K1016"/>
          <cell r="L1016"/>
          <cell r="M1016"/>
          <cell r="N1016"/>
          <cell r="O1016"/>
          <cell r="P1016"/>
          <cell r="Q1016"/>
          <cell r="R1016"/>
          <cell r="S1016"/>
          <cell r="T1016"/>
          <cell r="U1016"/>
          <cell r="V1016"/>
          <cell r="W1016"/>
          <cell r="X1016"/>
          <cell r="Y1016"/>
          <cell r="Z1016"/>
          <cell r="AA1016"/>
          <cell r="AB1016"/>
          <cell r="AC1016"/>
          <cell r="AD1016"/>
          <cell r="AE1016"/>
          <cell r="AF1016"/>
          <cell r="AG1016"/>
          <cell r="AH1016"/>
          <cell r="AI1016"/>
          <cell r="AJ1016"/>
          <cell r="AK1016"/>
          <cell r="AL1016"/>
          <cell r="AM1016"/>
          <cell r="AN1016"/>
          <cell r="AO1016"/>
          <cell r="AP1016"/>
          <cell r="AQ1016"/>
          <cell r="AR1016"/>
          <cell r="AS1016"/>
          <cell r="AT1016"/>
          <cell r="AU1016"/>
          <cell r="AV1016"/>
          <cell r="AW1016"/>
          <cell r="AX1016"/>
          <cell r="AY1016"/>
          <cell r="AZ1016"/>
          <cell r="BA1016"/>
          <cell r="BB1016"/>
          <cell r="BC1016"/>
          <cell r="BD1016"/>
          <cell r="BE1016"/>
          <cell r="BF1016"/>
          <cell r="BG1016"/>
          <cell r="BH1016"/>
          <cell r="BI1016"/>
          <cell r="BJ1016"/>
          <cell r="BK1016"/>
          <cell r="BL1016"/>
          <cell r="BM1016"/>
          <cell r="BN1016"/>
          <cell r="BO1016"/>
          <cell r="BP1016"/>
          <cell r="BQ1016"/>
          <cell r="BR1016"/>
          <cell r="BS1016"/>
          <cell r="BT1016"/>
          <cell r="BU1016"/>
          <cell r="BV1016"/>
          <cell r="BW1016"/>
          <cell r="BX1016"/>
          <cell r="BY1016"/>
          <cell r="BZ1016"/>
          <cell r="CA1016"/>
          <cell r="CB1016"/>
          <cell r="CC1016"/>
          <cell r="CD1016"/>
          <cell r="CE1016"/>
          <cell r="CF1016"/>
          <cell r="CG1016"/>
          <cell r="CH1016"/>
          <cell r="CI1016"/>
          <cell r="CJ1016"/>
          <cell r="CK1016"/>
          <cell r="CL1016"/>
          <cell r="CM1016"/>
          <cell r="CN1016"/>
          <cell r="CO1016"/>
          <cell r="CP1016"/>
        </row>
        <row r="1017">
          <cell r="A1017"/>
          <cell r="B1017"/>
          <cell r="C1017"/>
          <cell r="D1017"/>
          <cell r="E1017"/>
          <cell r="F1017"/>
          <cell r="G1017"/>
          <cell r="H1017"/>
          <cell r="I1017"/>
          <cell r="J1017"/>
          <cell r="K1017"/>
          <cell r="L1017"/>
          <cell r="M1017"/>
          <cell r="N1017"/>
          <cell r="O1017"/>
          <cell r="P1017"/>
          <cell r="Q1017"/>
          <cell r="R1017"/>
          <cell r="S1017"/>
          <cell r="T1017"/>
          <cell r="U1017"/>
          <cell r="V1017"/>
          <cell r="W1017"/>
          <cell r="X1017"/>
          <cell r="Y1017"/>
          <cell r="Z1017"/>
          <cell r="AA1017"/>
          <cell r="AB1017"/>
          <cell r="AC1017"/>
          <cell r="AD1017"/>
          <cell r="AE1017"/>
          <cell r="AF1017"/>
          <cell r="AG1017"/>
          <cell r="AH1017"/>
          <cell r="AI1017"/>
          <cell r="AJ1017"/>
          <cell r="AK1017"/>
          <cell r="AL1017"/>
          <cell r="AM1017"/>
          <cell r="AN1017"/>
          <cell r="AO1017"/>
          <cell r="AP1017"/>
          <cell r="AQ1017"/>
          <cell r="AR1017"/>
          <cell r="AS1017"/>
          <cell r="AT1017"/>
          <cell r="AU1017"/>
          <cell r="AV1017"/>
          <cell r="AW1017"/>
          <cell r="AX1017"/>
          <cell r="AY1017"/>
          <cell r="AZ1017"/>
          <cell r="BA1017"/>
          <cell r="BB1017"/>
          <cell r="BC1017"/>
          <cell r="BD1017"/>
          <cell r="BE1017"/>
          <cell r="BF1017"/>
          <cell r="BG1017"/>
          <cell r="BH1017"/>
          <cell r="BI1017"/>
          <cell r="BJ1017"/>
          <cell r="BK1017"/>
          <cell r="BL1017"/>
          <cell r="BM1017"/>
          <cell r="BN1017"/>
          <cell r="BO1017"/>
          <cell r="BP1017"/>
          <cell r="BQ1017"/>
          <cell r="BR1017"/>
          <cell r="BS1017"/>
          <cell r="BT1017"/>
          <cell r="BU1017"/>
          <cell r="BV1017"/>
          <cell r="BW1017"/>
          <cell r="BX1017"/>
          <cell r="BY1017"/>
          <cell r="BZ1017"/>
          <cell r="CA1017"/>
          <cell r="CB1017"/>
          <cell r="CC1017"/>
          <cell r="CD1017"/>
          <cell r="CE1017"/>
          <cell r="CF1017"/>
          <cell r="CG1017"/>
          <cell r="CH1017"/>
          <cell r="CI1017"/>
          <cell r="CJ1017"/>
          <cell r="CK1017"/>
          <cell r="CL1017"/>
          <cell r="CM1017"/>
          <cell r="CN1017"/>
          <cell r="CO1017"/>
          <cell r="CP1017"/>
        </row>
        <row r="1018">
          <cell r="A1018"/>
          <cell r="B1018"/>
          <cell r="C1018"/>
          <cell r="D1018"/>
          <cell r="E1018"/>
          <cell r="F1018"/>
          <cell r="G1018"/>
          <cell r="H1018"/>
          <cell r="I1018"/>
          <cell r="J1018"/>
          <cell r="K1018"/>
          <cell r="L1018"/>
          <cell r="M1018"/>
          <cell r="N1018"/>
          <cell r="O1018"/>
          <cell r="P1018"/>
          <cell r="Q1018"/>
          <cell r="R1018"/>
          <cell r="S1018"/>
          <cell r="T1018"/>
          <cell r="U1018"/>
          <cell r="V1018"/>
          <cell r="W1018"/>
          <cell r="X1018"/>
          <cell r="Y1018"/>
          <cell r="Z1018"/>
          <cell r="AA1018"/>
          <cell r="AB1018"/>
          <cell r="AC1018"/>
          <cell r="AD1018"/>
          <cell r="AE1018"/>
          <cell r="AF1018"/>
          <cell r="AG1018"/>
          <cell r="AH1018"/>
          <cell r="AI1018"/>
          <cell r="AJ1018"/>
          <cell r="AK1018"/>
          <cell r="AL1018"/>
          <cell r="AM1018"/>
          <cell r="AN1018"/>
          <cell r="AO1018"/>
          <cell r="AP1018"/>
          <cell r="AQ1018"/>
          <cell r="AR1018"/>
          <cell r="AS1018"/>
          <cell r="AT1018"/>
          <cell r="AU1018"/>
          <cell r="AV1018"/>
          <cell r="AW1018"/>
          <cell r="AX1018"/>
          <cell r="AY1018"/>
          <cell r="AZ1018"/>
          <cell r="BA1018"/>
          <cell r="BB1018"/>
          <cell r="BC1018"/>
          <cell r="BD1018"/>
          <cell r="BE1018"/>
          <cell r="BF1018"/>
          <cell r="BG1018"/>
          <cell r="BH1018"/>
          <cell r="BI1018"/>
          <cell r="BJ1018"/>
          <cell r="BK1018"/>
          <cell r="BL1018"/>
          <cell r="BM1018"/>
          <cell r="BN1018"/>
          <cell r="BO1018"/>
          <cell r="BP1018"/>
          <cell r="BQ1018"/>
          <cell r="BR1018"/>
          <cell r="BS1018"/>
          <cell r="BT1018"/>
          <cell r="BU1018"/>
          <cell r="BV1018"/>
          <cell r="BW1018"/>
          <cell r="BX1018"/>
          <cell r="BY1018"/>
          <cell r="BZ1018"/>
          <cell r="CA1018"/>
          <cell r="CB1018"/>
          <cell r="CC1018"/>
          <cell r="CD1018"/>
          <cell r="CE1018"/>
          <cell r="CF1018"/>
          <cell r="CG1018"/>
          <cell r="CH1018"/>
          <cell r="CI1018"/>
          <cell r="CJ1018"/>
          <cell r="CK1018"/>
          <cell r="CL1018"/>
          <cell r="CM1018"/>
          <cell r="CN1018"/>
          <cell r="CO1018"/>
          <cell r="CP1018"/>
        </row>
        <row r="1019">
          <cell r="A1019"/>
          <cell r="B1019"/>
          <cell r="C1019"/>
          <cell r="D1019"/>
          <cell r="E1019"/>
          <cell r="F1019"/>
          <cell r="G1019"/>
          <cell r="H1019"/>
          <cell r="I1019"/>
          <cell r="J1019"/>
          <cell r="K1019"/>
          <cell r="L1019"/>
          <cell r="M1019"/>
          <cell r="N1019"/>
          <cell r="O1019"/>
          <cell r="P1019"/>
          <cell r="Q1019"/>
          <cell r="R1019"/>
          <cell r="S1019"/>
          <cell r="T1019"/>
          <cell r="U1019"/>
          <cell r="V1019"/>
          <cell r="W1019"/>
          <cell r="X1019"/>
          <cell r="Y1019"/>
          <cell r="Z1019"/>
          <cell r="AA1019"/>
          <cell r="AB1019"/>
          <cell r="AC1019"/>
          <cell r="AD1019"/>
          <cell r="AE1019"/>
          <cell r="AF1019"/>
          <cell r="AG1019"/>
          <cell r="AH1019"/>
          <cell r="AI1019"/>
          <cell r="AJ1019"/>
          <cell r="AK1019"/>
          <cell r="AL1019"/>
          <cell r="AM1019"/>
          <cell r="AN1019"/>
          <cell r="AO1019"/>
          <cell r="AP1019"/>
          <cell r="AQ1019"/>
          <cell r="AR1019"/>
          <cell r="AS1019"/>
          <cell r="AT1019"/>
          <cell r="AU1019"/>
          <cell r="AV1019"/>
          <cell r="AW1019"/>
          <cell r="AX1019"/>
          <cell r="AY1019"/>
          <cell r="AZ1019"/>
          <cell r="BA1019"/>
          <cell r="BB1019"/>
          <cell r="BC1019"/>
          <cell r="BD1019"/>
          <cell r="BE1019"/>
          <cell r="BF1019"/>
          <cell r="BG1019"/>
          <cell r="BH1019"/>
          <cell r="BI1019"/>
          <cell r="BJ1019"/>
          <cell r="BK1019"/>
          <cell r="BL1019"/>
          <cell r="BM1019"/>
          <cell r="BN1019"/>
          <cell r="BO1019"/>
          <cell r="BP1019"/>
          <cell r="BQ1019"/>
          <cell r="BR1019"/>
          <cell r="BS1019"/>
          <cell r="BT1019"/>
          <cell r="BU1019"/>
          <cell r="BV1019"/>
          <cell r="BW1019"/>
          <cell r="BX1019"/>
          <cell r="BY1019"/>
          <cell r="BZ1019"/>
          <cell r="CA1019"/>
          <cell r="CB1019"/>
          <cell r="CC1019"/>
          <cell r="CD1019"/>
          <cell r="CE1019"/>
          <cell r="CF1019"/>
          <cell r="CG1019"/>
          <cell r="CH1019"/>
          <cell r="CI1019"/>
          <cell r="CJ1019"/>
          <cell r="CK1019"/>
          <cell r="CL1019"/>
          <cell r="CM1019"/>
          <cell r="CN1019"/>
          <cell r="CO1019"/>
          <cell r="CP1019"/>
        </row>
        <row r="1020">
          <cell r="A1020"/>
          <cell r="B1020"/>
          <cell r="C1020"/>
          <cell r="D1020"/>
          <cell r="E1020"/>
          <cell r="F1020"/>
          <cell r="G1020"/>
          <cell r="H1020"/>
          <cell r="I1020"/>
          <cell r="J1020"/>
          <cell r="K1020"/>
          <cell r="L1020"/>
          <cell r="M1020"/>
          <cell r="N1020"/>
          <cell r="O1020"/>
          <cell r="P1020"/>
          <cell r="Q1020"/>
          <cell r="R1020"/>
          <cell r="S1020"/>
          <cell r="T1020"/>
          <cell r="U1020"/>
          <cell r="V1020"/>
          <cell r="W1020"/>
          <cell r="X1020"/>
          <cell r="Y1020"/>
          <cell r="Z1020"/>
          <cell r="AA1020"/>
          <cell r="AB1020"/>
          <cell r="AC1020"/>
          <cell r="AD1020"/>
          <cell r="AE1020"/>
          <cell r="AF1020"/>
          <cell r="AG1020"/>
          <cell r="AH1020"/>
          <cell r="AI1020"/>
          <cell r="AJ1020"/>
          <cell r="AK1020"/>
          <cell r="AL1020"/>
          <cell r="AM1020"/>
          <cell r="AN1020"/>
          <cell r="AO1020"/>
          <cell r="AP1020"/>
          <cell r="AQ1020"/>
          <cell r="AR1020"/>
          <cell r="AS1020"/>
          <cell r="AT1020"/>
          <cell r="AU1020"/>
          <cell r="AV1020"/>
          <cell r="AW1020"/>
          <cell r="AX1020"/>
          <cell r="AY1020"/>
          <cell r="AZ1020"/>
          <cell r="BA1020"/>
          <cell r="BB1020"/>
          <cell r="BC1020"/>
          <cell r="BD1020"/>
          <cell r="BE1020"/>
          <cell r="BF1020"/>
          <cell r="BG1020"/>
          <cell r="BH1020"/>
          <cell r="BI1020"/>
          <cell r="BJ1020"/>
          <cell r="BK1020"/>
          <cell r="BL1020"/>
          <cell r="BM1020"/>
          <cell r="BN1020"/>
          <cell r="BO1020"/>
          <cell r="BP1020"/>
          <cell r="BQ1020"/>
          <cell r="BR1020"/>
          <cell r="BS1020"/>
          <cell r="BT1020"/>
          <cell r="BU1020"/>
          <cell r="BV1020"/>
          <cell r="BW1020"/>
          <cell r="BX1020"/>
          <cell r="BY1020"/>
          <cell r="BZ1020"/>
          <cell r="CA1020"/>
          <cell r="CB1020"/>
          <cell r="CC1020"/>
          <cell r="CD1020"/>
          <cell r="CE1020"/>
          <cell r="CF1020"/>
          <cell r="CG1020"/>
          <cell r="CH1020"/>
          <cell r="CI1020"/>
          <cell r="CJ1020"/>
          <cell r="CK1020"/>
          <cell r="CL1020"/>
          <cell r="CM1020"/>
          <cell r="CN1020"/>
          <cell r="CO1020"/>
          <cell r="CP1020"/>
        </row>
        <row r="1021">
          <cell r="A1021"/>
          <cell r="B1021"/>
          <cell r="C1021"/>
          <cell r="D1021"/>
          <cell r="E1021"/>
          <cell r="F1021"/>
          <cell r="G1021"/>
          <cell r="H1021"/>
          <cell r="I1021"/>
          <cell r="J1021"/>
          <cell r="K1021"/>
          <cell r="L1021"/>
          <cell r="M1021"/>
          <cell r="N1021"/>
          <cell r="O1021"/>
          <cell r="P1021"/>
          <cell r="Q1021"/>
          <cell r="R1021"/>
          <cell r="S1021"/>
          <cell r="T1021"/>
          <cell r="U1021"/>
          <cell r="V1021"/>
          <cell r="W1021"/>
          <cell r="X1021"/>
          <cell r="Y1021"/>
          <cell r="Z1021"/>
          <cell r="AA1021"/>
          <cell r="AB1021"/>
          <cell r="AC1021"/>
          <cell r="AD1021"/>
          <cell r="AE1021"/>
          <cell r="AF1021"/>
          <cell r="AG1021"/>
          <cell r="AH1021"/>
          <cell r="AI1021"/>
          <cell r="AJ1021"/>
          <cell r="AK1021"/>
          <cell r="AL1021"/>
          <cell r="AM1021"/>
          <cell r="AN1021"/>
          <cell r="AO1021"/>
          <cell r="AP1021"/>
          <cell r="AQ1021"/>
          <cell r="AR1021"/>
          <cell r="AS1021"/>
          <cell r="AT1021"/>
          <cell r="AU1021"/>
          <cell r="AV1021"/>
          <cell r="AW1021"/>
          <cell r="AX1021"/>
          <cell r="AY1021"/>
          <cell r="AZ1021"/>
          <cell r="BA1021"/>
          <cell r="BB1021"/>
          <cell r="BC1021"/>
          <cell r="BD1021"/>
          <cell r="BE1021"/>
          <cell r="BF1021"/>
          <cell r="BG1021"/>
          <cell r="BH1021"/>
          <cell r="BI1021"/>
          <cell r="BJ1021"/>
          <cell r="BK1021"/>
          <cell r="BL1021"/>
          <cell r="BM1021"/>
          <cell r="BN1021"/>
          <cell r="BO1021"/>
          <cell r="BP1021"/>
          <cell r="BQ1021"/>
          <cell r="BR1021"/>
          <cell r="BS1021"/>
          <cell r="BT1021"/>
          <cell r="BU1021"/>
          <cell r="BV1021"/>
          <cell r="BW1021"/>
          <cell r="BX1021"/>
          <cell r="BY1021"/>
          <cell r="BZ1021"/>
          <cell r="CA1021"/>
          <cell r="CB1021"/>
          <cell r="CC1021"/>
          <cell r="CD1021"/>
          <cell r="CE1021"/>
          <cell r="CF1021"/>
          <cell r="CG1021"/>
          <cell r="CH1021"/>
          <cell r="CI1021"/>
          <cell r="CJ1021"/>
          <cell r="CK1021"/>
          <cell r="CL1021"/>
          <cell r="CM1021"/>
          <cell r="CN1021"/>
          <cell r="CO1021"/>
          <cell r="CP1021"/>
        </row>
        <row r="1022">
          <cell r="A1022"/>
          <cell r="B1022"/>
          <cell r="C1022"/>
          <cell r="D1022"/>
          <cell r="E1022"/>
          <cell r="F1022"/>
          <cell r="G1022"/>
          <cell r="H1022"/>
          <cell r="I1022"/>
          <cell r="J1022"/>
          <cell r="K1022"/>
          <cell r="L1022"/>
          <cell r="M1022"/>
          <cell r="N1022"/>
          <cell r="O1022"/>
          <cell r="P1022"/>
          <cell r="Q1022"/>
          <cell r="R1022"/>
          <cell r="S1022"/>
          <cell r="T1022"/>
          <cell r="U1022"/>
          <cell r="V1022"/>
          <cell r="W1022"/>
          <cell r="X1022"/>
          <cell r="Y1022"/>
          <cell r="Z1022"/>
          <cell r="AA1022"/>
          <cell r="AB1022"/>
          <cell r="AC1022"/>
          <cell r="AD1022"/>
          <cell r="AE1022"/>
          <cell r="AF1022"/>
          <cell r="AG1022"/>
          <cell r="AH1022"/>
          <cell r="AI1022"/>
          <cell r="AJ1022"/>
          <cell r="AK1022"/>
          <cell r="AL1022"/>
          <cell r="AM1022"/>
          <cell r="AN1022"/>
          <cell r="AO1022"/>
          <cell r="AP1022"/>
          <cell r="AQ1022"/>
          <cell r="AR1022"/>
          <cell r="AS1022"/>
          <cell r="AT1022"/>
          <cell r="AU1022"/>
          <cell r="AV1022"/>
          <cell r="AW1022"/>
          <cell r="AX1022"/>
          <cell r="AY1022"/>
          <cell r="AZ1022"/>
          <cell r="BA1022"/>
          <cell r="BB1022"/>
          <cell r="BC1022"/>
          <cell r="BD1022"/>
          <cell r="BE1022"/>
          <cell r="BF1022"/>
          <cell r="BG1022"/>
          <cell r="BH1022"/>
          <cell r="BI1022"/>
          <cell r="BJ1022"/>
          <cell r="BK1022"/>
          <cell r="BL1022"/>
          <cell r="BM1022"/>
          <cell r="BN1022"/>
          <cell r="BO1022"/>
          <cell r="BP1022"/>
          <cell r="BQ1022"/>
          <cell r="BR1022"/>
          <cell r="BS1022"/>
          <cell r="BT1022"/>
          <cell r="BU1022"/>
          <cell r="BV1022"/>
          <cell r="BW1022"/>
          <cell r="BX1022"/>
          <cell r="BY1022"/>
          <cell r="BZ1022"/>
          <cell r="CA1022"/>
          <cell r="CB1022"/>
          <cell r="CC1022"/>
          <cell r="CD1022"/>
          <cell r="CE1022"/>
          <cell r="CF1022"/>
          <cell r="CG1022"/>
          <cell r="CH1022"/>
          <cell r="CI1022"/>
          <cell r="CJ1022"/>
          <cell r="CK1022"/>
          <cell r="CL1022"/>
          <cell r="CM1022"/>
          <cell r="CN1022"/>
          <cell r="CO1022"/>
          <cell r="CP1022"/>
        </row>
        <row r="1023">
          <cell r="A1023"/>
          <cell r="B1023"/>
          <cell r="C1023"/>
          <cell r="D1023"/>
          <cell r="E1023"/>
          <cell r="F1023"/>
          <cell r="G1023"/>
          <cell r="H1023"/>
          <cell r="I1023"/>
          <cell r="J1023"/>
          <cell r="K1023"/>
          <cell r="L1023"/>
          <cell r="M1023"/>
          <cell r="N1023"/>
          <cell r="O1023"/>
          <cell r="P1023"/>
          <cell r="Q1023"/>
          <cell r="R1023"/>
          <cell r="S1023"/>
          <cell r="T1023"/>
          <cell r="U1023"/>
          <cell r="V1023"/>
          <cell r="W1023"/>
          <cell r="X1023"/>
          <cell r="Y1023"/>
          <cell r="Z1023"/>
          <cell r="AA1023"/>
          <cell r="AB1023"/>
          <cell r="AC1023"/>
          <cell r="AD1023"/>
          <cell r="AE1023"/>
          <cell r="AF1023"/>
          <cell r="AG1023"/>
          <cell r="AH1023"/>
          <cell r="AI1023"/>
          <cell r="AJ1023"/>
          <cell r="AK1023"/>
          <cell r="AL1023"/>
          <cell r="AM1023"/>
          <cell r="AN1023"/>
          <cell r="AO1023"/>
          <cell r="AP1023"/>
          <cell r="AQ1023"/>
          <cell r="AR1023"/>
          <cell r="AS1023"/>
          <cell r="AT1023"/>
          <cell r="AU1023"/>
          <cell r="AV1023"/>
          <cell r="AW1023"/>
          <cell r="AX1023"/>
          <cell r="AY1023"/>
          <cell r="AZ1023"/>
          <cell r="BA1023"/>
          <cell r="BB1023"/>
          <cell r="BC1023"/>
          <cell r="BD1023"/>
          <cell r="BE1023"/>
          <cell r="BF1023"/>
          <cell r="BG1023"/>
          <cell r="BH1023"/>
          <cell r="BI1023"/>
          <cell r="BJ1023"/>
          <cell r="BK1023"/>
          <cell r="BL1023"/>
          <cell r="BM1023"/>
          <cell r="BN1023"/>
          <cell r="BO1023"/>
          <cell r="BP1023"/>
          <cell r="BQ1023"/>
          <cell r="BR1023"/>
          <cell r="BS1023"/>
          <cell r="BT1023"/>
          <cell r="BU1023"/>
          <cell r="BV1023"/>
          <cell r="BW1023"/>
          <cell r="BX1023"/>
          <cell r="BY1023"/>
          <cell r="BZ1023"/>
          <cell r="CA1023"/>
          <cell r="CB1023"/>
          <cell r="CC1023"/>
          <cell r="CD1023"/>
          <cell r="CE1023"/>
          <cell r="CF1023"/>
          <cell r="CG1023"/>
          <cell r="CH1023"/>
          <cell r="CI1023"/>
          <cell r="CJ1023"/>
          <cell r="CK1023"/>
          <cell r="CL1023"/>
          <cell r="CM1023"/>
          <cell r="CN1023"/>
          <cell r="CO1023"/>
          <cell r="CP1023"/>
        </row>
        <row r="1024">
          <cell r="A1024"/>
          <cell r="B1024"/>
          <cell r="C1024"/>
          <cell r="D1024"/>
          <cell r="E1024"/>
          <cell r="F1024"/>
          <cell r="G1024"/>
          <cell r="H1024"/>
          <cell r="I1024"/>
          <cell r="J1024"/>
          <cell r="K1024"/>
          <cell r="L1024"/>
          <cell r="M1024"/>
          <cell r="N1024"/>
          <cell r="O1024"/>
          <cell r="P1024"/>
          <cell r="Q1024"/>
          <cell r="R1024"/>
          <cell r="S1024"/>
          <cell r="T1024"/>
          <cell r="U1024"/>
          <cell r="V1024"/>
          <cell r="W1024"/>
          <cell r="X1024"/>
          <cell r="Y1024"/>
          <cell r="Z1024"/>
          <cell r="AA1024"/>
          <cell r="AB1024"/>
          <cell r="AC1024"/>
          <cell r="AD1024"/>
          <cell r="AE1024"/>
          <cell r="AF1024"/>
          <cell r="AG1024"/>
          <cell r="AH1024"/>
          <cell r="AI1024"/>
          <cell r="AJ1024"/>
          <cell r="AK1024"/>
          <cell r="AL1024"/>
          <cell r="AM1024"/>
          <cell r="AN1024"/>
          <cell r="AO1024"/>
          <cell r="AP1024"/>
          <cell r="AQ1024"/>
          <cell r="AR1024"/>
          <cell r="AS1024"/>
          <cell r="AT1024"/>
          <cell r="AU1024"/>
          <cell r="AV1024"/>
          <cell r="AW1024"/>
          <cell r="AX1024"/>
          <cell r="AY1024"/>
          <cell r="AZ1024"/>
          <cell r="BA1024"/>
          <cell r="BB1024"/>
          <cell r="BC1024"/>
          <cell r="BD1024"/>
          <cell r="BE1024"/>
          <cell r="BF1024"/>
          <cell r="BG1024"/>
          <cell r="BH1024"/>
          <cell r="BI1024"/>
          <cell r="BJ1024"/>
          <cell r="BK1024"/>
          <cell r="BL1024"/>
          <cell r="BM1024"/>
          <cell r="BN1024"/>
          <cell r="BO1024"/>
          <cell r="BP1024"/>
          <cell r="BQ1024"/>
          <cell r="BR1024"/>
          <cell r="BS1024"/>
          <cell r="BT1024"/>
          <cell r="BU1024"/>
          <cell r="BV1024"/>
          <cell r="BW1024"/>
          <cell r="BX1024"/>
          <cell r="BY1024"/>
          <cell r="BZ1024"/>
          <cell r="CA1024"/>
          <cell r="CB1024"/>
          <cell r="CC1024"/>
          <cell r="CD1024"/>
          <cell r="CE1024"/>
          <cell r="CF1024"/>
          <cell r="CG1024"/>
          <cell r="CH1024"/>
          <cell r="CI1024"/>
          <cell r="CJ1024"/>
          <cell r="CK1024"/>
          <cell r="CL1024"/>
          <cell r="CM1024"/>
          <cell r="CN1024"/>
          <cell r="CO1024"/>
          <cell r="CP1024"/>
        </row>
        <row r="1025">
          <cell r="A1025"/>
          <cell r="B1025"/>
          <cell r="C1025"/>
          <cell r="D1025"/>
          <cell r="E1025"/>
          <cell r="F1025"/>
          <cell r="G1025"/>
          <cell r="H1025"/>
          <cell r="I1025"/>
          <cell r="J1025"/>
          <cell r="K1025"/>
          <cell r="L1025"/>
          <cell r="M1025"/>
          <cell r="N1025"/>
          <cell r="O1025"/>
          <cell r="P1025"/>
          <cell r="Q1025"/>
          <cell r="R1025"/>
          <cell r="S1025"/>
          <cell r="T1025"/>
          <cell r="U1025"/>
          <cell r="V1025"/>
          <cell r="W1025"/>
          <cell r="X1025"/>
          <cell r="Y1025"/>
          <cell r="Z1025"/>
          <cell r="AA1025"/>
          <cell r="AB1025"/>
          <cell r="AC1025"/>
          <cell r="AD1025"/>
          <cell r="AE1025"/>
          <cell r="AF1025"/>
          <cell r="AG1025"/>
          <cell r="AH1025"/>
          <cell r="AI1025"/>
          <cell r="AJ1025"/>
          <cell r="AK1025"/>
          <cell r="AL1025"/>
          <cell r="AM1025"/>
          <cell r="AN1025"/>
          <cell r="AO1025"/>
          <cell r="AP1025"/>
          <cell r="AQ1025"/>
          <cell r="AR1025"/>
          <cell r="AS1025"/>
          <cell r="AT1025"/>
          <cell r="AU1025"/>
          <cell r="AV1025"/>
          <cell r="AW1025"/>
          <cell r="AX1025"/>
          <cell r="AY1025"/>
          <cell r="AZ1025"/>
          <cell r="BA1025"/>
          <cell r="BB1025"/>
          <cell r="BC1025"/>
          <cell r="BD1025"/>
          <cell r="BE1025"/>
          <cell r="BF1025"/>
          <cell r="BG1025"/>
          <cell r="BH1025"/>
          <cell r="BI1025"/>
          <cell r="BJ1025"/>
          <cell r="BK1025"/>
          <cell r="BL1025"/>
          <cell r="BM1025"/>
          <cell r="BN1025"/>
          <cell r="BO1025"/>
          <cell r="BP1025"/>
          <cell r="BQ1025"/>
          <cell r="BR1025"/>
          <cell r="BS1025"/>
          <cell r="BT1025"/>
          <cell r="BU1025"/>
          <cell r="BV1025"/>
          <cell r="BW1025"/>
          <cell r="BX1025"/>
          <cell r="BY1025"/>
          <cell r="BZ1025"/>
          <cell r="CA1025"/>
          <cell r="CB1025"/>
          <cell r="CC1025"/>
          <cell r="CD1025"/>
          <cell r="CE1025"/>
          <cell r="CF1025"/>
          <cell r="CG1025"/>
          <cell r="CH1025"/>
          <cell r="CI1025"/>
          <cell r="CJ1025"/>
          <cell r="CK1025"/>
          <cell r="CL1025"/>
          <cell r="CM1025"/>
          <cell r="CN1025"/>
          <cell r="CO1025"/>
          <cell r="CP1025"/>
        </row>
        <row r="1026">
          <cell r="A1026"/>
          <cell r="B1026"/>
          <cell r="C1026"/>
          <cell r="D1026"/>
          <cell r="E1026"/>
          <cell r="F1026"/>
          <cell r="G1026"/>
          <cell r="H1026"/>
          <cell r="I1026"/>
          <cell r="J1026"/>
          <cell r="K1026"/>
          <cell r="L1026"/>
          <cell r="M1026"/>
          <cell r="N1026"/>
          <cell r="O1026"/>
          <cell r="P1026"/>
          <cell r="Q1026"/>
          <cell r="R1026"/>
          <cell r="S1026"/>
          <cell r="T1026"/>
          <cell r="U1026"/>
          <cell r="V1026"/>
          <cell r="W1026"/>
          <cell r="X1026"/>
          <cell r="Y1026"/>
          <cell r="Z1026"/>
          <cell r="AA1026"/>
          <cell r="AB1026"/>
          <cell r="AC1026"/>
          <cell r="AD1026"/>
          <cell r="AE1026"/>
          <cell r="AF1026"/>
          <cell r="AG1026"/>
          <cell r="AH1026"/>
          <cell r="AI1026"/>
          <cell r="AJ1026"/>
          <cell r="AK1026"/>
          <cell r="AL1026"/>
          <cell r="AM1026"/>
          <cell r="AN1026"/>
          <cell r="AO1026"/>
          <cell r="AP1026"/>
          <cell r="AQ1026"/>
          <cell r="AR1026"/>
          <cell r="AS1026"/>
          <cell r="AT1026"/>
          <cell r="AU1026"/>
          <cell r="AV1026"/>
          <cell r="AW1026"/>
          <cell r="AX1026"/>
          <cell r="AY1026"/>
          <cell r="AZ1026"/>
          <cell r="BA1026"/>
          <cell r="BB1026"/>
          <cell r="BC1026"/>
          <cell r="BD1026"/>
          <cell r="BE1026"/>
          <cell r="BF1026"/>
          <cell r="BG1026"/>
          <cell r="BH1026"/>
          <cell r="BI1026"/>
          <cell r="BJ1026"/>
          <cell r="BK1026"/>
          <cell r="BL1026"/>
          <cell r="BM1026"/>
          <cell r="BN1026"/>
          <cell r="BO1026"/>
          <cell r="BP1026"/>
          <cell r="BQ1026"/>
          <cell r="BR1026"/>
          <cell r="BS1026"/>
          <cell r="BT1026"/>
          <cell r="BU1026"/>
          <cell r="BV1026"/>
          <cell r="BW1026"/>
          <cell r="BX1026"/>
          <cell r="BY1026"/>
          <cell r="BZ1026"/>
          <cell r="CA1026"/>
          <cell r="CB1026"/>
          <cell r="CC1026"/>
          <cell r="CD1026"/>
          <cell r="CE1026"/>
          <cell r="CF1026"/>
          <cell r="CG1026"/>
          <cell r="CH1026"/>
          <cell r="CI1026"/>
          <cell r="CJ1026"/>
          <cell r="CK1026"/>
          <cell r="CL1026"/>
          <cell r="CM1026"/>
          <cell r="CN1026"/>
          <cell r="CO1026"/>
          <cell r="CP1026"/>
        </row>
        <row r="1027">
          <cell r="A1027"/>
          <cell r="B1027"/>
          <cell r="C1027"/>
          <cell r="D1027"/>
          <cell r="E1027"/>
          <cell r="F1027"/>
          <cell r="G1027"/>
          <cell r="H1027"/>
          <cell r="I1027"/>
          <cell r="J1027"/>
          <cell r="K1027"/>
          <cell r="L1027"/>
          <cell r="M1027"/>
          <cell r="N1027"/>
          <cell r="O1027"/>
          <cell r="P1027"/>
          <cell r="Q1027"/>
          <cell r="R1027"/>
          <cell r="S1027"/>
          <cell r="T1027"/>
          <cell r="U1027"/>
          <cell r="V1027"/>
          <cell r="W1027"/>
          <cell r="X1027"/>
          <cell r="Y1027"/>
          <cell r="Z1027"/>
          <cell r="AA1027"/>
          <cell r="AB1027"/>
          <cell r="AC1027"/>
          <cell r="AD1027"/>
          <cell r="AE1027"/>
          <cell r="AF1027"/>
          <cell r="AG1027"/>
          <cell r="AH1027"/>
          <cell r="AI1027"/>
          <cell r="AJ1027"/>
          <cell r="AK1027"/>
          <cell r="AL1027"/>
          <cell r="AM1027"/>
          <cell r="AN1027"/>
          <cell r="AO1027"/>
          <cell r="AP1027"/>
          <cell r="AQ1027"/>
          <cell r="AR1027"/>
          <cell r="AS1027"/>
          <cell r="AT1027"/>
          <cell r="AU1027"/>
          <cell r="AV1027"/>
          <cell r="AW1027"/>
          <cell r="AX1027"/>
          <cell r="AY1027"/>
          <cell r="AZ1027"/>
          <cell r="BA1027"/>
          <cell r="BB1027"/>
          <cell r="BC1027"/>
          <cell r="BD1027"/>
          <cell r="BE1027"/>
          <cell r="BF1027"/>
          <cell r="BG1027"/>
          <cell r="BH1027"/>
          <cell r="BI1027"/>
          <cell r="BJ1027"/>
          <cell r="BK1027"/>
          <cell r="BL1027"/>
          <cell r="BM1027"/>
          <cell r="BN1027"/>
          <cell r="BO1027"/>
          <cell r="BP1027"/>
          <cell r="BQ1027"/>
          <cell r="BR1027"/>
          <cell r="BS1027"/>
          <cell r="BT1027"/>
          <cell r="BU1027"/>
          <cell r="BV1027"/>
          <cell r="BW1027"/>
          <cell r="BX1027"/>
          <cell r="BY1027"/>
          <cell r="BZ1027"/>
          <cell r="CA1027"/>
          <cell r="CB1027"/>
          <cell r="CC1027"/>
          <cell r="CD1027"/>
          <cell r="CE1027"/>
          <cell r="CF1027"/>
          <cell r="CG1027"/>
          <cell r="CH1027"/>
          <cell r="CI1027"/>
          <cell r="CJ1027"/>
          <cell r="CK1027"/>
          <cell r="CL1027"/>
          <cell r="CM1027"/>
          <cell r="CN1027"/>
          <cell r="CO1027"/>
          <cell r="CP1027"/>
        </row>
        <row r="1028">
          <cell r="A1028"/>
          <cell r="B1028"/>
          <cell r="C1028"/>
          <cell r="D1028"/>
          <cell r="E1028"/>
          <cell r="F1028"/>
          <cell r="G1028"/>
          <cell r="H1028"/>
          <cell r="I1028"/>
          <cell r="J1028"/>
          <cell r="K1028"/>
          <cell r="L1028"/>
          <cell r="M1028"/>
          <cell r="N1028"/>
          <cell r="O1028"/>
          <cell r="P1028"/>
          <cell r="Q1028"/>
          <cell r="R1028"/>
          <cell r="S1028"/>
          <cell r="T1028"/>
          <cell r="U1028"/>
          <cell r="V1028"/>
          <cell r="W1028"/>
          <cell r="X1028"/>
          <cell r="Y1028"/>
          <cell r="Z1028"/>
          <cell r="AA1028"/>
          <cell r="AB1028"/>
          <cell r="AC1028"/>
          <cell r="AD1028"/>
          <cell r="AE1028"/>
          <cell r="AF1028"/>
          <cell r="AG1028"/>
          <cell r="AH1028"/>
          <cell r="AI1028"/>
          <cell r="AJ1028"/>
          <cell r="AK1028"/>
          <cell r="AL1028"/>
          <cell r="AM1028"/>
          <cell r="AN1028"/>
          <cell r="AO1028"/>
          <cell r="AP1028"/>
          <cell r="AQ1028"/>
          <cell r="AR1028"/>
          <cell r="AS1028"/>
          <cell r="AT1028"/>
          <cell r="AU1028"/>
          <cell r="AV1028"/>
          <cell r="AW1028"/>
          <cell r="AX1028"/>
          <cell r="AY1028"/>
          <cell r="AZ1028"/>
          <cell r="BA1028"/>
          <cell r="BB1028"/>
          <cell r="BC1028"/>
          <cell r="BD1028"/>
          <cell r="BE1028"/>
          <cell r="BF1028"/>
          <cell r="BG1028"/>
          <cell r="BH1028"/>
          <cell r="BI1028"/>
          <cell r="BJ1028"/>
          <cell r="BK1028"/>
          <cell r="BL1028"/>
          <cell r="BM1028"/>
          <cell r="BN1028"/>
          <cell r="BO1028"/>
          <cell r="BP1028"/>
          <cell r="BQ1028"/>
          <cell r="BR1028"/>
          <cell r="BS1028"/>
          <cell r="BT1028"/>
          <cell r="BU1028"/>
          <cell r="BV1028"/>
          <cell r="BW1028"/>
          <cell r="BX1028"/>
          <cell r="BY1028"/>
          <cell r="BZ1028"/>
          <cell r="CA1028"/>
          <cell r="CB1028"/>
          <cell r="CC1028"/>
          <cell r="CD1028"/>
          <cell r="CE1028"/>
          <cell r="CF1028"/>
          <cell r="CG1028"/>
          <cell r="CH1028"/>
          <cell r="CI1028"/>
          <cell r="CJ1028"/>
          <cell r="CK1028"/>
          <cell r="CL1028"/>
          <cell r="CM1028"/>
          <cell r="CN1028"/>
          <cell r="CO1028"/>
          <cell r="CP1028"/>
        </row>
        <row r="1029">
          <cell r="A1029"/>
          <cell r="B1029"/>
          <cell r="C1029"/>
          <cell r="D1029"/>
          <cell r="E1029"/>
          <cell r="F1029"/>
          <cell r="G1029"/>
          <cell r="H1029"/>
          <cell r="I1029"/>
          <cell r="J1029"/>
          <cell r="K1029"/>
          <cell r="L1029"/>
          <cell r="M1029"/>
          <cell r="N1029"/>
          <cell r="O1029"/>
          <cell r="P1029"/>
          <cell r="Q1029"/>
          <cell r="R1029"/>
          <cell r="S1029"/>
          <cell r="T1029"/>
          <cell r="U1029"/>
          <cell r="V1029"/>
          <cell r="W1029"/>
          <cell r="X1029"/>
          <cell r="Y1029"/>
          <cell r="Z1029"/>
          <cell r="AA1029"/>
          <cell r="AB1029"/>
          <cell r="AC1029"/>
          <cell r="AD1029"/>
          <cell r="AE1029"/>
          <cell r="AF1029"/>
          <cell r="AG1029"/>
          <cell r="AH1029"/>
          <cell r="AI1029"/>
          <cell r="AJ1029"/>
          <cell r="AK1029"/>
          <cell r="AL1029"/>
          <cell r="AM1029"/>
          <cell r="AN1029"/>
          <cell r="AO1029"/>
          <cell r="AP1029"/>
          <cell r="AQ1029"/>
          <cell r="AR1029"/>
          <cell r="AS1029"/>
          <cell r="AT1029"/>
          <cell r="AU1029"/>
          <cell r="AV1029"/>
          <cell r="AW1029"/>
          <cell r="AX1029"/>
          <cell r="AY1029"/>
          <cell r="AZ1029"/>
          <cell r="BA1029"/>
          <cell r="BB1029"/>
          <cell r="BC1029"/>
          <cell r="BD1029"/>
          <cell r="BE1029"/>
          <cell r="BF1029"/>
          <cell r="BG1029"/>
          <cell r="BH1029"/>
          <cell r="BI1029"/>
          <cell r="BJ1029"/>
          <cell r="BK1029"/>
          <cell r="BL1029"/>
          <cell r="BM1029"/>
          <cell r="BN1029"/>
          <cell r="BO1029"/>
          <cell r="BP1029"/>
          <cell r="BQ1029"/>
          <cell r="BR1029"/>
          <cell r="BS1029"/>
          <cell r="BT1029"/>
          <cell r="BU1029"/>
          <cell r="BV1029"/>
          <cell r="BW1029"/>
          <cell r="BX1029"/>
          <cell r="BY1029"/>
          <cell r="BZ1029"/>
          <cell r="CA1029"/>
          <cell r="CB1029"/>
          <cell r="CC1029"/>
          <cell r="CD1029"/>
          <cell r="CE1029"/>
          <cell r="CF1029"/>
          <cell r="CG1029"/>
          <cell r="CH1029"/>
          <cell r="CI1029"/>
          <cell r="CJ1029"/>
          <cell r="CK1029"/>
          <cell r="CL1029"/>
          <cell r="CM1029"/>
          <cell r="CN1029"/>
          <cell r="CO1029"/>
          <cell r="CP1029"/>
        </row>
        <row r="1030">
          <cell r="A1030"/>
          <cell r="B1030"/>
          <cell r="C1030"/>
          <cell r="D1030"/>
          <cell r="E1030"/>
          <cell r="F1030"/>
          <cell r="G1030"/>
          <cell r="H1030"/>
          <cell r="I1030"/>
          <cell r="J1030"/>
          <cell r="K1030"/>
          <cell r="L1030"/>
          <cell r="M1030"/>
          <cell r="N1030"/>
          <cell r="O1030"/>
          <cell r="P1030"/>
          <cell r="Q1030"/>
          <cell r="R1030"/>
          <cell r="S1030"/>
          <cell r="T1030"/>
          <cell r="U1030"/>
          <cell r="V1030"/>
          <cell r="W1030"/>
          <cell r="X1030"/>
          <cell r="Y1030"/>
          <cell r="Z1030"/>
          <cell r="AA1030"/>
          <cell r="AB1030"/>
          <cell r="AC1030"/>
          <cell r="AD1030"/>
          <cell r="AE1030"/>
          <cell r="AF1030"/>
          <cell r="AG1030"/>
          <cell r="AH1030"/>
          <cell r="AI1030"/>
          <cell r="AJ1030"/>
          <cell r="AK1030"/>
          <cell r="AL1030"/>
          <cell r="AM1030"/>
          <cell r="AN1030"/>
          <cell r="AO1030"/>
          <cell r="AP1030"/>
          <cell r="AQ1030"/>
          <cell r="AR1030"/>
          <cell r="AS1030"/>
          <cell r="AT1030"/>
          <cell r="AU1030"/>
          <cell r="AV1030"/>
          <cell r="AW1030"/>
          <cell r="AX1030"/>
          <cell r="AY1030"/>
          <cell r="AZ1030"/>
          <cell r="BA1030"/>
          <cell r="BB1030"/>
          <cell r="BC1030"/>
          <cell r="BD1030"/>
          <cell r="BE1030"/>
          <cell r="BF1030"/>
          <cell r="BG1030"/>
          <cell r="BH1030"/>
          <cell r="BI1030"/>
          <cell r="BJ1030"/>
          <cell r="BK1030"/>
          <cell r="BL1030"/>
          <cell r="BM1030"/>
          <cell r="BN1030"/>
          <cell r="BO1030"/>
          <cell r="BP1030"/>
          <cell r="BQ1030"/>
          <cell r="BR1030"/>
          <cell r="BS1030"/>
          <cell r="BT1030"/>
          <cell r="BU1030"/>
          <cell r="BV1030"/>
          <cell r="BW1030"/>
          <cell r="BX1030"/>
          <cell r="BY1030"/>
          <cell r="BZ1030"/>
          <cell r="CA1030"/>
          <cell r="CB1030"/>
          <cell r="CC1030"/>
          <cell r="CD1030"/>
          <cell r="CE1030"/>
          <cell r="CF1030"/>
          <cell r="CG1030"/>
          <cell r="CH1030"/>
          <cell r="CI1030"/>
          <cell r="CJ1030"/>
          <cell r="CK1030"/>
          <cell r="CL1030"/>
          <cell r="CM1030"/>
          <cell r="CN1030"/>
          <cell r="CO1030"/>
          <cell r="CP1030"/>
        </row>
        <row r="1031">
          <cell r="A1031"/>
          <cell r="B1031"/>
          <cell r="C1031"/>
          <cell r="D1031"/>
          <cell r="E1031"/>
          <cell r="F1031"/>
          <cell r="G1031"/>
          <cell r="H1031"/>
          <cell r="I1031"/>
          <cell r="J1031"/>
          <cell r="K1031"/>
          <cell r="L1031"/>
          <cell r="M1031"/>
          <cell r="N1031"/>
          <cell r="O1031"/>
          <cell r="P1031"/>
          <cell r="Q1031"/>
          <cell r="R1031"/>
          <cell r="S1031"/>
          <cell r="T1031"/>
          <cell r="U1031"/>
          <cell r="V1031"/>
          <cell r="W1031"/>
          <cell r="X1031"/>
          <cell r="Y1031"/>
          <cell r="Z1031"/>
          <cell r="AA1031"/>
          <cell r="AB1031"/>
          <cell r="AC1031"/>
          <cell r="AD1031"/>
          <cell r="AE1031"/>
          <cell r="AF1031"/>
          <cell r="AG1031"/>
          <cell r="AH1031"/>
          <cell r="AI1031"/>
          <cell r="AJ1031"/>
          <cell r="AK1031"/>
          <cell r="AL1031"/>
          <cell r="AM1031"/>
          <cell r="AN1031"/>
          <cell r="AO1031"/>
          <cell r="AP1031"/>
          <cell r="AQ1031"/>
          <cell r="AR1031"/>
          <cell r="AS1031"/>
          <cell r="AT1031"/>
          <cell r="AU1031"/>
          <cell r="AV1031"/>
          <cell r="AW1031"/>
          <cell r="AX1031"/>
          <cell r="AY1031"/>
          <cell r="AZ1031"/>
          <cell r="BA1031"/>
          <cell r="BB1031"/>
          <cell r="BC1031"/>
          <cell r="BD1031"/>
          <cell r="BE1031"/>
          <cell r="BF1031"/>
          <cell r="BG1031"/>
          <cell r="BH1031"/>
          <cell r="BI1031"/>
          <cell r="BJ1031"/>
          <cell r="BK1031"/>
          <cell r="BL1031"/>
          <cell r="BM1031"/>
          <cell r="BN1031"/>
          <cell r="BO1031"/>
          <cell r="BP1031"/>
          <cell r="BQ1031"/>
          <cell r="BR1031"/>
          <cell r="BS1031"/>
          <cell r="BT1031"/>
          <cell r="BU1031"/>
          <cell r="BV1031"/>
          <cell r="BW1031"/>
          <cell r="BX1031"/>
          <cell r="BY1031"/>
          <cell r="BZ1031"/>
          <cell r="CA1031"/>
          <cell r="CB1031"/>
          <cell r="CC1031"/>
          <cell r="CD1031"/>
          <cell r="CE1031"/>
          <cell r="CF1031"/>
          <cell r="CG1031"/>
          <cell r="CH1031"/>
          <cell r="CI1031"/>
          <cell r="CJ1031"/>
          <cell r="CK1031"/>
          <cell r="CL1031"/>
          <cell r="CM1031"/>
          <cell r="CN1031"/>
          <cell r="CO1031"/>
          <cell r="CP1031"/>
        </row>
        <row r="1032">
          <cell r="A1032"/>
          <cell r="B1032"/>
          <cell r="C1032"/>
          <cell r="D1032"/>
          <cell r="E1032"/>
          <cell r="F1032"/>
          <cell r="G1032"/>
          <cell r="H1032"/>
          <cell r="I1032"/>
          <cell r="J1032"/>
          <cell r="K1032"/>
          <cell r="L1032"/>
          <cell r="M1032"/>
          <cell r="N1032"/>
          <cell r="O1032"/>
          <cell r="P1032"/>
          <cell r="Q1032"/>
          <cell r="R1032"/>
          <cell r="S1032"/>
          <cell r="T1032"/>
          <cell r="U1032"/>
          <cell r="V1032"/>
          <cell r="W1032"/>
          <cell r="X1032"/>
          <cell r="Y1032"/>
          <cell r="Z1032"/>
          <cell r="AA1032"/>
          <cell r="AB1032"/>
          <cell r="AC1032"/>
          <cell r="AD1032"/>
          <cell r="AE1032"/>
          <cell r="AF1032"/>
          <cell r="AG1032"/>
          <cell r="AH1032"/>
          <cell r="AI1032"/>
          <cell r="AJ1032"/>
          <cell r="AK1032"/>
          <cell r="AL1032"/>
          <cell r="AM1032"/>
          <cell r="AN1032"/>
          <cell r="AO1032"/>
          <cell r="AP1032"/>
          <cell r="AQ1032"/>
          <cell r="AR1032"/>
          <cell r="AS1032"/>
          <cell r="AT1032"/>
          <cell r="AU1032"/>
          <cell r="AV1032"/>
          <cell r="AW1032"/>
          <cell r="AX1032"/>
          <cell r="AY1032"/>
          <cell r="AZ1032"/>
          <cell r="BA1032"/>
          <cell r="BB1032"/>
          <cell r="BC1032"/>
          <cell r="BD1032"/>
          <cell r="BE1032"/>
          <cell r="BF1032"/>
          <cell r="BG1032"/>
          <cell r="BH1032"/>
          <cell r="BI1032"/>
          <cell r="BJ1032"/>
          <cell r="BK1032"/>
          <cell r="BL1032"/>
          <cell r="BM1032"/>
          <cell r="BN1032"/>
          <cell r="BO1032"/>
          <cell r="BP1032"/>
          <cell r="BQ1032"/>
          <cell r="BR1032"/>
          <cell r="BS1032"/>
          <cell r="BT1032"/>
          <cell r="BU1032"/>
          <cell r="BV1032"/>
          <cell r="BW1032"/>
          <cell r="BX1032"/>
          <cell r="BY1032"/>
          <cell r="BZ1032"/>
          <cell r="CA1032"/>
          <cell r="CB1032"/>
          <cell r="CC1032"/>
          <cell r="CD1032"/>
          <cell r="CE1032"/>
          <cell r="CF1032"/>
          <cell r="CG1032"/>
          <cell r="CH1032"/>
          <cell r="CI1032"/>
          <cell r="CJ1032"/>
          <cell r="CK1032"/>
          <cell r="CL1032"/>
          <cell r="CM1032"/>
          <cell r="CN1032"/>
          <cell r="CO1032"/>
          <cell r="CP1032"/>
        </row>
        <row r="1033">
          <cell r="A1033"/>
          <cell r="B1033"/>
          <cell r="C1033"/>
          <cell r="D1033"/>
          <cell r="E1033"/>
          <cell r="F1033"/>
          <cell r="G1033"/>
          <cell r="H1033"/>
          <cell r="I1033"/>
          <cell r="J1033"/>
          <cell r="K1033"/>
          <cell r="L1033"/>
          <cell r="M1033"/>
          <cell r="N1033"/>
          <cell r="O1033"/>
          <cell r="P1033"/>
          <cell r="Q1033"/>
          <cell r="R1033"/>
          <cell r="S1033"/>
          <cell r="T1033"/>
          <cell r="U1033"/>
          <cell r="V1033"/>
          <cell r="W1033"/>
          <cell r="X1033"/>
          <cell r="Y1033"/>
          <cell r="Z1033"/>
          <cell r="AA1033"/>
          <cell r="AB1033"/>
          <cell r="AC1033"/>
          <cell r="AD1033"/>
          <cell r="AE1033"/>
          <cell r="AF1033"/>
          <cell r="AG1033"/>
          <cell r="AH1033"/>
          <cell r="AI1033"/>
          <cell r="AJ1033"/>
          <cell r="AK1033"/>
          <cell r="AL1033"/>
          <cell r="AM1033"/>
          <cell r="AN1033"/>
          <cell r="AO1033"/>
          <cell r="AP1033"/>
          <cell r="AQ1033"/>
          <cell r="AR1033"/>
          <cell r="AS1033"/>
          <cell r="AT1033"/>
          <cell r="AU1033"/>
          <cell r="AV1033"/>
          <cell r="AW1033"/>
          <cell r="AX1033"/>
          <cell r="AY1033"/>
          <cell r="AZ1033"/>
          <cell r="BA1033"/>
          <cell r="BB1033"/>
          <cell r="BC1033"/>
          <cell r="BD1033"/>
          <cell r="BE1033"/>
          <cell r="BF1033"/>
          <cell r="BG1033"/>
          <cell r="BH1033"/>
          <cell r="BI1033"/>
          <cell r="BJ1033"/>
          <cell r="BK1033"/>
          <cell r="BL1033"/>
          <cell r="BM1033"/>
          <cell r="BN1033"/>
          <cell r="BO1033"/>
          <cell r="BP1033"/>
          <cell r="BQ1033"/>
          <cell r="BR1033"/>
          <cell r="BS1033"/>
          <cell r="BT1033"/>
          <cell r="BU1033"/>
          <cell r="BV1033"/>
          <cell r="BW1033"/>
          <cell r="BX1033"/>
          <cell r="BY1033"/>
          <cell r="BZ1033"/>
          <cell r="CA1033"/>
          <cell r="CB1033"/>
          <cell r="CC1033"/>
          <cell r="CD1033"/>
          <cell r="CE1033"/>
          <cell r="CF1033"/>
          <cell r="CG1033"/>
          <cell r="CH1033"/>
          <cell r="CI1033"/>
          <cell r="CJ1033"/>
          <cell r="CK1033"/>
          <cell r="CL1033"/>
          <cell r="CM1033"/>
          <cell r="CN1033"/>
          <cell r="CO1033"/>
          <cell r="CP1033"/>
        </row>
        <row r="1034">
          <cell r="A1034"/>
          <cell r="B1034"/>
          <cell r="C1034"/>
          <cell r="D1034"/>
          <cell r="E1034"/>
          <cell r="F1034"/>
          <cell r="G1034"/>
          <cell r="H1034"/>
          <cell r="I1034"/>
          <cell r="J1034"/>
          <cell r="K1034"/>
          <cell r="L1034"/>
          <cell r="M1034"/>
          <cell r="N1034"/>
          <cell r="O1034"/>
          <cell r="P1034"/>
          <cell r="Q1034"/>
          <cell r="R1034"/>
          <cell r="S1034"/>
          <cell r="T1034"/>
          <cell r="U1034"/>
          <cell r="V1034"/>
          <cell r="W1034"/>
          <cell r="X1034"/>
          <cell r="Y1034"/>
          <cell r="Z1034"/>
          <cell r="AA1034"/>
          <cell r="AB1034"/>
          <cell r="AC1034"/>
          <cell r="AD1034"/>
          <cell r="AE1034"/>
          <cell r="AF1034"/>
          <cell r="AG1034"/>
          <cell r="AH1034"/>
          <cell r="AI1034"/>
          <cell r="AJ1034"/>
          <cell r="AK1034"/>
          <cell r="AL1034"/>
          <cell r="AM1034"/>
          <cell r="AN1034"/>
          <cell r="AO1034"/>
          <cell r="AP1034"/>
          <cell r="AQ1034"/>
          <cell r="AR1034"/>
          <cell r="AS1034"/>
          <cell r="AT1034"/>
          <cell r="AU1034"/>
          <cell r="AV1034"/>
          <cell r="AW1034"/>
          <cell r="AX1034"/>
          <cell r="AY1034"/>
          <cell r="AZ1034"/>
          <cell r="BA1034"/>
          <cell r="BB1034"/>
          <cell r="BC1034"/>
          <cell r="BD1034"/>
          <cell r="BE1034"/>
          <cell r="BF1034"/>
          <cell r="BG1034"/>
          <cell r="BH1034"/>
          <cell r="BI1034"/>
          <cell r="BJ1034"/>
          <cell r="BK1034"/>
          <cell r="BL1034"/>
          <cell r="BM1034"/>
          <cell r="BN1034"/>
          <cell r="BO1034"/>
          <cell r="BP1034"/>
          <cell r="BQ1034"/>
          <cell r="BR1034"/>
          <cell r="BS1034"/>
          <cell r="BT1034"/>
          <cell r="BU1034"/>
          <cell r="BV1034"/>
          <cell r="BW1034"/>
          <cell r="BX1034"/>
          <cell r="BY1034"/>
          <cell r="BZ1034"/>
          <cell r="CA1034"/>
          <cell r="CB1034"/>
          <cell r="CC1034"/>
          <cell r="CD1034"/>
          <cell r="CE1034"/>
          <cell r="CF1034"/>
          <cell r="CG1034"/>
          <cell r="CH1034"/>
          <cell r="CI1034"/>
          <cell r="CJ1034"/>
          <cell r="CK1034"/>
          <cell r="CL1034"/>
          <cell r="CM1034"/>
          <cell r="CN1034"/>
          <cell r="CO1034"/>
          <cell r="CP1034"/>
        </row>
        <row r="1035">
          <cell r="A1035"/>
          <cell r="B1035"/>
          <cell r="C1035"/>
          <cell r="D1035"/>
          <cell r="E1035"/>
          <cell r="F1035"/>
          <cell r="G1035"/>
          <cell r="H1035"/>
          <cell r="I1035"/>
          <cell r="J1035"/>
          <cell r="K1035"/>
          <cell r="L1035"/>
          <cell r="M1035"/>
          <cell r="N1035"/>
          <cell r="O1035"/>
          <cell r="P1035"/>
          <cell r="Q1035"/>
          <cell r="R1035"/>
          <cell r="S1035"/>
          <cell r="T1035"/>
          <cell r="U1035"/>
          <cell r="V1035"/>
          <cell r="W1035"/>
          <cell r="X1035"/>
          <cell r="Y1035"/>
          <cell r="Z1035"/>
          <cell r="AA1035"/>
          <cell r="AB1035"/>
          <cell r="AC1035"/>
          <cell r="AD1035"/>
          <cell r="AE1035"/>
          <cell r="AF1035"/>
          <cell r="AG1035"/>
          <cell r="AH1035"/>
          <cell r="AI1035"/>
          <cell r="AJ1035"/>
          <cell r="AK1035"/>
          <cell r="AL1035"/>
          <cell r="AM1035"/>
          <cell r="AN1035"/>
          <cell r="AO1035"/>
          <cell r="AP1035"/>
          <cell r="AQ1035"/>
          <cell r="AR1035"/>
          <cell r="AS1035"/>
          <cell r="AT1035"/>
          <cell r="AU1035"/>
          <cell r="AV1035"/>
          <cell r="AW1035"/>
          <cell r="AX1035"/>
          <cell r="AY1035"/>
          <cell r="AZ1035"/>
          <cell r="BA1035"/>
          <cell r="BB1035"/>
          <cell r="BC1035"/>
          <cell r="BD1035"/>
          <cell r="BE1035"/>
          <cell r="BF1035"/>
          <cell r="BG1035"/>
          <cell r="BH1035"/>
          <cell r="BI1035"/>
          <cell r="BJ1035"/>
          <cell r="BK1035"/>
          <cell r="BL1035"/>
          <cell r="BM1035"/>
          <cell r="BN1035"/>
          <cell r="BO1035"/>
          <cell r="BP1035"/>
          <cell r="BQ1035"/>
          <cell r="BR1035"/>
          <cell r="BS1035"/>
          <cell r="BT1035"/>
          <cell r="BU1035"/>
          <cell r="BV1035"/>
          <cell r="BW1035"/>
          <cell r="BX1035"/>
          <cell r="BY1035"/>
          <cell r="BZ1035"/>
          <cell r="CA1035"/>
          <cell r="CB1035"/>
          <cell r="CC1035"/>
          <cell r="CD1035"/>
          <cell r="CE1035"/>
          <cell r="CF1035"/>
          <cell r="CG1035"/>
          <cell r="CH1035"/>
          <cell r="CI1035"/>
          <cell r="CJ1035"/>
          <cell r="CK1035"/>
          <cell r="CL1035"/>
          <cell r="CM1035"/>
          <cell r="CN1035"/>
          <cell r="CO1035"/>
          <cell r="CP1035"/>
        </row>
        <row r="1036">
          <cell r="A1036"/>
          <cell r="B1036"/>
          <cell r="C1036"/>
          <cell r="D1036"/>
          <cell r="E1036"/>
          <cell r="F1036"/>
          <cell r="G1036"/>
          <cell r="H1036"/>
          <cell r="I1036"/>
          <cell r="J1036"/>
          <cell r="K1036"/>
          <cell r="L1036"/>
          <cell r="M1036"/>
          <cell r="N1036"/>
          <cell r="O1036"/>
          <cell r="P1036"/>
          <cell r="Q1036"/>
          <cell r="R1036"/>
          <cell r="S1036"/>
          <cell r="T1036"/>
          <cell r="U1036"/>
          <cell r="V1036"/>
          <cell r="W1036"/>
          <cell r="X1036"/>
          <cell r="Y1036"/>
          <cell r="Z1036"/>
          <cell r="AA1036"/>
          <cell r="AB1036"/>
          <cell r="AC1036"/>
          <cell r="AD1036"/>
          <cell r="AE1036"/>
          <cell r="AF1036"/>
          <cell r="AG1036"/>
          <cell r="AH1036"/>
          <cell r="AI1036"/>
          <cell r="AJ1036"/>
          <cell r="AK1036"/>
          <cell r="AL1036"/>
          <cell r="AM1036"/>
          <cell r="AN1036"/>
          <cell r="AO1036"/>
          <cell r="AP1036"/>
          <cell r="AQ1036"/>
          <cell r="AR1036"/>
          <cell r="AS1036"/>
          <cell r="AT1036"/>
          <cell r="AU1036"/>
          <cell r="AV1036"/>
          <cell r="AW1036"/>
          <cell r="AX1036"/>
          <cell r="AY1036"/>
          <cell r="AZ1036"/>
          <cell r="BA1036"/>
          <cell r="BB1036"/>
          <cell r="BC1036"/>
          <cell r="BD1036"/>
          <cell r="BE1036"/>
          <cell r="BF1036"/>
          <cell r="BG1036"/>
          <cell r="BH1036"/>
          <cell r="BI1036"/>
          <cell r="BJ1036"/>
          <cell r="BK1036"/>
          <cell r="BL1036"/>
          <cell r="BM1036"/>
          <cell r="BN1036"/>
          <cell r="BO1036"/>
          <cell r="BP1036"/>
          <cell r="BQ1036"/>
          <cell r="BR1036"/>
          <cell r="BS1036"/>
          <cell r="BT1036"/>
          <cell r="BU1036"/>
          <cell r="BV1036"/>
          <cell r="BW1036"/>
          <cell r="BX1036"/>
          <cell r="BY1036"/>
          <cell r="BZ1036"/>
          <cell r="CA1036"/>
          <cell r="CB1036"/>
          <cell r="CC1036"/>
          <cell r="CD1036"/>
          <cell r="CE1036"/>
          <cell r="CF1036"/>
          <cell r="CG1036"/>
          <cell r="CH1036"/>
          <cell r="CI1036"/>
          <cell r="CJ1036"/>
          <cell r="CK1036"/>
          <cell r="CL1036"/>
          <cell r="CM1036"/>
          <cell r="CN1036"/>
          <cell r="CO1036"/>
          <cell r="CP1036"/>
        </row>
        <row r="1037">
          <cell r="A1037"/>
          <cell r="B1037"/>
          <cell r="C1037"/>
          <cell r="D1037"/>
          <cell r="E1037"/>
          <cell r="F1037"/>
          <cell r="G1037"/>
          <cell r="H1037"/>
          <cell r="I1037"/>
          <cell r="J1037"/>
          <cell r="K1037"/>
          <cell r="L1037"/>
          <cell r="M1037"/>
          <cell r="N1037"/>
          <cell r="O1037"/>
          <cell r="P1037"/>
          <cell r="Q1037"/>
          <cell r="R1037"/>
          <cell r="S1037"/>
          <cell r="T1037"/>
          <cell r="U1037"/>
          <cell r="V1037"/>
          <cell r="W1037"/>
          <cell r="X1037"/>
          <cell r="Y1037"/>
          <cell r="Z1037"/>
          <cell r="AA1037"/>
          <cell r="AB1037"/>
          <cell r="AC1037"/>
          <cell r="AD1037"/>
          <cell r="AE1037"/>
          <cell r="AF1037"/>
          <cell r="AG1037"/>
          <cell r="AH1037"/>
          <cell r="AI1037"/>
          <cell r="AJ1037"/>
          <cell r="AK1037"/>
          <cell r="AL1037"/>
          <cell r="AM1037"/>
          <cell r="AN1037"/>
          <cell r="AO1037"/>
          <cell r="AP1037"/>
          <cell r="AQ1037"/>
          <cell r="AR1037"/>
          <cell r="AS1037"/>
          <cell r="AT1037"/>
          <cell r="AU1037"/>
          <cell r="AV1037"/>
          <cell r="AW1037"/>
          <cell r="AX1037"/>
          <cell r="AY1037"/>
          <cell r="AZ1037"/>
          <cell r="BA1037"/>
          <cell r="BB1037"/>
          <cell r="BC1037"/>
          <cell r="BD1037"/>
          <cell r="BE1037"/>
          <cell r="BF1037"/>
          <cell r="BG1037"/>
          <cell r="BH1037"/>
          <cell r="BI1037"/>
          <cell r="BJ1037"/>
          <cell r="BK1037"/>
          <cell r="BL1037"/>
          <cell r="BM1037"/>
          <cell r="BN1037"/>
          <cell r="BO1037"/>
          <cell r="BP1037"/>
          <cell r="BQ1037"/>
          <cell r="BR1037"/>
          <cell r="BS1037"/>
          <cell r="BT1037"/>
          <cell r="BU1037"/>
          <cell r="BV1037"/>
          <cell r="BW1037"/>
          <cell r="BX1037"/>
          <cell r="BY1037"/>
          <cell r="BZ1037"/>
          <cell r="CA1037"/>
          <cell r="CB1037"/>
          <cell r="CC1037"/>
          <cell r="CD1037"/>
          <cell r="CE1037"/>
          <cell r="CF1037"/>
          <cell r="CG1037"/>
          <cell r="CH1037"/>
          <cell r="CI1037"/>
          <cell r="CJ1037"/>
          <cell r="CK1037"/>
          <cell r="CL1037"/>
          <cell r="CM1037"/>
          <cell r="CN1037"/>
          <cell r="CO1037"/>
          <cell r="CP1037"/>
        </row>
        <row r="1038">
          <cell r="A1038"/>
          <cell r="B1038"/>
          <cell r="C1038"/>
          <cell r="D1038"/>
          <cell r="E1038"/>
          <cell r="F1038"/>
          <cell r="G1038"/>
          <cell r="H1038"/>
          <cell r="I1038"/>
          <cell r="J1038"/>
          <cell r="K1038"/>
          <cell r="L1038"/>
          <cell r="M1038"/>
          <cell r="N1038"/>
          <cell r="O1038"/>
          <cell r="P1038"/>
          <cell r="Q1038"/>
          <cell r="R1038"/>
          <cell r="S1038"/>
          <cell r="T1038"/>
          <cell r="U1038"/>
          <cell r="V1038"/>
          <cell r="W1038"/>
          <cell r="X1038"/>
          <cell r="Y1038"/>
          <cell r="Z1038"/>
          <cell r="AA1038"/>
          <cell r="AB1038"/>
          <cell r="AC1038"/>
          <cell r="AD1038"/>
          <cell r="AE1038"/>
          <cell r="AF1038"/>
          <cell r="AG1038"/>
          <cell r="AH1038"/>
          <cell r="AI1038"/>
          <cell r="AJ1038"/>
          <cell r="AK1038"/>
          <cell r="AL1038"/>
          <cell r="AM1038"/>
          <cell r="AN1038"/>
          <cell r="AO1038"/>
          <cell r="AP1038"/>
          <cell r="AQ1038"/>
          <cell r="AR1038"/>
          <cell r="AS1038"/>
          <cell r="AT1038"/>
          <cell r="AU1038"/>
          <cell r="AV1038"/>
          <cell r="AW1038"/>
          <cell r="AX1038"/>
          <cell r="AY1038"/>
          <cell r="AZ1038"/>
          <cell r="BA1038"/>
          <cell r="BB1038"/>
          <cell r="BC1038"/>
          <cell r="BD1038"/>
          <cell r="BE1038"/>
          <cell r="BF1038"/>
          <cell r="BG1038"/>
          <cell r="BH1038"/>
          <cell r="BI1038"/>
          <cell r="BJ1038"/>
          <cell r="BK1038"/>
          <cell r="BL1038"/>
          <cell r="BM1038"/>
          <cell r="BN1038"/>
          <cell r="BO1038"/>
          <cell r="BP1038"/>
          <cell r="BQ1038"/>
          <cell r="BR1038"/>
          <cell r="BS1038"/>
          <cell r="BT1038"/>
          <cell r="BU1038"/>
          <cell r="BV1038"/>
          <cell r="BW1038"/>
          <cell r="BX1038"/>
          <cell r="BY1038"/>
          <cell r="BZ1038"/>
          <cell r="CA1038"/>
          <cell r="CB1038"/>
          <cell r="CC1038"/>
          <cell r="CD1038"/>
          <cell r="CE1038"/>
          <cell r="CF1038"/>
          <cell r="CG1038"/>
          <cell r="CH1038"/>
          <cell r="CI1038"/>
          <cell r="CJ1038"/>
          <cell r="CK1038"/>
          <cell r="CL1038"/>
          <cell r="CM1038"/>
          <cell r="CN1038"/>
          <cell r="CO1038"/>
          <cell r="CP1038"/>
        </row>
        <row r="1039">
          <cell r="A1039"/>
          <cell r="B1039"/>
          <cell r="C1039"/>
          <cell r="D1039"/>
          <cell r="E1039"/>
          <cell r="F1039"/>
          <cell r="G1039"/>
          <cell r="H1039"/>
          <cell r="I1039"/>
          <cell r="J1039"/>
          <cell r="K1039"/>
          <cell r="L1039"/>
          <cell r="M1039"/>
          <cell r="N1039"/>
          <cell r="O1039"/>
          <cell r="P1039"/>
          <cell r="Q1039"/>
          <cell r="R1039"/>
          <cell r="S1039"/>
          <cell r="T1039"/>
          <cell r="U1039"/>
          <cell r="V1039"/>
          <cell r="W1039"/>
          <cell r="X1039"/>
          <cell r="Y1039"/>
          <cell r="Z1039"/>
          <cell r="AA1039"/>
          <cell r="AB1039"/>
          <cell r="AC1039"/>
          <cell r="AD1039"/>
          <cell r="AE1039"/>
          <cell r="AF1039"/>
          <cell r="AG1039"/>
          <cell r="AH1039"/>
          <cell r="AI1039"/>
          <cell r="AJ1039"/>
          <cell r="AK1039"/>
          <cell r="AL1039"/>
          <cell r="AM1039"/>
          <cell r="AN1039"/>
          <cell r="AO1039"/>
          <cell r="AP1039"/>
          <cell r="AQ1039"/>
          <cell r="AR1039"/>
          <cell r="AS1039"/>
          <cell r="AT1039"/>
          <cell r="AU1039"/>
          <cell r="AV1039"/>
          <cell r="AW1039"/>
          <cell r="AX1039"/>
          <cell r="AY1039"/>
          <cell r="AZ1039"/>
          <cell r="BA1039"/>
          <cell r="BB1039"/>
          <cell r="BC1039"/>
          <cell r="BD1039"/>
          <cell r="BE1039"/>
          <cell r="BF1039"/>
          <cell r="BG1039"/>
          <cell r="BH1039"/>
          <cell r="BI1039"/>
          <cell r="BJ1039"/>
          <cell r="BK1039"/>
          <cell r="BL1039"/>
          <cell r="BM1039"/>
          <cell r="BN1039"/>
          <cell r="BO1039"/>
          <cell r="BP1039"/>
          <cell r="BQ1039"/>
          <cell r="BR1039"/>
          <cell r="BS1039"/>
          <cell r="BT1039"/>
          <cell r="BU1039"/>
          <cell r="BV1039"/>
          <cell r="BW1039"/>
          <cell r="BX1039"/>
          <cell r="BY1039"/>
          <cell r="BZ1039"/>
          <cell r="CA1039"/>
          <cell r="CB1039"/>
          <cell r="CC1039"/>
          <cell r="CD1039"/>
          <cell r="CE1039"/>
          <cell r="CF1039"/>
          <cell r="CG1039"/>
          <cell r="CH1039"/>
          <cell r="CI1039"/>
          <cell r="CJ1039"/>
          <cell r="CK1039"/>
          <cell r="CL1039"/>
          <cell r="CM1039"/>
          <cell r="CN1039"/>
          <cell r="CO1039"/>
          <cell r="CP1039"/>
        </row>
        <row r="1040">
          <cell r="A1040"/>
          <cell r="B1040"/>
          <cell r="C1040"/>
          <cell r="D1040"/>
          <cell r="E1040"/>
          <cell r="F1040"/>
          <cell r="G1040"/>
          <cell r="H1040"/>
          <cell r="I1040"/>
          <cell r="J1040"/>
          <cell r="K1040"/>
          <cell r="L1040"/>
          <cell r="M1040"/>
          <cell r="N1040"/>
          <cell r="O1040"/>
          <cell r="P1040"/>
          <cell r="Q1040"/>
          <cell r="R1040"/>
          <cell r="S1040"/>
          <cell r="T1040"/>
          <cell r="U1040"/>
          <cell r="V1040"/>
          <cell r="W1040"/>
          <cell r="X1040"/>
          <cell r="Y1040"/>
          <cell r="Z1040"/>
          <cell r="AA1040"/>
          <cell r="AB1040"/>
          <cell r="AC1040"/>
          <cell r="AD1040"/>
          <cell r="AE1040"/>
          <cell r="AF1040"/>
          <cell r="AG1040"/>
          <cell r="AH1040"/>
          <cell r="AI1040"/>
          <cell r="AJ1040"/>
          <cell r="AK1040"/>
          <cell r="AL1040"/>
          <cell r="AM1040"/>
          <cell r="AN1040"/>
          <cell r="AO1040"/>
          <cell r="AP1040"/>
          <cell r="AQ1040"/>
          <cell r="AR1040"/>
          <cell r="AS1040"/>
          <cell r="AT1040"/>
          <cell r="AU1040"/>
          <cell r="AV1040"/>
          <cell r="AW1040"/>
          <cell r="AX1040"/>
          <cell r="AY1040"/>
          <cell r="AZ1040"/>
          <cell r="BA1040"/>
          <cell r="BB1040"/>
          <cell r="BC1040"/>
          <cell r="BD1040"/>
          <cell r="BE1040"/>
          <cell r="BF1040"/>
          <cell r="BG1040"/>
          <cell r="BH1040"/>
          <cell r="BI1040"/>
          <cell r="BJ1040"/>
          <cell r="BK1040"/>
          <cell r="BL1040"/>
          <cell r="BM1040"/>
          <cell r="BN1040"/>
          <cell r="BO1040"/>
          <cell r="BP1040"/>
          <cell r="BQ1040"/>
          <cell r="BR1040"/>
          <cell r="BS1040"/>
          <cell r="BT1040"/>
          <cell r="BU1040"/>
          <cell r="BV1040"/>
          <cell r="BW1040"/>
          <cell r="BX1040"/>
          <cell r="BY1040"/>
          <cell r="BZ1040"/>
          <cell r="CA1040"/>
          <cell r="CB1040"/>
          <cell r="CC1040"/>
          <cell r="CD1040"/>
          <cell r="CE1040"/>
          <cell r="CF1040"/>
          <cell r="CG1040"/>
          <cell r="CH1040"/>
          <cell r="CI1040"/>
          <cell r="CJ1040"/>
          <cell r="CK1040"/>
          <cell r="CL1040"/>
          <cell r="CM1040"/>
          <cell r="CN1040"/>
          <cell r="CO1040"/>
          <cell r="CP1040"/>
        </row>
        <row r="1041">
          <cell r="A1041"/>
          <cell r="B1041"/>
          <cell r="C1041"/>
          <cell r="D1041"/>
          <cell r="E1041"/>
          <cell r="F1041"/>
          <cell r="G1041"/>
          <cell r="H1041"/>
          <cell r="I1041"/>
          <cell r="J1041"/>
          <cell r="K1041"/>
          <cell r="L1041"/>
          <cell r="M1041"/>
          <cell r="N1041"/>
          <cell r="O1041"/>
          <cell r="P1041"/>
          <cell r="Q1041"/>
          <cell r="R1041"/>
          <cell r="S1041"/>
          <cell r="T1041"/>
          <cell r="U1041"/>
          <cell r="V1041"/>
          <cell r="W1041"/>
          <cell r="X1041"/>
          <cell r="Y1041"/>
          <cell r="Z1041"/>
          <cell r="AA1041"/>
          <cell r="AB1041"/>
          <cell r="AC1041"/>
          <cell r="AD1041"/>
          <cell r="AE1041"/>
          <cell r="AF1041"/>
          <cell r="AG1041"/>
          <cell r="AH1041"/>
          <cell r="AI1041"/>
          <cell r="AJ1041"/>
          <cell r="AK1041"/>
          <cell r="AL1041"/>
          <cell r="AM1041"/>
          <cell r="AN1041"/>
          <cell r="AO1041"/>
          <cell r="AP1041"/>
          <cell r="AQ1041"/>
          <cell r="AR1041"/>
          <cell r="AS1041"/>
          <cell r="AT1041"/>
          <cell r="AU1041"/>
          <cell r="AV1041"/>
          <cell r="AW1041"/>
          <cell r="AX1041"/>
          <cell r="AY1041"/>
          <cell r="AZ1041"/>
          <cell r="BA1041"/>
          <cell r="BB1041"/>
          <cell r="BC1041"/>
          <cell r="BD1041"/>
          <cell r="BE1041"/>
          <cell r="BF1041"/>
          <cell r="BG1041"/>
          <cell r="BH1041"/>
          <cell r="BI1041"/>
          <cell r="BJ1041"/>
          <cell r="BK1041"/>
          <cell r="BL1041"/>
          <cell r="BM1041"/>
          <cell r="BN1041"/>
          <cell r="BO1041"/>
          <cell r="BP1041"/>
          <cell r="BQ1041"/>
          <cell r="BR1041"/>
          <cell r="BS1041"/>
          <cell r="BT1041"/>
          <cell r="BU1041"/>
          <cell r="BV1041"/>
          <cell r="BW1041"/>
          <cell r="BX1041"/>
          <cell r="BY1041"/>
          <cell r="BZ1041"/>
          <cell r="CA1041"/>
          <cell r="CB1041"/>
          <cell r="CC1041"/>
          <cell r="CD1041"/>
          <cell r="CE1041"/>
          <cell r="CF1041"/>
          <cell r="CG1041"/>
          <cell r="CH1041"/>
          <cell r="CI1041"/>
          <cell r="CJ1041"/>
          <cell r="CK1041"/>
          <cell r="CL1041"/>
          <cell r="CM1041"/>
          <cell r="CN1041"/>
          <cell r="CO1041"/>
          <cell r="CP1041"/>
        </row>
        <row r="1042">
          <cell r="A1042"/>
          <cell r="B1042"/>
          <cell r="C1042"/>
          <cell r="D1042"/>
          <cell r="E1042"/>
          <cell r="F1042"/>
          <cell r="G1042"/>
          <cell r="H1042"/>
          <cell r="I1042"/>
          <cell r="J1042"/>
          <cell r="K1042"/>
          <cell r="L1042"/>
          <cell r="M1042"/>
          <cell r="N1042"/>
          <cell r="O1042"/>
          <cell r="P1042"/>
          <cell r="Q1042"/>
          <cell r="R1042"/>
          <cell r="S1042"/>
          <cell r="T1042"/>
          <cell r="U1042"/>
          <cell r="V1042"/>
          <cell r="W1042"/>
          <cell r="X1042"/>
          <cell r="Y1042"/>
          <cell r="Z1042"/>
          <cell r="AA1042"/>
          <cell r="AB1042"/>
          <cell r="AC1042"/>
          <cell r="AD1042"/>
          <cell r="AE1042"/>
          <cell r="AF1042"/>
          <cell r="AG1042"/>
          <cell r="AH1042"/>
          <cell r="AI1042"/>
          <cell r="AJ1042"/>
          <cell r="AK1042"/>
          <cell r="AL1042"/>
          <cell r="AM1042"/>
          <cell r="AN1042"/>
          <cell r="AO1042"/>
          <cell r="AP1042"/>
          <cell r="AQ1042"/>
          <cell r="AR1042"/>
          <cell r="AS1042"/>
          <cell r="AT1042"/>
          <cell r="AU1042"/>
          <cell r="AV1042"/>
          <cell r="AW1042"/>
          <cell r="AX1042"/>
          <cell r="AY1042"/>
          <cell r="AZ1042"/>
          <cell r="BA1042"/>
          <cell r="BB1042"/>
          <cell r="BC1042"/>
          <cell r="BD1042"/>
          <cell r="BE1042"/>
          <cell r="BF1042"/>
          <cell r="BG1042"/>
          <cell r="BH1042"/>
          <cell r="BI1042"/>
          <cell r="BJ1042"/>
          <cell r="BK1042"/>
          <cell r="BL1042"/>
          <cell r="BM1042"/>
          <cell r="BN1042"/>
          <cell r="BO1042"/>
          <cell r="BP1042"/>
          <cell r="BQ1042"/>
          <cell r="BR1042"/>
          <cell r="BS1042"/>
          <cell r="BT1042"/>
          <cell r="BU1042"/>
          <cell r="BV1042"/>
          <cell r="BW1042"/>
          <cell r="BX1042"/>
          <cell r="BY1042"/>
          <cell r="BZ1042"/>
          <cell r="CA1042"/>
          <cell r="CB1042"/>
          <cell r="CC1042"/>
          <cell r="CD1042"/>
          <cell r="CE1042"/>
          <cell r="CF1042"/>
          <cell r="CG1042"/>
          <cell r="CH1042"/>
          <cell r="CI1042"/>
          <cell r="CJ1042"/>
          <cell r="CK1042"/>
          <cell r="CL1042"/>
          <cell r="CM1042"/>
          <cell r="CN1042"/>
          <cell r="CO1042"/>
          <cell r="CP1042"/>
        </row>
        <row r="1043">
          <cell r="A1043"/>
          <cell r="B1043"/>
          <cell r="C1043"/>
          <cell r="D1043"/>
          <cell r="E1043"/>
          <cell r="F1043"/>
          <cell r="G1043"/>
          <cell r="H1043"/>
          <cell r="I1043"/>
          <cell r="J1043"/>
          <cell r="K1043"/>
          <cell r="L1043"/>
          <cell r="M1043"/>
          <cell r="N1043"/>
          <cell r="O1043"/>
          <cell r="P1043"/>
          <cell r="Q1043"/>
          <cell r="R1043"/>
          <cell r="S1043"/>
          <cell r="T1043"/>
          <cell r="U1043"/>
          <cell r="V1043"/>
          <cell r="W1043"/>
          <cell r="X1043"/>
          <cell r="Y1043"/>
          <cell r="Z1043"/>
          <cell r="AA1043"/>
          <cell r="AB1043"/>
          <cell r="AC1043"/>
          <cell r="AD1043"/>
          <cell r="AE1043"/>
          <cell r="AF1043"/>
          <cell r="AG1043"/>
          <cell r="AH1043"/>
          <cell r="AI1043"/>
          <cell r="AJ1043"/>
          <cell r="AK1043"/>
          <cell r="AL1043"/>
          <cell r="AM1043"/>
          <cell r="AN1043"/>
          <cell r="AO1043"/>
          <cell r="AP1043"/>
          <cell r="AQ1043"/>
          <cell r="AR1043"/>
          <cell r="AS1043"/>
          <cell r="AT1043"/>
          <cell r="AU1043"/>
          <cell r="AV1043"/>
          <cell r="AW1043"/>
          <cell r="AX1043"/>
          <cell r="AY1043"/>
          <cell r="AZ1043"/>
          <cell r="BA1043"/>
          <cell r="BB1043"/>
          <cell r="BC1043"/>
          <cell r="BD1043"/>
          <cell r="BE1043"/>
          <cell r="BF1043"/>
          <cell r="BG1043"/>
          <cell r="BH1043"/>
          <cell r="BI1043"/>
          <cell r="BJ1043"/>
          <cell r="BK1043"/>
          <cell r="BL1043"/>
          <cell r="BM1043"/>
          <cell r="BN1043"/>
          <cell r="BO1043"/>
          <cell r="BP1043"/>
          <cell r="BQ1043"/>
          <cell r="BR1043"/>
          <cell r="BS1043"/>
          <cell r="BT1043"/>
          <cell r="BU1043"/>
          <cell r="BV1043"/>
          <cell r="BW1043"/>
          <cell r="BX1043"/>
          <cell r="BY1043"/>
          <cell r="BZ1043"/>
          <cell r="CA1043"/>
          <cell r="CB1043"/>
          <cell r="CC1043"/>
          <cell r="CD1043"/>
          <cell r="CE1043"/>
          <cell r="CF1043"/>
          <cell r="CG1043"/>
          <cell r="CH1043"/>
          <cell r="CI1043"/>
          <cell r="CJ1043"/>
          <cell r="CK1043"/>
          <cell r="CL1043"/>
          <cell r="CM1043"/>
          <cell r="CN1043"/>
          <cell r="CO1043"/>
          <cell r="CP1043"/>
        </row>
        <row r="1044">
          <cell r="A1044"/>
          <cell r="B1044"/>
          <cell r="C1044"/>
          <cell r="D1044"/>
          <cell r="E1044"/>
          <cell r="F1044"/>
          <cell r="G1044"/>
          <cell r="H1044"/>
          <cell r="I1044"/>
          <cell r="J1044"/>
          <cell r="K1044"/>
          <cell r="L1044"/>
          <cell r="M1044"/>
          <cell r="N1044"/>
          <cell r="O1044"/>
          <cell r="P1044"/>
          <cell r="Q1044"/>
          <cell r="R1044"/>
          <cell r="S1044"/>
          <cell r="T1044"/>
          <cell r="U1044"/>
          <cell r="V1044"/>
          <cell r="W1044"/>
          <cell r="X1044"/>
          <cell r="Y1044"/>
          <cell r="Z1044"/>
          <cell r="AA1044"/>
          <cell r="AB1044"/>
          <cell r="AC1044"/>
          <cell r="AD1044"/>
          <cell r="AE1044"/>
          <cell r="AF1044"/>
          <cell r="AG1044"/>
          <cell r="AH1044"/>
          <cell r="AI1044"/>
          <cell r="AJ1044"/>
          <cell r="AK1044"/>
          <cell r="AL1044"/>
          <cell r="AM1044"/>
          <cell r="AN1044"/>
          <cell r="AO1044"/>
          <cell r="AP1044"/>
          <cell r="AQ1044"/>
          <cell r="AR1044"/>
          <cell r="AS1044"/>
          <cell r="AT1044"/>
          <cell r="AU1044"/>
          <cell r="AV1044"/>
          <cell r="AW1044"/>
          <cell r="AX1044"/>
          <cell r="AY1044"/>
          <cell r="AZ1044"/>
          <cell r="BA1044"/>
          <cell r="BB1044"/>
          <cell r="BC1044"/>
          <cell r="BD1044"/>
          <cell r="BE1044"/>
          <cell r="BF1044"/>
          <cell r="BG1044"/>
          <cell r="BH1044"/>
          <cell r="BI1044"/>
          <cell r="BJ1044"/>
          <cell r="BK1044"/>
          <cell r="BL1044"/>
          <cell r="BM1044"/>
          <cell r="BN1044"/>
          <cell r="BO1044"/>
          <cell r="BP1044"/>
          <cell r="BQ1044"/>
          <cell r="BR1044"/>
          <cell r="BS1044"/>
          <cell r="BT1044"/>
          <cell r="BU1044"/>
          <cell r="BV1044"/>
          <cell r="BW1044"/>
          <cell r="BX1044"/>
          <cell r="BY1044"/>
          <cell r="BZ1044"/>
          <cell r="CA1044"/>
          <cell r="CB1044"/>
          <cell r="CC1044"/>
          <cell r="CD1044"/>
          <cell r="CE1044"/>
          <cell r="CF1044"/>
          <cell r="CG1044"/>
          <cell r="CH1044"/>
          <cell r="CI1044"/>
          <cell r="CJ1044"/>
          <cell r="CK1044"/>
          <cell r="CL1044"/>
          <cell r="CM1044"/>
          <cell r="CN1044"/>
          <cell r="CO1044"/>
          <cell r="CP1044"/>
        </row>
        <row r="1045">
          <cell r="A1045"/>
          <cell r="B1045"/>
          <cell r="C1045"/>
          <cell r="D1045"/>
          <cell r="E1045"/>
          <cell r="F1045"/>
          <cell r="G1045"/>
          <cell r="H1045"/>
          <cell r="I1045"/>
          <cell r="J1045"/>
          <cell r="K1045"/>
          <cell r="L1045"/>
          <cell r="M1045"/>
          <cell r="N1045"/>
          <cell r="O1045"/>
          <cell r="P1045"/>
          <cell r="Q1045"/>
          <cell r="R1045"/>
          <cell r="S1045"/>
          <cell r="T1045"/>
          <cell r="U1045"/>
          <cell r="V1045"/>
          <cell r="W1045"/>
          <cell r="X1045"/>
          <cell r="Y1045"/>
          <cell r="Z1045"/>
          <cell r="AA1045"/>
          <cell r="AB1045"/>
          <cell r="AC1045"/>
          <cell r="AD1045"/>
          <cell r="AE1045"/>
          <cell r="AF1045"/>
          <cell r="AG1045"/>
          <cell r="AH1045"/>
          <cell r="AI1045"/>
          <cell r="AJ1045"/>
          <cell r="AK1045"/>
          <cell r="AL1045"/>
          <cell r="AM1045"/>
          <cell r="AN1045"/>
          <cell r="AO1045"/>
          <cell r="AP1045"/>
          <cell r="AQ1045"/>
          <cell r="AR1045"/>
          <cell r="AS1045"/>
          <cell r="AT1045"/>
          <cell r="AU1045"/>
          <cell r="AV1045"/>
          <cell r="AW1045"/>
          <cell r="AX1045"/>
          <cell r="AY1045"/>
          <cell r="AZ1045"/>
          <cell r="BA1045"/>
          <cell r="BB1045"/>
          <cell r="BC1045"/>
          <cell r="BD1045"/>
          <cell r="BE1045"/>
          <cell r="BF1045"/>
          <cell r="BG1045"/>
          <cell r="BH1045"/>
          <cell r="BI1045"/>
          <cell r="BJ1045"/>
          <cell r="BK1045"/>
          <cell r="BL1045"/>
          <cell r="BM1045"/>
          <cell r="BN1045"/>
          <cell r="BO1045"/>
          <cell r="BP1045"/>
          <cell r="BQ1045"/>
          <cell r="BR1045"/>
          <cell r="BS1045"/>
          <cell r="BT1045"/>
          <cell r="BU1045"/>
          <cell r="BV1045"/>
          <cell r="BW1045"/>
          <cell r="BX1045"/>
          <cell r="BY1045"/>
          <cell r="BZ1045"/>
          <cell r="CA1045"/>
          <cell r="CB1045"/>
          <cell r="CC1045"/>
          <cell r="CD1045"/>
          <cell r="CE1045"/>
          <cell r="CF1045"/>
          <cell r="CG1045"/>
          <cell r="CH1045"/>
          <cell r="CI1045"/>
          <cell r="CJ1045"/>
          <cell r="CK1045"/>
          <cell r="CL1045"/>
          <cell r="CM1045"/>
          <cell r="CN1045"/>
          <cell r="CO1045"/>
          <cell r="CP1045"/>
        </row>
        <row r="1046">
          <cell r="A1046"/>
          <cell r="B1046"/>
          <cell r="C1046"/>
          <cell r="D1046"/>
          <cell r="E1046"/>
          <cell r="F1046"/>
          <cell r="G1046"/>
          <cell r="H1046"/>
          <cell r="I1046"/>
          <cell r="J1046"/>
          <cell r="K1046"/>
          <cell r="L1046"/>
          <cell r="M1046"/>
          <cell r="N1046"/>
          <cell r="O1046"/>
          <cell r="P1046"/>
          <cell r="Q1046"/>
          <cell r="R1046"/>
          <cell r="S1046"/>
          <cell r="T1046"/>
          <cell r="U1046"/>
          <cell r="V1046"/>
          <cell r="W1046"/>
          <cell r="X1046"/>
          <cell r="Y1046"/>
          <cell r="Z1046"/>
          <cell r="AA1046"/>
          <cell r="AB1046"/>
          <cell r="AC1046"/>
          <cell r="AD1046"/>
          <cell r="AE1046"/>
          <cell r="AF1046"/>
          <cell r="AG1046"/>
          <cell r="AH1046"/>
          <cell r="AI1046"/>
          <cell r="AJ1046"/>
          <cell r="AK1046"/>
          <cell r="AL1046"/>
          <cell r="AM1046"/>
          <cell r="AN1046"/>
          <cell r="AO1046"/>
          <cell r="AP1046"/>
          <cell r="AQ1046"/>
          <cell r="AR1046"/>
          <cell r="AS1046"/>
          <cell r="AT1046"/>
          <cell r="AU1046"/>
          <cell r="AV1046"/>
          <cell r="AW1046"/>
          <cell r="AX1046"/>
          <cell r="AY1046"/>
          <cell r="AZ1046"/>
          <cell r="BA1046"/>
          <cell r="BB1046"/>
          <cell r="BC1046"/>
          <cell r="BD1046"/>
          <cell r="BE1046"/>
          <cell r="BF1046"/>
          <cell r="BG1046"/>
          <cell r="BH1046"/>
          <cell r="BI1046"/>
          <cell r="BJ1046"/>
          <cell r="BK1046"/>
          <cell r="BL1046"/>
          <cell r="BM1046"/>
          <cell r="BN1046"/>
          <cell r="BO1046"/>
          <cell r="BP1046"/>
          <cell r="BQ1046"/>
          <cell r="BR1046"/>
          <cell r="BS1046"/>
          <cell r="BT1046"/>
          <cell r="BU1046"/>
          <cell r="BV1046"/>
          <cell r="BW1046"/>
          <cell r="BX1046"/>
          <cell r="BY1046"/>
          <cell r="BZ1046"/>
          <cell r="CA1046"/>
          <cell r="CB1046"/>
          <cell r="CC1046"/>
          <cell r="CD1046"/>
          <cell r="CE1046"/>
          <cell r="CF1046"/>
          <cell r="CG1046"/>
          <cell r="CH1046"/>
          <cell r="CI1046"/>
          <cell r="CJ1046"/>
          <cell r="CK1046"/>
          <cell r="CL1046"/>
          <cell r="CM1046"/>
          <cell r="CN1046"/>
          <cell r="CO1046"/>
          <cell r="CP1046"/>
        </row>
        <row r="1047">
          <cell r="A1047"/>
          <cell r="B1047"/>
          <cell r="C1047"/>
          <cell r="D1047"/>
          <cell r="E1047"/>
          <cell r="F1047"/>
          <cell r="G1047"/>
          <cell r="H1047"/>
          <cell r="I1047"/>
          <cell r="J1047"/>
          <cell r="K1047"/>
          <cell r="L1047"/>
          <cell r="M1047"/>
          <cell r="N1047"/>
          <cell r="O1047"/>
          <cell r="P1047"/>
          <cell r="Q1047"/>
          <cell r="R1047"/>
          <cell r="S1047"/>
          <cell r="T1047"/>
          <cell r="U1047"/>
          <cell r="V1047"/>
          <cell r="W1047"/>
          <cell r="X1047"/>
          <cell r="Y1047"/>
          <cell r="Z1047"/>
          <cell r="AA1047"/>
          <cell r="AB1047"/>
          <cell r="AC1047"/>
          <cell r="AD1047"/>
          <cell r="AE1047"/>
          <cell r="AF1047"/>
          <cell r="AG1047"/>
          <cell r="AH1047"/>
          <cell r="AI1047"/>
          <cell r="AJ1047"/>
          <cell r="AK1047"/>
          <cell r="AL1047"/>
          <cell r="AM1047"/>
          <cell r="AN1047"/>
          <cell r="AO1047"/>
          <cell r="AP1047"/>
          <cell r="AQ1047"/>
          <cell r="AR1047"/>
          <cell r="AS1047"/>
          <cell r="AT1047"/>
          <cell r="AU1047"/>
          <cell r="AV1047"/>
          <cell r="AW1047"/>
          <cell r="AX1047"/>
          <cell r="AY1047"/>
          <cell r="AZ1047"/>
          <cell r="BA1047"/>
          <cell r="BB1047"/>
          <cell r="BC1047"/>
          <cell r="BD1047"/>
          <cell r="BE1047"/>
          <cell r="BF1047"/>
          <cell r="BG1047"/>
          <cell r="BH1047"/>
          <cell r="BI1047"/>
          <cell r="BJ1047"/>
          <cell r="BK1047"/>
          <cell r="BL1047"/>
          <cell r="BM1047"/>
          <cell r="BN1047"/>
          <cell r="BO1047"/>
          <cell r="BP1047"/>
          <cell r="BQ1047"/>
          <cell r="BR1047"/>
          <cell r="BS1047"/>
          <cell r="BT1047"/>
          <cell r="BU1047"/>
          <cell r="BV1047"/>
          <cell r="BW1047"/>
          <cell r="BX1047"/>
          <cell r="BY1047"/>
          <cell r="BZ1047"/>
          <cell r="CA1047"/>
          <cell r="CB1047"/>
          <cell r="CC1047"/>
          <cell r="CD1047"/>
          <cell r="CE1047"/>
          <cell r="CF1047"/>
          <cell r="CG1047"/>
          <cell r="CH1047"/>
          <cell r="CI1047"/>
          <cell r="CJ1047"/>
          <cell r="CK1047"/>
          <cell r="CL1047"/>
          <cell r="CM1047"/>
          <cell r="CN1047"/>
          <cell r="CO1047"/>
          <cell r="CP1047"/>
        </row>
        <row r="1048">
          <cell r="A1048"/>
          <cell r="B1048"/>
          <cell r="C1048"/>
          <cell r="D1048"/>
          <cell r="E1048"/>
          <cell r="F1048"/>
          <cell r="G1048"/>
          <cell r="H1048"/>
          <cell r="I1048"/>
          <cell r="J1048"/>
          <cell r="K1048"/>
          <cell r="L1048"/>
          <cell r="M1048"/>
          <cell r="N1048"/>
          <cell r="O1048"/>
          <cell r="P1048"/>
          <cell r="Q1048"/>
          <cell r="R1048"/>
          <cell r="S1048"/>
          <cell r="T1048"/>
          <cell r="U1048"/>
          <cell r="V1048"/>
          <cell r="W1048"/>
          <cell r="X1048"/>
          <cell r="Y1048"/>
          <cell r="Z1048"/>
          <cell r="AA1048"/>
          <cell r="AB1048"/>
          <cell r="AC1048"/>
          <cell r="AD1048"/>
          <cell r="AE1048"/>
          <cell r="AF1048"/>
          <cell r="AG1048"/>
          <cell r="AH1048"/>
          <cell r="AI1048"/>
          <cell r="AJ1048"/>
          <cell r="AK1048"/>
          <cell r="AL1048"/>
          <cell r="AM1048"/>
          <cell r="AN1048"/>
          <cell r="AO1048"/>
          <cell r="AP1048"/>
          <cell r="AQ1048"/>
          <cell r="AR1048"/>
          <cell r="AS1048"/>
          <cell r="AT1048"/>
          <cell r="AU1048"/>
          <cell r="AV1048"/>
          <cell r="AW1048"/>
          <cell r="AX1048"/>
          <cell r="AY1048"/>
          <cell r="AZ1048"/>
          <cell r="BA1048"/>
          <cell r="BB1048"/>
          <cell r="BC1048"/>
          <cell r="BD1048"/>
          <cell r="BE1048"/>
          <cell r="BF1048"/>
          <cell r="BG1048"/>
          <cell r="BH1048"/>
          <cell r="BI1048"/>
          <cell r="BJ1048"/>
          <cell r="BK1048"/>
          <cell r="BL1048"/>
          <cell r="BM1048"/>
          <cell r="BN1048"/>
          <cell r="BO1048"/>
          <cell r="BP1048"/>
          <cell r="BQ1048"/>
          <cell r="BR1048"/>
          <cell r="BS1048"/>
          <cell r="BT1048"/>
          <cell r="BU1048"/>
          <cell r="BV1048"/>
          <cell r="BW1048"/>
          <cell r="BX1048"/>
          <cell r="BY1048"/>
          <cell r="BZ1048"/>
          <cell r="CA1048"/>
          <cell r="CB1048"/>
          <cell r="CC1048"/>
          <cell r="CD1048"/>
          <cell r="CE1048"/>
          <cell r="CF1048"/>
          <cell r="CG1048"/>
          <cell r="CH1048"/>
          <cell r="CI1048"/>
          <cell r="CJ1048"/>
          <cell r="CK1048"/>
          <cell r="CL1048"/>
          <cell r="CM1048"/>
          <cell r="CN1048"/>
          <cell r="CO1048"/>
          <cell r="CP1048"/>
        </row>
        <row r="1049">
          <cell r="A1049"/>
          <cell r="B1049"/>
          <cell r="C1049"/>
          <cell r="D1049"/>
          <cell r="E1049"/>
          <cell r="F1049"/>
          <cell r="G1049"/>
          <cell r="H1049"/>
          <cell r="I1049"/>
          <cell r="J1049"/>
          <cell r="K1049"/>
          <cell r="L1049"/>
          <cell r="M1049"/>
          <cell r="N1049"/>
          <cell r="O1049"/>
          <cell r="P1049"/>
          <cell r="Q1049"/>
          <cell r="R1049"/>
          <cell r="S1049"/>
          <cell r="T1049"/>
          <cell r="U1049"/>
          <cell r="V1049"/>
          <cell r="W1049"/>
          <cell r="X1049"/>
          <cell r="Y1049"/>
          <cell r="Z1049"/>
          <cell r="AA1049"/>
          <cell r="AB1049"/>
          <cell r="AC1049"/>
          <cell r="AD1049"/>
          <cell r="AE1049"/>
          <cell r="AF1049"/>
          <cell r="AG1049"/>
          <cell r="AH1049"/>
          <cell r="AI1049"/>
          <cell r="AJ1049"/>
          <cell r="AK1049"/>
          <cell r="AL1049"/>
          <cell r="AM1049"/>
          <cell r="AN1049"/>
          <cell r="AO1049"/>
          <cell r="AP1049"/>
          <cell r="AQ1049"/>
          <cell r="AR1049"/>
          <cell r="AS1049"/>
          <cell r="AT1049"/>
          <cell r="AU1049"/>
          <cell r="AV1049"/>
          <cell r="AW1049"/>
          <cell r="AX1049"/>
          <cell r="AY1049"/>
          <cell r="AZ1049"/>
          <cell r="BA1049"/>
          <cell r="BB1049"/>
          <cell r="BC1049"/>
          <cell r="BD1049"/>
          <cell r="BE1049"/>
          <cell r="BF1049"/>
          <cell r="BG1049"/>
          <cell r="BH1049"/>
          <cell r="BI1049"/>
          <cell r="BJ1049"/>
          <cell r="BK1049"/>
          <cell r="BL1049"/>
          <cell r="BM1049"/>
          <cell r="BN1049"/>
          <cell r="BO1049"/>
          <cell r="BP1049"/>
          <cell r="BQ1049"/>
          <cell r="BR1049"/>
          <cell r="BS1049"/>
          <cell r="BT1049"/>
          <cell r="BU1049"/>
          <cell r="BV1049"/>
          <cell r="BW1049"/>
          <cell r="BX1049"/>
          <cell r="BY1049"/>
          <cell r="BZ1049"/>
          <cell r="CA1049"/>
          <cell r="CB1049"/>
          <cell r="CC1049"/>
          <cell r="CD1049"/>
          <cell r="CE1049"/>
          <cell r="CF1049"/>
          <cell r="CG1049"/>
          <cell r="CH1049"/>
          <cell r="CI1049"/>
          <cell r="CJ1049"/>
          <cell r="CK1049"/>
          <cell r="CL1049"/>
          <cell r="CM1049"/>
          <cell r="CN1049"/>
          <cell r="CO1049"/>
          <cell r="CP1049"/>
        </row>
        <row r="1050">
          <cell r="A1050"/>
          <cell r="B1050"/>
          <cell r="C1050"/>
          <cell r="D1050"/>
          <cell r="E1050"/>
          <cell r="F1050"/>
          <cell r="G1050"/>
          <cell r="H1050"/>
          <cell r="I1050"/>
          <cell r="J1050"/>
          <cell r="K1050"/>
          <cell r="L1050"/>
          <cell r="M1050"/>
          <cell r="N1050"/>
          <cell r="O1050"/>
          <cell r="P1050"/>
          <cell r="Q1050"/>
          <cell r="R1050"/>
          <cell r="S1050"/>
          <cell r="T1050"/>
          <cell r="U1050"/>
          <cell r="V1050"/>
          <cell r="W1050"/>
          <cell r="X1050"/>
          <cell r="Y1050"/>
          <cell r="Z1050"/>
          <cell r="AA1050"/>
          <cell r="AB1050"/>
          <cell r="AC1050"/>
          <cell r="AD1050"/>
          <cell r="AE1050"/>
          <cell r="AF1050"/>
          <cell r="AG1050"/>
          <cell r="AH1050"/>
          <cell r="AI1050"/>
          <cell r="AJ1050"/>
          <cell r="AK1050"/>
          <cell r="AL1050"/>
          <cell r="AM1050"/>
          <cell r="AN1050"/>
          <cell r="AO1050"/>
          <cell r="AP1050"/>
          <cell r="AQ1050"/>
          <cell r="AR1050"/>
          <cell r="AS1050"/>
          <cell r="AT1050"/>
          <cell r="AU1050"/>
          <cell r="AV1050"/>
          <cell r="AW1050"/>
          <cell r="AX1050"/>
          <cell r="AY1050"/>
          <cell r="AZ1050"/>
          <cell r="BA1050"/>
          <cell r="BB1050"/>
          <cell r="BC1050"/>
          <cell r="BD1050"/>
          <cell r="BE1050"/>
          <cell r="BF1050"/>
          <cell r="BG1050"/>
          <cell r="BH1050"/>
          <cell r="BI1050"/>
          <cell r="BJ1050"/>
          <cell r="BK1050"/>
          <cell r="BL1050"/>
          <cell r="BM1050"/>
          <cell r="BN1050"/>
          <cell r="BO1050"/>
          <cell r="BP1050"/>
          <cell r="BQ1050"/>
          <cell r="BR1050"/>
          <cell r="BS1050"/>
          <cell r="BT1050"/>
          <cell r="BU1050"/>
          <cell r="BV1050"/>
          <cell r="BW1050"/>
          <cell r="BX1050"/>
          <cell r="BY1050"/>
          <cell r="BZ1050"/>
          <cell r="CA1050"/>
          <cell r="CB1050"/>
          <cell r="CC1050"/>
          <cell r="CD1050"/>
          <cell r="CE1050"/>
          <cell r="CF1050"/>
          <cell r="CG1050"/>
          <cell r="CH1050"/>
          <cell r="CI1050"/>
          <cell r="CJ1050"/>
          <cell r="CK1050"/>
          <cell r="CL1050"/>
          <cell r="CM1050"/>
          <cell r="CN1050"/>
          <cell r="CO1050"/>
          <cell r="CP1050"/>
        </row>
        <row r="1051">
          <cell r="A1051"/>
          <cell r="B1051"/>
          <cell r="C1051"/>
          <cell r="D1051"/>
          <cell r="E1051"/>
          <cell r="F1051"/>
          <cell r="G1051"/>
          <cell r="H1051"/>
          <cell r="I1051"/>
          <cell r="J1051"/>
          <cell r="K1051"/>
          <cell r="L1051"/>
          <cell r="M1051"/>
          <cell r="N1051"/>
          <cell r="O1051"/>
          <cell r="P1051"/>
          <cell r="Q1051"/>
          <cell r="R1051"/>
          <cell r="S1051"/>
          <cell r="T1051"/>
          <cell r="U1051"/>
          <cell r="V1051"/>
          <cell r="W1051"/>
          <cell r="X1051"/>
          <cell r="Y1051"/>
          <cell r="Z1051"/>
          <cell r="AA1051"/>
          <cell r="AB1051"/>
          <cell r="AC1051"/>
          <cell r="AD1051"/>
          <cell r="AE1051"/>
          <cell r="AF1051"/>
          <cell r="AG1051"/>
          <cell r="AH1051"/>
          <cell r="AI1051"/>
          <cell r="AJ1051"/>
          <cell r="AK1051"/>
          <cell r="AL1051"/>
          <cell r="AM1051"/>
          <cell r="AN1051"/>
          <cell r="AO1051"/>
          <cell r="AP1051"/>
          <cell r="AQ1051"/>
          <cell r="AR1051"/>
          <cell r="AS1051"/>
          <cell r="AT1051"/>
          <cell r="AU1051"/>
          <cell r="AV1051"/>
          <cell r="AW1051"/>
          <cell r="AX1051"/>
          <cell r="AY1051"/>
          <cell r="AZ1051"/>
          <cell r="BA1051"/>
          <cell r="BB1051"/>
          <cell r="BC1051"/>
          <cell r="BD1051"/>
          <cell r="BE1051"/>
          <cell r="BF1051"/>
          <cell r="BG1051"/>
          <cell r="BH1051"/>
          <cell r="BI1051"/>
          <cell r="BJ1051"/>
          <cell r="BK1051"/>
          <cell r="BL1051"/>
          <cell r="BM1051"/>
          <cell r="BN1051"/>
          <cell r="BO1051"/>
          <cell r="BP1051"/>
          <cell r="BQ1051"/>
          <cell r="BR1051"/>
          <cell r="BS1051"/>
          <cell r="BT1051"/>
          <cell r="BU1051"/>
          <cell r="BV1051"/>
          <cell r="BW1051"/>
          <cell r="BX1051"/>
          <cell r="BY1051"/>
          <cell r="BZ1051"/>
          <cell r="CA1051"/>
          <cell r="CB1051"/>
          <cell r="CC1051"/>
          <cell r="CD1051"/>
          <cell r="CE1051"/>
          <cell r="CF1051"/>
          <cell r="CG1051"/>
          <cell r="CH1051"/>
          <cell r="CI1051"/>
          <cell r="CJ1051"/>
          <cell r="CK1051"/>
          <cell r="CL1051"/>
          <cell r="CM1051"/>
          <cell r="CN1051"/>
          <cell r="CO1051"/>
          <cell r="CP1051"/>
        </row>
        <row r="1052">
          <cell r="A1052"/>
          <cell r="B1052"/>
          <cell r="C1052"/>
          <cell r="D1052"/>
          <cell r="E1052"/>
          <cell r="F1052"/>
          <cell r="G1052"/>
          <cell r="H1052"/>
          <cell r="I1052"/>
          <cell r="J1052"/>
          <cell r="K1052"/>
          <cell r="L1052"/>
          <cell r="M1052"/>
          <cell r="N1052"/>
          <cell r="O1052"/>
          <cell r="P1052"/>
          <cell r="Q1052"/>
          <cell r="R1052"/>
          <cell r="S1052"/>
          <cell r="T1052"/>
          <cell r="U1052"/>
          <cell r="V1052"/>
          <cell r="W1052"/>
          <cell r="X1052"/>
          <cell r="Y1052"/>
          <cell r="Z1052"/>
          <cell r="AA1052"/>
          <cell r="AB1052"/>
          <cell r="AC1052"/>
          <cell r="AD1052"/>
          <cell r="AE1052"/>
          <cell r="AF1052"/>
          <cell r="AG1052"/>
          <cell r="AH1052"/>
          <cell r="AI1052"/>
          <cell r="AJ1052"/>
          <cell r="AK1052"/>
          <cell r="AL1052"/>
          <cell r="AM1052"/>
          <cell r="AN1052"/>
          <cell r="AO1052"/>
          <cell r="AP1052"/>
          <cell r="AQ1052"/>
          <cell r="AR1052"/>
          <cell r="AS1052"/>
          <cell r="AT1052"/>
          <cell r="AU1052"/>
          <cell r="AV1052"/>
          <cell r="AW1052"/>
          <cell r="AX1052"/>
          <cell r="AY1052"/>
          <cell r="AZ1052"/>
          <cell r="BA1052"/>
          <cell r="BB1052"/>
          <cell r="BC1052"/>
          <cell r="BD1052"/>
          <cell r="BE1052"/>
          <cell r="BF1052"/>
          <cell r="BG1052"/>
          <cell r="BH1052"/>
          <cell r="BI1052"/>
          <cell r="BJ1052"/>
          <cell r="BK1052"/>
          <cell r="BL1052"/>
          <cell r="BM1052"/>
          <cell r="BN1052"/>
          <cell r="BO1052"/>
          <cell r="BP1052"/>
          <cell r="BQ1052"/>
          <cell r="BR1052"/>
          <cell r="BS1052"/>
          <cell r="BT1052"/>
          <cell r="BU1052"/>
          <cell r="BV1052"/>
          <cell r="BW1052"/>
          <cell r="BX1052"/>
          <cell r="BY1052"/>
          <cell r="BZ1052"/>
          <cell r="CA1052"/>
          <cell r="CB1052"/>
          <cell r="CC1052"/>
          <cell r="CD1052"/>
          <cell r="CE1052"/>
          <cell r="CF1052"/>
          <cell r="CG1052"/>
          <cell r="CH1052"/>
          <cell r="CI1052"/>
          <cell r="CJ1052"/>
          <cell r="CK1052"/>
          <cell r="CL1052"/>
          <cell r="CM1052"/>
          <cell r="CN1052"/>
          <cell r="CO1052"/>
          <cell r="CP1052"/>
        </row>
        <row r="1053">
          <cell r="A1053"/>
          <cell r="B1053"/>
          <cell r="C1053"/>
          <cell r="D1053"/>
          <cell r="E1053"/>
          <cell r="F1053"/>
          <cell r="G1053"/>
          <cell r="H1053"/>
          <cell r="I1053"/>
          <cell r="J1053"/>
          <cell r="K1053"/>
          <cell r="L1053"/>
          <cell r="M1053"/>
          <cell r="N1053"/>
          <cell r="O1053"/>
          <cell r="P1053"/>
          <cell r="Q1053"/>
          <cell r="R1053"/>
          <cell r="S1053"/>
          <cell r="T1053"/>
          <cell r="U1053"/>
          <cell r="V1053"/>
          <cell r="W1053"/>
          <cell r="X1053"/>
          <cell r="Y1053"/>
          <cell r="Z1053"/>
          <cell r="AA1053"/>
          <cell r="AB1053"/>
          <cell r="AC1053"/>
          <cell r="AD1053"/>
          <cell r="AE1053"/>
          <cell r="AF1053"/>
          <cell r="AG1053"/>
          <cell r="AH1053"/>
          <cell r="AI1053"/>
          <cell r="AJ1053"/>
          <cell r="AK1053"/>
          <cell r="AL1053"/>
          <cell r="AM1053"/>
          <cell r="AN1053"/>
          <cell r="AO1053"/>
          <cell r="AP1053"/>
          <cell r="AQ1053"/>
          <cell r="AR1053"/>
          <cell r="AS1053"/>
          <cell r="AT1053"/>
          <cell r="AU1053"/>
          <cell r="AV1053"/>
          <cell r="AW1053"/>
          <cell r="AX1053"/>
          <cell r="AY1053"/>
          <cell r="AZ1053"/>
          <cell r="BA1053"/>
          <cell r="BB1053"/>
          <cell r="BC1053"/>
          <cell r="BD1053"/>
          <cell r="BE1053"/>
          <cell r="BF1053"/>
          <cell r="BG1053"/>
          <cell r="BH1053"/>
          <cell r="BI1053"/>
          <cell r="BJ1053"/>
          <cell r="BK1053"/>
          <cell r="BL1053"/>
          <cell r="BM1053"/>
          <cell r="BN1053"/>
          <cell r="BO1053"/>
          <cell r="BP1053"/>
          <cell r="BQ1053"/>
          <cell r="BR1053"/>
          <cell r="BS1053"/>
          <cell r="BT1053"/>
          <cell r="BU1053"/>
          <cell r="BV1053"/>
          <cell r="BW1053"/>
          <cell r="BX1053"/>
          <cell r="BY1053"/>
          <cell r="BZ1053"/>
          <cell r="CA1053"/>
          <cell r="CB1053"/>
          <cell r="CC1053"/>
          <cell r="CD1053"/>
          <cell r="CE1053"/>
          <cell r="CF1053"/>
          <cell r="CG1053"/>
          <cell r="CH1053"/>
          <cell r="CI1053"/>
          <cell r="CJ1053"/>
          <cell r="CK1053"/>
          <cell r="CL1053"/>
          <cell r="CM1053"/>
          <cell r="CN1053"/>
          <cell r="CO1053"/>
          <cell r="CP1053"/>
        </row>
        <row r="1054">
          <cell r="A1054"/>
          <cell r="B1054"/>
          <cell r="C1054"/>
          <cell r="D1054"/>
          <cell r="E1054"/>
          <cell r="F1054"/>
          <cell r="G1054"/>
          <cell r="H1054"/>
          <cell r="I1054"/>
          <cell r="J1054"/>
          <cell r="K1054"/>
          <cell r="L1054"/>
          <cell r="M1054"/>
          <cell r="N1054"/>
          <cell r="O1054"/>
          <cell r="P1054"/>
          <cell r="Q1054"/>
          <cell r="R1054"/>
          <cell r="S1054"/>
          <cell r="T1054"/>
          <cell r="U1054"/>
          <cell r="V1054"/>
          <cell r="W1054"/>
          <cell r="X1054"/>
          <cell r="Y1054"/>
          <cell r="Z1054"/>
          <cell r="AA1054"/>
          <cell r="AB1054"/>
          <cell r="AC1054"/>
          <cell r="AD1054"/>
          <cell r="AE1054"/>
          <cell r="AF1054"/>
          <cell r="AG1054"/>
          <cell r="AH1054"/>
          <cell r="AI1054"/>
          <cell r="AJ1054"/>
          <cell r="AK1054"/>
          <cell r="AL1054"/>
          <cell r="AM1054"/>
          <cell r="AN1054"/>
          <cell r="AO1054"/>
          <cell r="AP1054"/>
          <cell r="AQ1054"/>
          <cell r="AR1054"/>
          <cell r="AS1054"/>
          <cell r="AT1054"/>
          <cell r="AU1054"/>
          <cell r="AV1054"/>
          <cell r="AW1054"/>
          <cell r="AX1054"/>
          <cell r="AY1054"/>
          <cell r="AZ1054"/>
          <cell r="BA1054"/>
          <cell r="BB1054"/>
          <cell r="BC1054"/>
          <cell r="BD1054"/>
          <cell r="BE1054"/>
          <cell r="BF1054"/>
          <cell r="BG1054"/>
          <cell r="BH1054"/>
          <cell r="BI1054"/>
          <cell r="BJ1054"/>
          <cell r="BK1054"/>
          <cell r="BL1054"/>
          <cell r="BM1054"/>
          <cell r="BN1054"/>
          <cell r="BO1054"/>
          <cell r="BP1054"/>
          <cell r="BQ1054"/>
          <cell r="BR1054"/>
          <cell r="BS1054"/>
          <cell r="BT1054"/>
          <cell r="BU1054"/>
          <cell r="BV1054"/>
          <cell r="BW1054"/>
          <cell r="BX1054"/>
          <cell r="BY1054"/>
          <cell r="BZ1054"/>
          <cell r="CA1054"/>
          <cell r="CB1054"/>
          <cell r="CC1054"/>
          <cell r="CD1054"/>
          <cell r="CE1054"/>
          <cell r="CF1054"/>
          <cell r="CG1054"/>
          <cell r="CH1054"/>
          <cell r="CI1054"/>
          <cell r="CJ1054"/>
          <cell r="CK1054"/>
          <cell r="CL1054"/>
          <cell r="CM1054"/>
          <cell r="CN1054"/>
          <cell r="CO1054"/>
          <cell r="CP1054"/>
        </row>
        <row r="1055">
          <cell r="A1055"/>
          <cell r="B1055"/>
          <cell r="C1055"/>
          <cell r="D1055"/>
          <cell r="E1055"/>
          <cell r="F1055"/>
          <cell r="G1055"/>
          <cell r="H1055"/>
          <cell r="I1055"/>
          <cell r="J1055"/>
          <cell r="K1055"/>
          <cell r="L1055"/>
          <cell r="M1055"/>
          <cell r="N1055"/>
          <cell r="O1055"/>
          <cell r="P1055"/>
          <cell r="Q1055"/>
          <cell r="R1055"/>
          <cell r="S1055"/>
          <cell r="T1055"/>
          <cell r="U1055"/>
          <cell r="V1055"/>
          <cell r="W1055"/>
          <cell r="X1055"/>
          <cell r="Y1055"/>
          <cell r="Z1055"/>
          <cell r="AA1055"/>
          <cell r="AB1055"/>
          <cell r="AC1055"/>
          <cell r="AD1055"/>
          <cell r="AE1055"/>
          <cell r="AF1055"/>
          <cell r="AG1055"/>
          <cell r="AH1055"/>
          <cell r="AI1055"/>
          <cell r="AJ1055"/>
          <cell r="AK1055"/>
          <cell r="AL1055"/>
          <cell r="AM1055"/>
          <cell r="AN1055"/>
          <cell r="AO1055"/>
          <cell r="AP1055"/>
          <cell r="AQ1055"/>
          <cell r="AR1055"/>
          <cell r="AS1055"/>
          <cell r="AT1055"/>
          <cell r="AU1055"/>
          <cell r="AV1055"/>
          <cell r="AW1055"/>
          <cell r="AX1055"/>
          <cell r="AY1055"/>
          <cell r="AZ1055"/>
          <cell r="BA1055"/>
          <cell r="BB1055"/>
          <cell r="BC1055"/>
          <cell r="BD1055"/>
          <cell r="BE1055"/>
          <cell r="BF1055"/>
          <cell r="BG1055"/>
          <cell r="BH1055"/>
          <cell r="BI1055"/>
          <cell r="BJ1055"/>
          <cell r="BK1055"/>
          <cell r="BL1055"/>
          <cell r="BM1055"/>
          <cell r="BN1055"/>
          <cell r="BO1055"/>
          <cell r="BP1055"/>
          <cell r="BQ1055"/>
          <cell r="BR1055"/>
          <cell r="BS1055"/>
          <cell r="BT1055"/>
          <cell r="BU1055"/>
          <cell r="BV1055"/>
          <cell r="BW1055"/>
          <cell r="BX1055"/>
          <cell r="BY1055"/>
          <cell r="BZ1055"/>
          <cell r="CA1055"/>
          <cell r="CB1055"/>
          <cell r="CC1055"/>
          <cell r="CD1055"/>
          <cell r="CE1055"/>
          <cell r="CF1055"/>
          <cell r="CG1055"/>
          <cell r="CH1055"/>
          <cell r="CI1055"/>
          <cell r="CJ1055"/>
          <cell r="CK1055"/>
          <cell r="CL1055"/>
          <cell r="CM1055"/>
          <cell r="CN1055"/>
          <cell r="CO1055"/>
          <cell r="CP1055"/>
        </row>
        <row r="1056">
          <cell r="A1056"/>
          <cell r="B1056"/>
          <cell r="C1056"/>
          <cell r="D1056"/>
          <cell r="E1056"/>
          <cell r="F1056"/>
          <cell r="G1056"/>
          <cell r="H1056"/>
          <cell r="I1056"/>
          <cell r="J1056"/>
          <cell r="K1056"/>
          <cell r="L1056"/>
          <cell r="M1056"/>
          <cell r="N1056"/>
          <cell r="O1056"/>
          <cell r="P1056"/>
          <cell r="Q1056"/>
          <cell r="R1056"/>
          <cell r="S1056"/>
          <cell r="T1056"/>
          <cell r="U1056"/>
          <cell r="V1056"/>
          <cell r="W1056"/>
          <cell r="X1056"/>
          <cell r="Y1056"/>
          <cell r="Z1056"/>
          <cell r="AA1056"/>
          <cell r="AB1056"/>
          <cell r="AC1056"/>
          <cell r="AD1056"/>
          <cell r="AE1056"/>
          <cell r="AF1056"/>
          <cell r="AG1056"/>
          <cell r="AH1056"/>
          <cell r="AI1056"/>
          <cell r="AJ1056"/>
          <cell r="AK1056"/>
          <cell r="AL1056"/>
          <cell r="AM1056"/>
          <cell r="AN1056"/>
          <cell r="AO1056"/>
          <cell r="AP1056"/>
          <cell r="AQ1056"/>
          <cell r="AR1056"/>
          <cell r="AS1056"/>
          <cell r="AT1056"/>
          <cell r="AU1056"/>
          <cell r="AV1056"/>
          <cell r="AW1056"/>
          <cell r="AX1056"/>
          <cell r="AY1056"/>
          <cell r="AZ1056"/>
          <cell r="BA1056"/>
          <cell r="BB1056"/>
          <cell r="BC1056"/>
          <cell r="BD1056"/>
          <cell r="BE1056"/>
          <cell r="BF1056"/>
          <cell r="BG1056"/>
          <cell r="BH1056"/>
          <cell r="BI1056"/>
          <cell r="BJ1056"/>
          <cell r="BK1056"/>
          <cell r="BL1056"/>
          <cell r="BM1056"/>
          <cell r="BN1056"/>
          <cell r="BO1056"/>
          <cell r="BP1056"/>
          <cell r="BQ1056"/>
          <cell r="BR1056"/>
          <cell r="BS1056"/>
          <cell r="BT1056"/>
          <cell r="BU1056"/>
          <cell r="BV1056"/>
          <cell r="BW1056"/>
          <cell r="BX1056"/>
          <cell r="BY1056"/>
          <cell r="BZ1056"/>
          <cell r="CA1056"/>
          <cell r="CB1056"/>
          <cell r="CC1056"/>
          <cell r="CD1056"/>
          <cell r="CE1056"/>
          <cell r="CF1056"/>
          <cell r="CG1056"/>
          <cell r="CH1056"/>
          <cell r="CI1056"/>
          <cell r="CJ1056"/>
          <cell r="CK1056"/>
          <cell r="CL1056"/>
          <cell r="CM1056"/>
          <cell r="CN1056"/>
          <cell r="CO1056"/>
          <cell r="CP1056"/>
        </row>
        <row r="1057">
          <cell r="A1057"/>
          <cell r="B1057"/>
          <cell r="C1057"/>
          <cell r="D1057"/>
          <cell r="E1057"/>
          <cell r="F1057"/>
          <cell r="G1057"/>
          <cell r="H1057"/>
          <cell r="I1057"/>
          <cell r="J1057"/>
          <cell r="K1057"/>
          <cell r="L1057"/>
          <cell r="M1057"/>
          <cell r="N1057"/>
          <cell r="O1057"/>
          <cell r="P1057"/>
          <cell r="Q1057"/>
          <cell r="R1057"/>
          <cell r="S1057"/>
          <cell r="T1057"/>
          <cell r="U1057"/>
          <cell r="V1057"/>
          <cell r="W1057"/>
          <cell r="X1057"/>
          <cell r="Y1057"/>
          <cell r="Z1057"/>
          <cell r="AA1057"/>
          <cell r="AB1057"/>
          <cell r="AC1057"/>
          <cell r="AD1057"/>
          <cell r="AE1057"/>
          <cell r="AF1057"/>
          <cell r="AG1057"/>
          <cell r="AH1057"/>
          <cell r="AI1057"/>
          <cell r="AJ1057"/>
          <cell r="AK1057"/>
          <cell r="AL1057"/>
          <cell r="AM1057"/>
          <cell r="AN1057"/>
          <cell r="AO1057"/>
          <cell r="AP1057"/>
          <cell r="AQ1057"/>
          <cell r="AR1057"/>
          <cell r="AS1057"/>
          <cell r="AT1057"/>
          <cell r="AU1057"/>
          <cell r="AV1057"/>
          <cell r="AW1057"/>
          <cell r="AX1057"/>
          <cell r="AY1057"/>
          <cell r="AZ1057"/>
          <cell r="BA1057"/>
          <cell r="BB1057"/>
          <cell r="BC1057"/>
          <cell r="BD1057"/>
          <cell r="BE1057"/>
          <cell r="BF1057"/>
          <cell r="BG1057"/>
          <cell r="BH1057"/>
          <cell r="BI1057"/>
          <cell r="BJ1057"/>
          <cell r="BK1057"/>
          <cell r="BL1057"/>
          <cell r="BM1057"/>
          <cell r="BN1057"/>
          <cell r="BO1057"/>
          <cell r="BP1057"/>
          <cell r="BQ1057"/>
          <cell r="BR1057"/>
          <cell r="BS1057"/>
          <cell r="BT1057"/>
          <cell r="BU1057"/>
          <cell r="BV1057"/>
          <cell r="BW1057"/>
          <cell r="BX1057"/>
          <cell r="BY1057"/>
          <cell r="BZ1057"/>
          <cell r="CA1057"/>
          <cell r="CB1057"/>
          <cell r="CC1057"/>
          <cell r="CD1057"/>
          <cell r="CE1057"/>
          <cell r="CF1057"/>
          <cell r="CG1057"/>
          <cell r="CH1057"/>
          <cell r="CI1057"/>
          <cell r="CJ1057"/>
          <cell r="CK1057"/>
          <cell r="CL1057"/>
          <cell r="CM1057"/>
          <cell r="CN1057"/>
          <cell r="CO1057"/>
          <cell r="CP1057"/>
        </row>
        <row r="1058">
          <cell r="A1058"/>
          <cell r="B1058"/>
          <cell r="C1058"/>
          <cell r="D1058"/>
          <cell r="E1058"/>
          <cell r="F1058"/>
          <cell r="G1058"/>
          <cell r="H1058"/>
          <cell r="I1058"/>
          <cell r="J1058"/>
          <cell r="K1058"/>
          <cell r="L1058"/>
          <cell r="M1058"/>
          <cell r="N1058"/>
          <cell r="O1058"/>
          <cell r="P1058"/>
          <cell r="Q1058"/>
          <cell r="R1058"/>
          <cell r="S1058"/>
          <cell r="T1058"/>
          <cell r="U1058"/>
          <cell r="V1058"/>
          <cell r="W1058"/>
          <cell r="X1058"/>
          <cell r="Y1058"/>
          <cell r="Z1058"/>
          <cell r="AA1058"/>
          <cell r="AB1058"/>
          <cell r="AC1058"/>
          <cell r="AD1058"/>
          <cell r="AE1058"/>
          <cell r="AF1058"/>
          <cell r="AG1058"/>
          <cell r="AH1058"/>
          <cell r="AI1058"/>
          <cell r="AJ1058"/>
          <cell r="AK1058"/>
          <cell r="AL1058"/>
          <cell r="AM1058"/>
          <cell r="AN1058"/>
          <cell r="AO1058"/>
          <cell r="AP1058"/>
          <cell r="AQ1058"/>
          <cell r="AR1058"/>
          <cell r="AS1058"/>
          <cell r="AT1058"/>
          <cell r="AU1058"/>
          <cell r="AV1058"/>
          <cell r="AW1058"/>
          <cell r="AX1058"/>
          <cell r="AY1058"/>
          <cell r="AZ1058"/>
          <cell r="BA1058"/>
          <cell r="BB1058"/>
          <cell r="BC1058"/>
          <cell r="BD1058"/>
          <cell r="BE1058"/>
          <cell r="BF1058"/>
          <cell r="BG1058"/>
          <cell r="BH1058"/>
          <cell r="BI1058"/>
          <cell r="BJ1058"/>
          <cell r="BK1058"/>
          <cell r="BL1058"/>
          <cell r="BM1058"/>
          <cell r="BN1058"/>
          <cell r="BO1058"/>
          <cell r="BP1058"/>
          <cell r="BQ1058"/>
          <cell r="BR1058"/>
          <cell r="BS1058"/>
          <cell r="BT1058"/>
          <cell r="BU1058"/>
          <cell r="BV1058"/>
          <cell r="BW1058"/>
          <cell r="BX1058"/>
          <cell r="BY1058"/>
          <cell r="BZ1058"/>
          <cell r="CA1058"/>
          <cell r="CB1058"/>
          <cell r="CC1058"/>
          <cell r="CD1058"/>
          <cell r="CE1058"/>
          <cell r="CF1058"/>
          <cell r="CG1058"/>
          <cell r="CH1058"/>
          <cell r="CI1058"/>
          <cell r="CJ1058"/>
          <cell r="CK1058"/>
          <cell r="CL1058"/>
          <cell r="CM1058"/>
          <cell r="CN1058"/>
          <cell r="CO1058"/>
          <cell r="CP1058"/>
        </row>
        <row r="1059">
          <cell r="A1059"/>
          <cell r="B1059"/>
          <cell r="C1059"/>
          <cell r="D1059"/>
          <cell r="E1059"/>
          <cell r="F1059"/>
          <cell r="G1059"/>
          <cell r="H1059"/>
          <cell r="I1059"/>
          <cell r="J1059"/>
          <cell r="K1059"/>
          <cell r="L1059"/>
          <cell r="M1059"/>
          <cell r="N1059"/>
          <cell r="O1059"/>
          <cell r="P1059"/>
          <cell r="Q1059"/>
          <cell r="R1059"/>
          <cell r="S1059"/>
          <cell r="T1059"/>
          <cell r="U1059"/>
          <cell r="V1059"/>
          <cell r="W1059"/>
          <cell r="X1059"/>
          <cell r="Y1059"/>
          <cell r="Z1059"/>
          <cell r="AA1059"/>
          <cell r="AB1059"/>
          <cell r="AC1059"/>
          <cell r="AD1059"/>
          <cell r="AE1059"/>
          <cell r="AF1059"/>
          <cell r="AG1059"/>
          <cell r="AH1059"/>
          <cell r="AI1059"/>
          <cell r="AJ1059"/>
          <cell r="AK1059"/>
          <cell r="AL1059"/>
          <cell r="AM1059"/>
          <cell r="AN1059"/>
          <cell r="AO1059"/>
          <cell r="AP1059"/>
          <cell r="AQ1059"/>
          <cell r="AR1059"/>
          <cell r="AS1059"/>
          <cell r="AT1059"/>
          <cell r="AU1059"/>
          <cell r="AV1059"/>
          <cell r="AW1059"/>
          <cell r="AX1059"/>
          <cell r="AY1059"/>
          <cell r="AZ1059"/>
          <cell r="BA1059"/>
          <cell r="BB1059"/>
          <cell r="BC1059"/>
          <cell r="BD1059"/>
          <cell r="BE1059"/>
          <cell r="BF1059"/>
          <cell r="BG1059"/>
          <cell r="BH1059"/>
          <cell r="BI1059"/>
          <cell r="BJ1059"/>
          <cell r="BK1059"/>
          <cell r="BL1059"/>
          <cell r="BM1059"/>
          <cell r="BN1059"/>
          <cell r="BO1059"/>
          <cell r="BP1059"/>
          <cell r="BQ1059"/>
          <cell r="BR1059"/>
          <cell r="BS1059"/>
          <cell r="BT1059"/>
          <cell r="BU1059"/>
          <cell r="BV1059"/>
          <cell r="BW1059"/>
          <cell r="BX1059"/>
          <cell r="BY1059"/>
          <cell r="BZ1059"/>
          <cell r="CA1059"/>
          <cell r="CB1059"/>
          <cell r="CC1059"/>
          <cell r="CD1059"/>
          <cell r="CE1059"/>
          <cell r="CF1059"/>
          <cell r="CG1059"/>
          <cell r="CH1059"/>
          <cell r="CI1059"/>
          <cell r="CJ1059"/>
          <cell r="CK1059"/>
          <cell r="CL1059"/>
          <cell r="CM1059"/>
          <cell r="CN1059"/>
          <cell r="CO1059"/>
          <cell r="CP1059"/>
        </row>
        <row r="1060">
          <cell r="A1060"/>
          <cell r="B1060"/>
          <cell r="C1060"/>
          <cell r="D1060"/>
          <cell r="E1060"/>
          <cell r="F1060"/>
          <cell r="G1060"/>
          <cell r="H1060"/>
          <cell r="I1060"/>
          <cell r="J1060"/>
          <cell r="K1060"/>
          <cell r="L1060"/>
          <cell r="M1060"/>
          <cell r="N1060"/>
          <cell r="O1060"/>
          <cell r="P1060"/>
          <cell r="Q1060"/>
          <cell r="R1060"/>
          <cell r="S1060"/>
          <cell r="T1060"/>
          <cell r="U1060"/>
          <cell r="V1060"/>
          <cell r="W1060"/>
          <cell r="X1060"/>
          <cell r="Y1060"/>
          <cell r="Z1060"/>
          <cell r="AA1060"/>
          <cell r="AB1060"/>
          <cell r="AC1060"/>
          <cell r="AD1060"/>
          <cell r="AE1060"/>
          <cell r="AF1060"/>
          <cell r="AG1060"/>
          <cell r="AH1060"/>
          <cell r="AI1060"/>
          <cell r="AJ1060"/>
          <cell r="AK1060"/>
          <cell r="AL1060"/>
          <cell r="AM1060"/>
          <cell r="AN1060"/>
          <cell r="AO1060"/>
          <cell r="AP1060"/>
          <cell r="AQ1060"/>
          <cell r="AR1060"/>
          <cell r="AS1060"/>
          <cell r="AT1060"/>
          <cell r="AU1060"/>
          <cell r="AV1060"/>
          <cell r="AW1060"/>
          <cell r="AX1060"/>
          <cell r="AY1060"/>
          <cell r="AZ1060"/>
          <cell r="BA1060"/>
          <cell r="BB1060"/>
          <cell r="BC1060"/>
          <cell r="BD1060"/>
          <cell r="BE1060"/>
          <cell r="BF1060"/>
          <cell r="BG1060"/>
          <cell r="BH1060"/>
          <cell r="BI1060"/>
          <cell r="BJ1060"/>
          <cell r="BK1060"/>
          <cell r="BL1060"/>
          <cell r="BM1060"/>
          <cell r="BN1060"/>
          <cell r="BO1060"/>
          <cell r="BP1060"/>
          <cell r="BQ1060"/>
          <cell r="BR1060"/>
          <cell r="BS1060"/>
          <cell r="BT1060"/>
          <cell r="BU1060"/>
          <cell r="BV1060"/>
          <cell r="BW1060"/>
          <cell r="BX1060"/>
          <cell r="BY1060"/>
          <cell r="BZ1060"/>
          <cell r="CA1060"/>
          <cell r="CB1060"/>
          <cell r="CC1060"/>
          <cell r="CD1060"/>
          <cell r="CE1060"/>
          <cell r="CF1060"/>
          <cell r="CG1060"/>
          <cell r="CH1060"/>
          <cell r="CI1060"/>
          <cell r="CJ1060"/>
          <cell r="CK1060"/>
          <cell r="CL1060"/>
          <cell r="CM1060"/>
          <cell r="CN1060"/>
          <cell r="CO1060"/>
          <cell r="CP1060"/>
        </row>
        <row r="1061">
          <cell r="A1061"/>
          <cell r="B1061"/>
          <cell r="C1061"/>
          <cell r="D1061"/>
          <cell r="E1061"/>
          <cell r="F1061"/>
          <cell r="G1061"/>
          <cell r="H1061"/>
          <cell r="I1061"/>
          <cell r="J1061"/>
          <cell r="K1061"/>
          <cell r="L1061"/>
          <cell r="M1061"/>
          <cell r="N1061"/>
          <cell r="O1061"/>
          <cell r="P1061"/>
          <cell r="Q1061"/>
          <cell r="R1061"/>
          <cell r="S1061"/>
          <cell r="T1061"/>
          <cell r="U1061"/>
          <cell r="V1061"/>
          <cell r="W1061"/>
          <cell r="X1061"/>
          <cell r="Y1061"/>
          <cell r="Z1061"/>
          <cell r="AA1061"/>
          <cell r="AB1061"/>
          <cell r="AC1061"/>
          <cell r="AD1061"/>
          <cell r="AE1061"/>
          <cell r="AF1061"/>
          <cell r="AG1061"/>
          <cell r="AH1061"/>
          <cell r="AI1061"/>
          <cell r="AJ1061"/>
          <cell r="AK1061"/>
          <cell r="AL1061"/>
          <cell r="AM1061"/>
          <cell r="AN1061"/>
          <cell r="AO1061"/>
          <cell r="AP1061"/>
          <cell r="AQ1061"/>
          <cell r="AR1061"/>
          <cell r="AS1061"/>
          <cell r="AT1061"/>
          <cell r="AU1061"/>
          <cell r="AV1061"/>
          <cell r="AW1061"/>
          <cell r="AX1061"/>
          <cell r="AY1061"/>
          <cell r="AZ1061"/>
          <cell r="BA1061"/>
          <cell r="BB1061"/>
          <cell r="BC1061"/>
          <cell r="BD1061"/>
          <cell r="BE1061"/>
          <cell r="BF1061"/>
          <cell r="BG1061"/>
          <cell r="BH1061"/>
          <cell r="BI1061"/>
          <cell r="BJ1061"/>
          <cell r="BK1061"/>
          <cell r="BL1061"/>
          <cell r="BM1061"/>
          <cell r="BN1061"/>
          <cell r="BO1061"/>
          <cell r="BP1061"/>
          <cell r="BQ1061"/>
          <cell r="BR1061"/>
          <cell r="BS1061"/>
          <cell r="BT1061"/>
          <cell r="BU1061"/>
          <cell r="BV1061"/>
          <cell r="BW1061"/>
          <cell r="BX1061"/>
          <cell r="BY1061"/>
          <cell r="BZ1061"/>
          <cell r="CA1061"/>
          <cell r="CB1061"/>
          <cell r="CC1061"/>
          <cell r="CD1061"/>
          <cell r="CE1061"/>
          <cell r="CF1061"/>
          <cell r="CG1061"/>
          <cell r="CH1061"/>
          <cell r="CI1061"/>
          <cell r="CJ1061"/>
          <cell r="CK1061"/>
          <cell r="CL1061"/>
          <cell r="CM1061"/>
          <cell r="CN1061"/>
          <cell r="CO1061"/>
          <cell r="CP1061"/>
        </row>
        <row r="1062">
          <cell r="A1062"/>
          <cell r="B1062"/>
          <cell r="C1062"/>
          <cell r="D1062"/>
          <cell r="E1062"/>
          <cell r="F1062"/>
          <cell r="G1062"/>
          <cell r="H1062"/>
          <cell r="I1062"/>
          <cell r="J1062"/>
          <cell r="K1062"/>
          <cell r="L1062"/>
          <cell r="M1062"/>
          <cell r="N1062"/>
          <cell r="O1062"/>
          <cell r="P1062"/>
          <cell r="Q1062"/>
          <cell r="R1062"/>
          <cell r="S1062"/>
          <cell r="T1062"/>
          <cell r="U1062"/>
          <cell r="V1062"/>
          <cell r="W1062"/>
          <cell r="X1062"/>
          <cell r="Y1062"/>
          <cell r="Z1062"/>
          <cell r="AA1062"/>
          <cell r="AB1062"/>
          <cell r="AC1062"/>
          <cell r="AD1062"/>
          <cell r="AE1062"/>
          <cell r="AF1062"/>
          <cell r="AG1062"/>
          <cell r="AH1062"/>
          <cell r="AI1062"/>
          <cell r="AJ1062"/>
          <cell r="AK1062"/>
          <cell r="AL1062"/>
          <cell r="AM1062"/>
          <cell r="AN1062"/>
          <cell r="AO1062"/>
          <cell r="AP1062"/>
          <cell r="AQ1062"/>
          <cell r="AR1062"/>
          <cell r="AS1062"/>
          <cell r="AT1062"/>
          <cell r="AU1062"/>
          <cell r="AV1062"/>
          <cell r="AW1062"/>
          <cell r="AX1062"/>
          <cell r="AY1062"/>
          <cell r="AZ1062"/>
          <cell r="BA1062"/>
          <cell r="BB1062"/>
          <cell r="BC1062"/>
          <cell r="BD1062"/>
          <cell r="BE1062"/>
          <cell r="BF1062"/>
          <cell r="BG1062"/>
          <cell r="BH1062"/>
          <cell r="BI1062"/>
          <cell r="BJ1062"/>
          <cell r="BK1062"/>
          <cell r="BL1062"/>
          <cell r="BM1062"/>
          <cell r="BN1062"/>
          <cell r="BO1062"/>
          <cell r="BP1062"/>
          <cell r="BQ1062"/>
          <cell r="BR1062"/>
          <cell r="BS1062"/>
          <cell r="BT1062"/>
          <cell r="BU1062"/>
          <cell r="BV1062"/>
          <cell r="BW1062"/>
          <cell r="BX1062"/>
          <cell r="BY1062"/>
          <cell r="BZ1062"/>
          <cell r="CA1062"/>
          <cell r="CB1062"/>
          <cell r="CC1062"/>
          <cell r="CD1062"/>
          <cell r="CE1062"/>
          <cell r="CF1062"/>
          <cell r="CG1062"/>
          <cell r="CH1062"/>
          <cell r="CI1062"/>
          <cell r="CJ1062"/>
          <cell r="CK1062"/>
          <cell r="CL1062"/>
          <cell r="CM1062"/>
          <cell r="CN1062"/>
          <cell r="CO1062"/>
          <cell r="CP1062"/>
        </row>
        <row r="1063">
          <cell r="A1063"/>
          <cell r="B1063"/>
          <cell r="C1063"/>
          <cell r="D1063"/>
          <cell r="E1063"/>
          <cell r="F1063"/>
          <cell r="G1063"/>
          <cell r="H1063"/>
          <cell r="I1063"/>
          <cell r="J1063"/>
          <cell r="K1063"/>
          <cell r="L1063"/>
          <cell r="M1063"/>
          <cell r="N1063"/>
          <cell r="O1063"/>
          <cell r="P1063"/>
          <cell r="Q1063"/>
          <cell r="R1063"/>
          <cell r="S1063"/>
          <cell r="T1063"/>
          <cell r="U1063"/>
          <cell r="V1063"/>
          <cell r="W1063"/>
          <cell r="X1063"/>
          <cell r="Y1063"/>
          <cell r="Z1063"/>
          <cell r="AA1063"/>
          <cell r="AB1063"/>
          <cell r="AC1063"/>
          <cell r="AD1063"/>
          <cell r="AE1063"/>
          <cell r="AF1063"/>
          <cell r="AG1063"/>
          <cell r="AH1063"/>
          <cell r="AI1063"/>
          <cell r="AJ1063"/>
          <cell r="AK1063"/>
          <cell r="AL1063"/>
          <cell r="AM1063"/>
          <cell r="AN1063"/>
          <cell r="AO1063"/>
          <cell r="AP1063"/>
          <cell r="AQ1063"/>
          <cell r="AR1063"/>
          <cell r="AS1063"/>
          <cell r="AT1063"/>
          <cell r="AU1063"/>
          <cell r="AV1063"/>
          <cell r="AW1063"/>
          <cell r="AX1063"/>
          <cell r="AY1063"/>
          <cell r="AZ1063"/>
          <cell r="BA1063"/>
          <cell r="BB1063"/>
          <cell r="BC1063"/>
          <cell r="BD1063"/>
          <cell r="BE1063"/>
          <cell r="BF1063"/>
          <cell r="BG1063"/>
          <cell r="BH1063"/>
          <cell r="BI1063"/>
          <cell r="BJ1063"/>
          <cell r="BK1063"/>
          <cell r="BL1063"/>
          <cell r="BM1063"/>
          <cell r="BN1063"/>
          <cell r="BO1063"/>
          <cell r="BP1063"/>
          <cell r="BQ1063"/>
          <cell r="BR1063"/>
          <cell r="BS1063"/>
          <cell r="BT1063"/>
          <cell r="BU1063"/>
          <cell r="BV1063"/>
          <cell r="BW1063"/>
          <cell r="BX1063"/>
          <cell r="BY1063"/>
          <cell r="BZ1063"/>
          <cell r="CA1063"/>
          <cell r="CB1063"/>
          <cell r="CC1063"/>
          <cell r="CD1063"/>
          <cell r="CE1063"/>
          <cell r="CF1063"/>
          <cell r="CG1063"/>
          <cell r="CH1063"/>
          <cell r="CI1063"/>
          <cell r="CJ1063"/>
          <cell r="CK1063"/>
          <cell r="CL1063"/>
          <cell r="CM1063"/>
          <cell r="CN1063"/>
          <cell r="CO1063"/>
          <cell r="CP1063"/>
        </row>
        <row r="1064">
          <cell r="A1064"/>
          <cell r="B1064"/>
          <cell r="C1064"/>
          <cell r="D1064"/>
          <cell r="E1064"/>
          <cell r="F1064"/>
          <cell r="G1064"/>
          <cell r="H1064"/>
          <cell r="I1064"/>
          <cell r="J1064"/>
          <cell r="K1064"/>
          <cell r="L1064"/>
          <cell r="M1064"/>
          <cell r="N1064"/>
          <cell r="O1064"/>
          <cell r="P1064"/>
          <cell r="Q1064"/>
          <cell r="R1064"/>
          <cell r="S1064"/>
          <cell r="T1064"/>
          <cell r="U1064"/>
          <cell r="V1064"/>
          <cell r="W1064"/>
          <cell r="X1064"/>
          <cell r="Y1064"/>
          <cell r="Z1064"/>
          <cell r="AA1064"/>
          <cell r="AB1064"/>
          <cell r="AC1064"/>
          <cell r="AD1064"/>
          <cell r="AE1064"/>
          <cell r="AF1064"/>
          <cell r="AG1064"/>
          <cell r="AH1064"/>
          <cell r="AI1064"/>
          <cell r="AJ1064"/>
          <cell r="AK1064"/>
          <cell r="AL1064"/>
          <cell r="AM1064"/>
          <cell r="AN1064"/>
          <cell r="AO1064"/>
          <cell r="AP1064"/>
          <cell r="AQ1064"/>
          <cell r="AR1064"/>
          <cell r="AS1064"/>
          <cell r="AT1064"/>
          <cell r="AU1064"/>
          <cell r="AV1064"/>
          <cell r="AW1064"/>
          <cell r="AX1064"/>
          <cell r="AY1064"/>
          <cell r="AZ1064"/>
          <cell r="BA1064"/>
          <cell r="BB1064"/>
          <cell r="BC1064"/>
          <cell r="BD1064"/>
          <cell r="BE1064"/>
          <cell r="BF1064"/>
          <cell r="BG1064"/>
          <cell r="BH1064"/>
          <cell r="BI1064"/>
          <cell r="BJ1064"/>
          <cell r="BK1064"/>
          <cell r="BL1064"/>
          <cell r="BM1064"/>
          <cell r="BN1064"/>
          <cell r="BO1064"/>
          <cell r="BP1064"/>
          <cell r="BQ1064"/>
          <cell r="BR1064"/>
          <cell r="BS1064"/>
          <cell r="BT1064"/>
          <cell r="BU1064"/>
          <cell r="BV1064"/>
          <cell r="BW1064"/>
          <cell r="BX1064"/>
          <cell r="BY1064"/>
          <cell r="BZ1064"/>
          <cell r="CA1064"/>
          <cell r="CB1064"/>
          <cell r="CC1064"/>
          <cell r="CD1064"/>
          <cell r="CE1064"/>
          <cell r="CF1064"/>
          <cell r="CG1064"/>
          <cell r="CH1064"/>
          <cell r="CI1064"/>
          <cell r="CJ1064"/>
          <cell r="CK1064"/>
          <cell r="CL1064"/>
          <cell r="CM1064"/>
          <cell r="CN1064"/>
          <cell r="CO1064"/>
          <cell r="CP1064"/>
        </row>
        <row r="1065">
          <cell r="A1065"/>
          <cell r="B1065"/>
          <cell r="C1065"/>
          <cell r="D1065"/>
          <cell r="E1065"/>
          <cell r="F1065"/>
          <cell r="G1065"/>
          <cell r="H1065"/>
          <cell r="I1065"/>
          <cell r="J1065"/>
          <cell r="K1065"/>
          <cell r="L1065"/>
          <cell r="M1065"/>
          <cell r="N1065"/>
          <cell r="O1065"/>
          <cell r="P1065"/>
          <cell r="Q1065"/>
          <cell r="R1065"/>
          <cell r="S1065"/>
          <cell r="T1065"/>
          <cell r="U1065"/>
          <cell r="V1065"/>
          <cell r="W1065"/>
          <cell r="X1065"/>
          <cell r="Y1065"/>
          <cell r="Z1065"/>
          <cell r="AA1065"/>
          <cell r="AB1065"/>
          <cell r="AC1065"/>
          <cell r="AD1065"/>
          <cell r="AE1065"/>
          <cell r="AF1065"/>
          <cell r="AG1065"/>
          <cell r="AH1065"/>
          <cell r="AI1065"/>
          <cell r="AJ1065"/>
          <cell r="AK1065"/>
          <cell r="AL1065"/>
          <cell r="AM1065"/>
          <cell r="AN1065"/>
          <cell r="AO1065"/>
          <cell r="AP1065"/>
          <cell r="AQ1065"/>
          <cell r="AR1065"/>
          <cell r="AS1065"/>
          <cell r="AT1065"/>
          <cell r="AU1065"/>
          <cell r="AV1065"/>
          <cell r="AW1065"/>
          <cell r="AX1065"/>
          <cell r="AY1065"/>
          <cell r="AZ1065"/>
          <cell r="BA1065"/>
          <cell r="BB1065"/>
          <cell r="BC1065"/>
          <cell r="BD1065"/>
          <cell r="BE1065"/>
          <cell r="BF1065"/>
          <cell r="BG1065"/>
          <cell r="BH1065"/>
          <cell r="BI1065"/>
          <cell r="BJ1065"/>
          <cell r="BK1065"/>
          <cell r="BL1065"/>
          <cell r="BM1065"/>
          <cell r="BN1065"/>
          <cell r="BO1065"/>
          <cell r="BP1065"/>
          <cell r="BQ1065"/>
          <cell r="BR1065"/>
          <cell r="BS1065"/>
          <cell r="BT1065"/>
          <cell r="BU1065"/>
          <cell r="BV1065"/>
          <cell r="BW1065"/>
          <cell r="BX1065"/>
          <cell r="BY1065"/>
          <cell r="BZ1065"/>
          <cell r="CA1065"/>
          <cell r="CB1065"/>
          <cell r="CC1065"/>
          <cell r="CD1065"/>
          <cell r="CE1065"/>
          <cell r="CF1065"/>
          <cell r="CG1065"/>
          <cell r="CH1065"/>
          <cell r="CI1065"/>
          <cell r="CJ1065"/>
          <cell r="CK1065"/>
          <cell r="CL1065"/>
          <cell r="CM1065"/>
          <cell r="CN1065"/>
          <cell r="CO1065"/>
          <cell r="CP1065"/>
        </row>
        <row r="1066">
          <cell r="A1066"/>
          <cell r="B1066"/>
          <cell r="C1066"/>
          <cell r="D1066"/>
          <cell r="E1066"/>
          <cell r="F1066"/>
          <cell r="G1066"/>
          <cell r="H1066"/>
          <cell r="I1066"/>
          <cell r="J1066"/>
          <cell r="K1066"/>
          <cell r="L1066"/>
          <cell r="M1066"/>
          <cell r="N1066"/>
          <cell r="O1066"/>
          <cell r="P1066"/>
          <cell r="Q1066"/>
          <cell r="R1066"/>
          <cell r="S1066"/>
          <cell r="T1066"/>
          <cell r="U1066"/>
          <cell r="V1066"/>
          <cell r="W1066"/>
          <cell r="X1066"/>
          <cell r="Y1066"/>
          <cell r="Z1066"/>
          <cell r="AA1066"/>
          <cell r="AB1066"/>
          <cell r="AC1066"/>
          <cell r="AD1066"/>
          <cell r="AE1066"/>
          <cell r="AF1066"/>
          <cell r="AG1066"/>
          <cell r="AH1066"/>
          <cell r="AI1066"/>
          <cell r="AJ1066"/>
          <cell r="AK1066"/>
          <cell r="AL1066"/>
          <cell r="AM1066"/>
          <cell r="AN1066"/>
          <cell r="AO1066"/>
          <cell r="AP1066"/>
          <cell r="AQ1066"/>
          <cell r="AR1066"/>
          <cell r="AS1066"/>
          <cell r="AT1066"/>
          <cell r="AU1066"/>
          <cell r="AV1066"/>
          <cell r="AW1066"/>
          <cell r="AX1066"/>
          <cell r="AY1066"/>
          <cell r="AZ1066"/>
          <cell r="BA1066"/>
          <cell r="BB1066"/>
          <cell r="BC1066"/>
          <cell r="BD1066"/>
          <cell r="BE1066"/>
          <cell r="BF1066"/>
          <cell r="BG1066"/>
          <cell r="BH1066"/>
          <cell r="BI1066"/>
          <cell r="BJ1066"/>
          <cell r="BK1066"/>
          <cell r="BL1066"/>
          <cell r="BM1066"/>
          <cell r="BN1066"/>
          <cell r="BO1066"/>
          <cell r="BP1066"/>
          <cell r="BQ1066"/>
          <cell r="BR1066"/>
          <cell r="BS1066"/>
          <cell r="BT1066"/>
          <cell r="BU1066"/>
          <cell r="BV1066"/>
          <cell r="BW1066"/>
          <cell r="BX1066"/>
          <cell r="BY1066"/>
          <cell r="BZ1066"/>
          <cell r="CA1066"/>
          <cell r="CB1066"/>
          <cell r="CC1066"/>
          <cell r="CD1066"/>
          <cell r="CE1066"/>
          <cell r="CF1066"/>
          <cell r="CG1066"/>
          <cell r="CH1066"/>
          <cell r="CI1066"/>
          <cell r="CJ1066"/>
          <cell r="CK1066"/>
          <cell r="CL1066"/>
          <cell r="CM1066"/>
          <cell r="CN1066"/>
          <cell r="CO1066"/>
          <cell r="CP1066"/>
        </row>
        <row r="1067">
          <cell r="A1067"/>
          <cell r="B1067"/>
          <cell r="C1067"/>
          <cell r="D1067"/>
          <cell r="E1067"/>
          <cell r="F1067"/>
          <cell r="G1067"/>
          <cell r="H1067"/>
          <cell r="I1067"/>
          <cell r="J1067"/>
          <cell r="K1067"/>
          <cell r="L1067"/>
          <cell r="M1067"/>
          <cell r="N1067"/>
          <cell r="O1067"/>
          <cell r="P1067"/>
          <cell r="Q1067"/>
          <cell r="R1067"/>
          <cell r="S1067"/>
          <cell r="T1067"/>
          <cell r="U1067"/>
          <cell r="V1067"/>
          <cell r="W1067"/>
          <cell r="X1067"/>
          <cell r="Y1067"/>
          <cell r="Z1067"/>
          <cell r="AA1067"/>
          <cell r="AB1067"/>
          <cell r="AC1067"/>
          <cell r="AD1067"/>
          <cell r="AE1067"/>
          <cell r="AF1067"/>
          <cell r="AG1067"/>
          <cell r="AH1067"/>
          <cell r="AI1067"/>
          <cell r="AJ1067"/>
          <cell r="AK1067"/>
          <cell r="AL1067"/>
          <cell r="AM1067"/>
          <cell r="AN1067"/>
          <cell r="AO1067"/>
          <cell r="AP1067"/>
          <cell r="AQ1067"/>
          <cell r="AR1067"/>
          <cell r="AS1067"/>
          <cell r="AT1067"/>
          <cell r="AU1067"/>
          <cell r="AV1067"/>
          <cell r="AW1067"/>
          <cell r="AX1067"/>
          <cell r="AY1067"/>
          <cell r="AZ1067"/>
          <cell r="BA1067"/>
          <cell r="BB1067"/>
          <cell r="BC1067"/>
          <cell r="BD1067"/>
          <cell r="BE1067"/>
          <cell r="BF1067"/>
          <cell r="BG1067"/>
          <cell r="BH1067"/>
          <cell r="BI1067"/>
          <cell r="BJ1067"/>
          <cell r="BK1067"/>
          <cell r="BL1067"/>
          <cell r="BM1067"/>
          <cell r="BN1067"/>
          <cell r="BO1067"/>
          <cell r="BP1067"/>
          <cell r="BQ1067"/>
          <cell r="BR1067"/>
          <cell r="BS1067"/>
          <cell r="BT1067"/>
          <cell r="BU1067"/>
          <cell r="BV1067"/>
          <cell r="BW1067"/>
          <cell r="BX1067"/>
          <cell r="BY1067"/>
          <cell r="BZ1067"/>
          <cell r="CA1067"/>
          <cell r="CB1067"/>
          <cell r="CC1067"/>
          <cell r="CD1067"/>
          <cell r="CE1067"/>
          <cell r="CF1067"/>
          <cell r="CG1067"/>
          <cell r="CH1067"/>
          <cell r="CI1067"/>
          <cell r="CJ1067"/>
          <cell r="CK1067"/>
          <cell r="CL1067"/>
          <cell r="CM1067"/>
          <cell r="CN1067"/>
          <cell r="CO1067"/>
          <cell r="CP1067"/>
        </row>
        <row r="1068">
          <cell r="A1068"/>
          <cell r="B1068"/>
          <cell r="C1068"/>
          <cell r="D1068"/>
          <cell r="E1068"/>
          <cell r="F1068"/>
          <cell r="G1068"/>
          <cell r="H1068"/>
          <cell r="I1068"/>
          <cell r="J1068"/>
          <cell r="K1068"/>
          <cell r="L1068"/>
          <cell r="M1068"/>
          <cell r="N1068"/>
          <cell r="O1068"/>
          <cell r="P1068"/>
          <cell r="Q1068"/>
          <cell r="R1068"/>
          <cell r="S1068"/>
          <cell r="T1068"/>
          <cell r="U1068"/>
          <cell r="V1068"/>
          <cell r="W1068"/>
          <cell r="X1068"/>
          <cell r="Y1068"/>
          <cell r="Z1068"/>
          <cell r="AA1068"/>
          <cell r="AB1068"/>
          <cell r="AC1068"/>
          <cell r="AD1068"/>
          <cell r="AE1068"/>
          <cell r="AF1068"/>
          <cell r="AG1068"/>
          <cell r="AH1068"/>
          <cell r="AI1068"/>
          <cell r="AJ1068"/>
          <cell r="AK1068"/>
          <cell r="AL1068"/>
          <cell r="AM1068"/>
          <cell r="AN1068"/>
          <cell r="AO1068"/>
          <cell r="AP1068"/>
          <cell r="AQ1068"/>
          <cell r="AR1068"/>
          <cell r="AS1068"/>
          <cell r="AT1068"/>
          <cell r="AU1068"/>
          <cell r="AV1068"/>
          <cell r="AW1068"/>
          <cell r="AX1068"/>
          <cell r="AY1068"/>
          <cell r="AZ1068"/>
          <cell r="BA1068"/>
          <cell r="BB1068"/>
          <cell r="BC1068"/>
          <cell r="BD1068"/>
          <cell r="BE1068"/>
          <cell r="BF1068"/>
          <cell r="BG1068"/>
          <cell r="BH1068"/>
          <cell r="BI1068"/>
          <cell r="BJ1068"/>
          <cell r="BK1068"/>
          <cell r="BL1068"/>
          <cell r="BM1068"/>
          <cell r="BN1068"/>
          <cell r="BO1068"/>
          <cell r="BP1068"/>
          <cell r="BQ1068"/>
          <cell r="BR1068"/>
          <cell r="BS1068"/>
          <cell r="BT1068"/>
          <cell r="BU1068"/>
          <cell r="BV1068"/>
          <cell r="BW1068"/>
          <cell r="BX1068"/>
          <cell r="BY1068"/>
          <cell r="BZ1068"/>
          <cell r="CA1068"/>
          <cell r="CB1068"/>
          <cell r="CC1068"/>
          <cell r="CD1068"/>
          <cell r="CE1068"/>
          <cell r="CF1068"/>
          <cell r="CG1068"/>
          <cell r="CH1068"/>
          <cell r="CI1068"/>
          <cell r="CJ1068"/>
          <cell r="CK1068"/>
          <cell r="CL1068"/>
          <cell r="CM1068"/>
          <cell r="CN1068"/>
          <cell r="CO1068"/>
          <cell r="CP1068"/>
        </row>
        <row r="1069">
          <cell r="A1069"/>
          <cell r="B1069"/>
          <cell r="C1069"/>
          <cell r="D1069"/>
          <cell r="E1069"/>
          <cell r="F1069"/>
          <cell r="G1069"/>
          <cell r="H1069"/>
          <cell r="I1069"/>
          <cell r="J1069"/>
          <cell r="K1069"/>
          <cell r="L1069"/>
          <cell r="M1069"/>
          <cell r="N1069"/>
          <cell r="O1069"/>
          <cell r="P1069"/>
          <cell r="Q1069"/>
          <cell r="R1069"/>
          <cell r="S1069"/>
          <cell r="T1069"/>
          <cell r="U1069"/>
          <cell r="V1069"/>
          <cell r="W1069"/>
          <cell r="X1069"/>
          <cell r="Y1069"/>
          <cell r="Z1069"/>
          <cell r="AA1069"/>
          <cell r="AB1069"/>
          <cell r="AC1069"/>
          <cell r="AD1069"/>
          <cell r="AE1069"/>
          <cell r="AF1069"/>
          <cell r="AG1069"/>
          <cell r="AH1069"/>
          <cell r="AI1069"/>
          <cell r="AJ1069"/>
          <cell r="AK1069"/>
          <cell r="AL1069"/>
          <cell r="AM1069"/>
          <cell r="AN1069"/>
          <cell r="AO1069"/>
          <cell r="AP1069"/>
          <cell r="AQ1069"/>
          <cell r="AR1069"/>
          <cell r="AS1069"/>
          <cell r="AT1069"/>
          <cell r="AU1069"/>
          <cell r="AV1069"/>
          <cell r="AW1069"/>
          <cell r="AX1069"/>
          <cell r="AY1069"/>
          <cell r="AZ1069"/>
          <cell r="BA1069"/>
          <cell r="BB1069"/>
          <cell r="BC1069"/>
          <cell r="BD1069"/>
          <cell r="BE1069"/>
          <cell r="BF1069"/>
          <cell r="BG1069"/>
          <cell r="BH1069"/>
          <cell r="BI1069"/>
          <cell r="BJ1069"/>
          <cell r="BK1069"/>
          <cell r="BL1069"/>
          <cell r="BM1069"/>
          <cell r="BN1069"/>
          <cell r="BO1069"/>
          <cell r="BP1069"/>
          <cell r="BQ1069"/>
          <cell r="BR1069"/>
          <cell r="BS1069"/>
          <cell r="BT1069"/>
          <cell r="BU1069"/>
          <cell r="BV1069"/>
          <cell r="BW1069"/>
          <cell r="BX1069"/>
          <cell r="BY1069"/>
          <cell r="BZ1069"/>
          <cell r="CA1069"/>
          <cell r="CB1069"/>
          <cell r="CC1069"/>
          <cell r="CD1069"/>
          <cell r="CE1069"/>
          <cell r="CF1069"/>
          <cell r="CG1069"/>
          <cell r="CH1069"/>
          <cell r="CI1069"/>
          <cell r="CJ1069"/>
          <cell r="CK1069"/>
          <cell r="CL1069"/>
          <cell r="CM1069"/>
          <cell r="CN1069"/>
          <cell r="CO1069"/>
          <cell r="CP1069"/>
        </row>
        <row r="1070">
          <cell r="A1070"/>
          <cell r="B1070"/>
          <cell r="C1070"/>
          <cell r="D1070"/>
          <cell r="E1070"/>
          <cell r="F1070"/>
          <cell r="G1070"/>
          <cell r="H1070"/>
          <cell r="I1070"/>
          <cell r="J1070"/>
          <cell r="K1070"/>
          <cell r="L1070"/>
          <cell r="M1070"/>
          <cell r="N1070"/>
          <cell r="O1070"/>
          <cell r="P1070"/>
          <cell r="Q1070"/>
          <cell r="R1070"/>
          <cell r="S1070"/>
          <cell r="T1070"/>
          <cell r="U1070"/>
          <cell r="V1070"/>
          <cell r="W1070"/>
          <cell r="X1070"/>
          <cell r="Y1070"/>
          <cell r="Z1070"/>
          <cell r="AA1070"/>
          <cell r="AB1070"/>
          <cell r="AC1070"/>
          <cell r="AD1070"/>
          <cell r="AE1070"/>
          <cell r="AF1070"/>
          <cell r="AG1070"/>
          <cell r="AH1070"/>
          <cell r="AI1070"/>
          <cell r="AJ1070"/>
          <cell r="AK1070"/>
          <cell r="AL1070"/>
          <cell r="AM1070"/>
          <cell r="AN1070"/>
          <cell r="AO1070"/>
          <cell r="AP1070"/>
          <cell r="AQ1070"/>
          <cell r="AR1070"/>
          <cell r="AS1070"/>
          <cell r="AT1070"/>
          <cell r="AU1070"/>
          <cell r="AV1070"/>
          <cell r="AW1070"/>
          <cell r="AX1070"/>
          <cell r="AY1070"/>
          <cell r="AZ1070"/>
          <cell r="BA1070"/>
          <cell r="BB1070"/>
          <cell r="BC1070"/>
          <cell r="BD1070"/>
          <cell r="BE1070"/>
          <cell r="BF1070"/>
          <cell r="BG1070"/>
          <cell r="BH1070"/>
          <cell r="BI1070"/>
          <cell r="BJ1070"/>
          <cell r="BK1070"/>
          <cell r="BL1070"/>
          <cell r="BM1070"/>
          <cell r="BN1070"/>
          <cell r="BO1070"/>
          <cell r="BP1070"/>
          <cell r="BQ1070"/>
          <cell r="BR1070"/>
          <cell r="BS1070"/>
          <cell r="BT1070"/>
          <cell r="BU1070"/>
          <cell r="BV1070"/>
          <cell r="BW1070"/>
          <cell r="BX1070"/>
          <cell r="BY1070"/>
          <cell r="BZ1070"/>
          <cell r="CA1070"/>
          <cell r="CB1070"/>
          <cell r="CC1070"/>
          <cell r="CD1070"/>
          <cell r="CE1070"/>
          <cell r="CF1070"/>
          <cell r="CG1070"/>
          <cell r="CH1070"/>
          <cell r="CI1070"/>
          <cell r="CJ1070"/>
          <cell r="CK1070"/>
          <cell r="CL1070"/>
          <cell r="CM1070"/>
          <cell r="CN1070"/>
          <cell r="CO1070"/>
          <cell r="CP1070"/>
        </row>
        <row r="1071">
          <cell r="A1071"/>
          <cell r="B1071"/>
          <cell r="C1071"/>
          <cell r="D1071"/>
          <cell r="E1071"/>
          <cell r="F1071"/>
          <cell r="G1071"/>
          <cell r="H1071"/>
          <cell r="I1071"/>
          <cell r="J1071"/>
          <cell r="K1071"/>
          <cell r="L1071"/>
          <cell r="M1071"/>
          <cell r="N1071"/>
          <cell r="O1071"/>
          <cell r="P1071"/>
          <cell r="Q1071"/>
          <cell r="R1071"/>
          <cell r="S1071"/>
          <cell r="T1071"/>
          <cell r="U1071"/>
          <cell r="V1071"/>
          <cell r="W1071"/>
          <cell r="X1071"/>
          <cell r="Y1071"/>
          <cell r="Z1071"/>
          <cell r="AA1071"/>
          <cell r="AB1071"/>
          <cell r="AC1071"/>
          <cell r="AD1071"/>
          <cell r="AE1071"/>
          <cell r="AF1071"/>
          <cell r="AG1071"/>
          <cell r="AH1071"/>
          <cell r="AI1071"/>
          <cell r="AJ1071"/>
          <cell r="AK1071"/>
          <cell r="AL1071"/>
          <cell r="AM1071"/>
          <cell r="AN1071"/>
          <cell r="AO1071"/>
          <cell r="AP1071"/>
          <cell r="AQ1071"/>
          <cell r="AR1071"/>
          <cell r="AS1071"/>
          <cell r="AT1071"/>
          <cell r="AU1071"/>
          <cell r="AV1071"/>
          <cell r="AW1071"/>
          <cell r="AX1071"/>
          <cell r="AY1071"/>
          <cell r="AZ1071"/>
          <cell r="BA1071"/>
          <cell r="BB1071"/>
          <cell r="BC1071"/>
          <cell r="BD1071"/>
          <cell r="BE1071"/>
          <cell r="BF1071"/>
          <cell r="BG1071"/>
          <cell r="BH1071"/>
          <cell r="BI1071"/>
          <cell r="BJ1071"/>
          <cell r="BK1071"/>
          <cell r="BL1071"/>
          <cell r="BM1071"/>
          <cell r="BN1071"/>
          <cell r="BO1071"/>
          <cell r="BP1071"/>
          <cell r="BQ1071"/>
          <cell r="BR1071"/>
          <cell r="BS1071"/>
          <cell r="BT1071"/>
          <cell r="BU1071"/>
          <cell r="BV1071"/>
          <cell r="BW1071"/>
          <cell r="BX1071"/>
          <cell r="BY1071"/>
          <cell r="BZ1071"/>
          <cell r="CA1071"/>
          <cell r="CB1071"/>
          <cell r="CC1071"/>
          <cell r="CD1071"/>
          <cell r="CE1071"/>
          <cell r="CF1071"/>
          <cell r="CG1071"/>
          <cell r="CH1071"/>
          <cell r="CI1071"/>
          <cell r="CJ1071"/>
          <cell r="CK1071"/>
          <cell r="CL1071"/>
          <cell r="CM1071"/>
          <cell r="CN1071"/>
          <cell r="CO1071"/>
          <cell r="CP1071"/>
        </row>
        <row r="1072">
          <cell r="A1072"/>
          <cell r="B1072"/>
          <cell r="C1072"/>
          <cell r="D1072"/>
          <cell r="E1072"/>
          <cell r="F1072"/>
          <cell r="G1072"/>
          <cell r="H1072"/>
          <cell r="I1072"/>
          <cell r="J1072"/>
          <cell r="K1072"/>
          <cell r="L1072"/>
          <cell r="M1072"/>
          <cell r="N1072"/>
          <cell r="O1072"/>
          <cell r="P1072"/>
          <cell r="Q1072"/>
          <cell r="R1072"/>
          <cell r="S1072"/>
          <cell r="T1072"/>
          <cell r="U1072"/>
          <cell r="V1072"/>
          <cell r="W1072"/>
          <cell r="X1072"/>
          <cell r="Y1072"/>
          <cell r="Z1072"/>
          <cell r="AA1072"/>
          <cell r="AB1072"/>
          <cell r="AC1072"/>
          <cell r="AD1072"/>
          <cell r="AE1072"/>
          <cell r="AF1072"/>
          <cell r="AG1072"/>
          <cell r="AH1072"/>
          <cell r="AI1072"/>
          <cell r="AJ1072"/>
          <cell r="AK1072"/>
          <cell r="AL1072"/>
          <cell r="AM1072"/>
          <cell r="AN1072"/>
          <cell r="AO1072"/>
          <cell r="AP1072"/>
          <cell r="AQ1072"/>
          <cell r="AR1072"/>
          <cell r="AS1072"/>
          <cell r="AT1072"/>
          <cell r="AU1072"/>
          <cell r="AV1072"/>
          <cell r="AW1072"/>
          <cell r="AX1072"/>
          <cell r="AY1072"/>
          <cell r="AZ1072"/>
          <cell r="BA1072"/>
          <cell r="BB1072"/>
          <cell r="BC1072"/>
          <cell r="BD1072"/>
          <cell r="BE1072"/>
          <cell r="BF1072"/>
          <cell r="BG1072"/>
          <cell r="BH1072"/>
          <cell r="BI1072"/>
          <cell r="BJ1072"/>
          <cell r="BK1072"/>
          <cell r="BL1072"/>
          <cell r="BM1072"/>
          <cell r="BN1072"/>
          <cell r="BO1072"/>
          <cell r="BP1072"/>
          <cell r="BQ1072"/>
          <cell r="BR1072"/>
          <cell r="BS1072"/>
          <cell r="BT1072"/>
          <cell r="BU1072"/>
          <cell r="BV1072"/>
          <cell r="BW1072"/>
          <cell r="BX1072"/>
          <cell r="BY1072"/>
          <cell r="BZ1072"/>
          <cell r="CA1072"/>
          <cell r="CB1072"/>
          <cell r="CC1072"/>
          <cell r="CD1072"/>
          <cell r="CE1072"/>
          <cell r="CF1072"/>
          <cell r="CG1072"/>
          <cell r="CH1072"/>
          <cell r="CI1072"/>
          <cell r="CJ1072"/>
          <cell r="CK1072"/>
          <cell r="CL1072"/>
          <cell r="CM1072"/>
          <cell r="CN1072"/>
          <cell r="CO1072"/>
          <cell r="CP1072"/>
        </row>
        <row r="1073">
          <cell r="A1073"/>
          <cell r="B1073"/>
          <cell r="C1073"/>
          <cell r="D1073"/>
          <cell r="E1073"/>
          <cell r="F1073"/>
          <cell r="G1073"/>
          <cell r="H1073"/>
          <cell r="I1073"/>
          <cell r="J1073"/>
          <cell r="K1073"/>
          <cell r="L1073"/>
          <cell r="M1073"/>
          <cell r="N1073"/>
          <cell r="O1073"/>
          <cell r="P1073"/>
          <cell r="Q1073"/>
          <cell r="R1073"/>
          <cell r="S1073"/>
          <cell r="T1073"/>
          <cell r="U1073"/>
          <cell r="V1073"/>
          <cell r="W1073"/>
          <cell r="X1073"/>
          <cell r="Y1073"/>
          <cell r="Z1073"/>
          <cell r="AA1073"/>
          <cell r="AB1073"/>
          <cell r="AC1073"/>
          <cell r="AD1073"/>
          <cell r="AE1073"/>
          <cell r="AF1073"/>
          <cell r="AG1073"/>
          <cell r="AH1073"/>
          <cell r="AI1073"/>
          <cell r="AJ1073"/>
          <cell r="AK1073"/>
          <cell r="AL1073"/>
          <cell r="AM1073"/>
          <cell r="AN1073"/>
          <cell r="AO1073"/>
          <cell r="AP1073"/>
          <cell r="AQ1073"/>
          <cell r="AR1073"/>
          <cell r="AS1073"/>
          <cell r="AT1073"/>
          <cell r="AU1073"/>
          <cell r="AV1073"/>
          <cell r="AW1073"/>
          <cell r="AX1073"/>
          <cell r="AY1073"/>
          <cell r="AZ1073"/>
          <cell r="BA1073"/>
          <cell r="BB1073"/>
          <cell r="BC1073"/>
          <cell r="BD1073"/>
          <cell r="BE1073"/>
          <cell r="BF1073"/>
          <cell r="BG1073"/>
          <cell r="BH1073"/>
          <cell r="BI1073"/>
          <cell r="BJ1073"/>
          <cell r="BK1073"/>
          <cell r="BL1073"/>
          <cell r="BM1073"/>
          <cell r="BN1073"/>
          <cell r="BO1073"/>
          <cell r="BP1073"/>
          <cell r="BQ1073"/>
          <cell r="BR1073"/>
          <cell r="BS1073"/>
          <cell r="BT1073"/>
          <cell r="BU1073"/>
          <cell r="BV1073"/>
          <cell r="BW1073"/>
          <cell r="BX1073"/>
          <cell r="BY1073"/>
          <cell r="BZ1073"/>
          <cell r="CA1073"/>
          <cell r="CB1073"/>
          <cell r="CC1073"/>
          <cell r="CD1073"/>
          <cell r="CE1073"/>
          <cell r="CF1073"/>
          <cell r="CG1073"/>
          <cell r="CH1073"/>
          <cell r="CI1073"/>
          <cell r="CJ1073"/>
          <cell r="CK1073"/>
          <cell r="CL1073"/>
          <cell r="CM1073"/>
          <cell r="CN1073"/>
          <cell r="CO1073"/>
          <cell r="CP1073"/>
        </row>
        <row r="1074">
          <cell r="A1074"/>
          <cell r="B1074"/>
          <cell r="C1074"/>
          <cell r="D1074"/>
          <cell r="E1074"/>
          <cell r="F1074"/>
          <cell r="G1074"/>
          <cell r="H1074"/>
          <cell r="I1074"/>
          <cell r="J1074"/>
          <cell r="K1074"/>
          <cell r="L1074"/>
          <cell r="M1074"/>
          <cell r="N1074"/>
          <cell r="O1074"/>
          <cell r="P1074"/>
          <cell r="Q1074"/>
          <cell r="R1074"/>
          <cell r="S1074"/>
          <cell r="T1074"/>
          <cell r="U1074"/>
          <cell r="V1074"/>
          <cell r="W1074"/>
          <cell r="X1074"/>
          <cell r="Y1074"/>
          <cell r="Z1074"/>
          <cell r="AA1074"/>
          <cell r="AB1074"/>
          <cell r="AC1074"/>
          <cell r="AD1074"/>
          <cell r="AE1074"/>
          <cell r="AF1074"/>
          <cell r="AG1074"/>
          <cell r="AH1074"/>
          <cell r="AI1074"/>
          <cell r="AJ1074"/>
          <cell r="AK1074"/>
          <cell r="AL1074"/>
          <cell r="AM1074"/>
          <cell r="AN1074"/>
          <cell r="AO1074"/>
          <cell r="AP1074"/>
          <cell r="AQ1074"/>
          <cell r="AR1074"/>
          <cell r="AS1074"/>
          <cell r="AT1074"/>
          <cell r="AU1074"/>
          <cell r="AV1074"/>
          <cell r="AW1074"/>
          <cell r="AX1074"/>
          <cell r="AY1074"/>
          <cell r="AZ1074"/>
          <cell r="BA1074"/>
          <cell r="BB1074"/>
          <cell r="BC1074"/>
          <cell r="BD1074"/>
          <cell r="BE1074"/>
          <cell r="BF1074"/>
          <cell r="BG1074"/>
          <cell r="BH1074"/>
          <cell r="BI1074"/>
          <cell r="BJ1074"/>
          <cell r="BK1074"/>
          <cell r="BL1074"/>
          <cell r="BM1074"/>
          <cell r="BN1074"/>
          <cell r="BO1074"/>
          <cell r="BP1074"/>
          <cell r="BQ1074"/>
          <cell r="BR1074"/>
          <cell r="BS1074"/>
          <cell r="BT1074"/>
          <cell r="BU1074"/>
          <cell r="BV1074"/>
          <cell r="BW1074"/>
          <cell r="BX1074"/>
          <cell r="BY1074"/>
          <cell r="BZ1074"/>
          <cell r="CA1074"/>
          <cell r="CB1074"/>
          <cell r="CC1074"/>
          <cell r="CD1074"/>
          <cell r="CE1074"/>
          <cell r="CF1074"/>
          <cell r="CG1074"/>
          <cell r="CH1074"/>
          <cell r="CI1074"/>
          <cell r="CJ1074"/>
          <cell r="CK1074"/>
          <cell r="CL1074"/>
          <cell r="CM1074"/>
          <cell r="CN1074"/>
          <cell r="CO1074"/>
          <cell r="CP1074"/>
        </row>
        <row r="1075">
          <cell r="A1075"/>
          <cell r="B1075"/>
          <cell r="C1075"/>
          <cell r="D1075"/>
          <cell r="E1075"/>
          <cell r="F1075"/>
          <cell r="G1075"/>
          <cell r="H1075"/>
          <cell r="I1075"/>
          <cell r="J1075"/>
          <cell r="K1075"/>
          <cell r="L1075"/>
          <cell r="M1075"/>
          <cell r="N1075"/>
          <cell r="O1075"/>
          <cell r="P1075"/>
          <cell r="Q1075"/>
          <cell r="R1075"/>
          <cell r="S1075"/>
          <cell r="T1075"/>
          <cell r="U1075"/>
          <cell r="V1075"/>
          <cell r="W1075"/>
          <cell r="X1075"/>
          <cell r="Y1075"/>
          <cell r="Z1075"/>
          <cell r="AA1075"/>
          <cell r="AB1075"/>
          <cell r="AC1075"/>
          <cell r="AD1075"/>
          <cell r="AE1075"/>
          <cell r="AF1075"/>
          <cell r="AG1075"/>
          <cell r="AH1075"/>
          <cell r="AI1075"/>
          <cell r="AJ1075"/>
          <cell r="AK1075"/>
          <cell r="AL1075"/>
          <cell r="AM1075"/>
          <cell r="AN1075"/>
          <cell r="AO1075"/>
          <cell r="AP1075"/>
          <cell r="AQ1075"/>
          <cell r="AR1075"/>
          <cell r="AS1075"/>
          <cell r="AT1075"/>
          <cell r="AU1075"/>
          <cell r="AV1075"/>
          <cell r="AW1075"/>
          <cell r="AX1075"/>
          <cell r="AY1075"/>
          <cell r="AZ1075"/>
          <cell r="BA1075"/>
          <cell r="BB1075"/>
          <cell r="BC1075"/>
          <cell r="BD1075"/>
          <cell r="BE1075"/>
          <cell r="BF1075"/>
          <cell r="BG1075"/>
          <cell r="BH1075"/>
          <cell r="BI1075"/>
          <cell r="BJ1075"/>
          <cell r="BK1075"/>
          <cell r="BL1075"/>
          <cell r="BM1075"/>
          <cell r="BN1075"/>
          <cell r="BO1075"/>
          <cell r="BP1075"/>
          <cell r="BQ1075"/>
          <cell r="BR1075"/>
          <cell r="BS1075"/>
          <cell r="BT1075"/>
          <cell r="BU1075"/>
          <cell r="BV1075"/>
          <cell r="BW1075"/>
          <cell r="BX1075"/>
          <cell r="BY1075"/>
          <cell r="BZ1075"/>
          <cell r="CA1075"/>
          <cell r="CB1075"/>
          <cell r="CC1075"/>
          <cell r="CD1075"/>
          <cell r="CE1075"/>
          <cell r="CF1075"/>
          <cell r="CG1075"/>
          <cell r="CH1075"/>
          <cell r="CI1075"/>
          <cell r="CJ1075"/>
          <cell r="CK1075"/>
          <cell r="CL1075"/>
          <cell r="CM1075"/>
          <cell r="CN1075"/>
          <cell r="CO1075"/>
          <cell r="CP1075"/>
        </row>
        <row r="1076">
          <cell r="A1076"/>
          <cell r="B1076"/>
          <cell r="C1076"/>
          <cell r="D1076"/>
          <cell r="E1076"/>
          <cell r="F1076"/>
          <cell r="G1076"/>
          <cell r="H1076"/>
          <cell r="I1076"/>
          <cell r="J1076"/>
          <cell r="K1076"/>
          <cell r="L1076"/>
          <cell r="M1076"/>
          <cell r="N1076"/>
          <cell r="O1076"/>
          <cell r="P1076"/>
          <cell r="Q1076"/>
          <cell r="R1076"/>
          <cell r="S1076"/>
          <cell r="T1076"/>
          <cell r="U1076"/>
          <cell r="V1076"/>
          <cell r="W1076"/>
          <cell r="X1076"/>
          <cell r="Y1076"/>
          <cell r="Z1076"/>
          <cell r="AA1076"/>
          <cell r="AB1076"/>
          <cell r="AC1076"/>
          <cell r="AD1076"/>
          <cell r="AE1076"/>
          <cell r="AF1076"/>
          <cell r="AG1076"/>
          <cell r="AH1076"/>
          <cell r="AI1076"/>
          <cell r="AJ1076"/>
          <cell r="AK1076"/>
          <cell r="AL1076"/>
          <cell r="AM1076"/>
          <cell r="AN1076"/>
          <cell r="AO1076"/>
          <cell r="AP1076"/>
          <cell r="AQ1076"/>
          <cell r="AR1076"/>
          <cell r="AS1076"/>
          <cell r="AT1076"/>
          <cell r="AU1076"/>
          <cell r="AV1076"/>
          <cell r="AW1076"/>
          <cell r="AX1076"/>
          <cell r="AY1076"/>
          <cell r="AZ1076"/>
          <cell r="BA1076"/>
          <cell r="BB1076"/>
          <cell r="BC1076"/>
          <cell r="BD1076"/>
          <cell r="BE1076"/>
          <cell r="BF1076"/>
          <cell r="BG1076"/>
          <cell r="BH1076"/>
          <cell r="BI1076"/>
          <cell r="BJ1076"/>
          <cell r="BK1076"/>
          <cell r="BL1076"/>
          <cell r="BM1076"/>
          <cell r="BN1076"/>
          <cell r="BO1076"/>
          <cell r="BP1076"/>
          <cell r="BQ1076"/>
          <cell r="BR1076"/>
          <cell r="BS1076"/>
          <cell r="BT1076"/>
          <cell r="BU1076"/>
          <cell r="BV1076"/>
          <cell r="BW1076"/>
          <cell r="BX1076"/>
          <cell r="BY1076"/>
          <cell r="BZ1076"/>
          <cell r="CA1076"/>
          <cell r="CB1076"/>
          <cell r="CC1076"/>
          <cell r="CD1076"/>
          <cell r="CE1076"/>
          <cell r="CF1076"/>
          <cell r="CG1076"/>
          <cell r="CH1076"/>
          <cell r="CI1076"/>
          <cell r="CJ1076"/>
          <cell r="CK1076"/>
          <cell r="CL1076"/>
          <cell r="CM1076"/>
          <cell r="CN1076"/>
          <cell r="CO1076"/>
          <cell r="CP1076"/>
        </row>
        <row r="1077">
          <cell r="A1077"/>
          <cell r="B1077"/>
          <cell r="C1077"/>
          <cell r="D1077"/>
          <cell r="E1077"/>
          <cell r="F1077"/>
          <cell r="G1077"/>
          <cell r="H1077"/>
          <cell r="I1077"/>
          <cell r="J1077"/>
          <cell r="K1077"/>
          <cell r="L1077"/>
          <cell r="M1077"/>
          <cell r="N1077"/>
          <cell r="O1077"/>
          <cell r="P1077"/>
          <cell r="Q1077"/>
          <cell r="R1077"/>
          <cell r="S1077"/>
          <cell r="T1077"/>
          <cell r="U1077"/>
          <cell r="V1077"/>
          <cell r="W1077"/>
          <cell r="X1077"/>
          <cell r="Y1077"/>
          <cell r="Z1077"/>
          <cell r="AA1077"/>
          <cell r="AB1077"/>
          <cell r="AC1077"/>
          <cell r="AD1077"/>
          <cell r="AE1077"/>
          <cell r="AF1077"/>
          <cell r="AG1077"/>
          <cell r="AH1077"/>
          <cell r="AI1077"/>
          <cell r="AJ1077"/>
          <cell r="AK1077"/>
          <cell r="AL1077"/>
          <cell r="AM1077"/>
          <cell r="AN1077"/>
          <cell r="AO1077"/>
          <cell r="AP1077"/>
          <cell r="AQ1077"/>
          <cell r="AR1077"/>
          <cell r="AS1077"/>
          <cell r="AT1077"/>
          <cell r="AU1077"/>
          <cell r="AV1077"/>
          <cell r="AW1077"/>
          <cell r="AX1077"/>
          <cell r="AY1077"/>
          <cell r="AZ1077"/>
          <cell r="BA1077"/>
          <cell r="BB1077"/>
          <cell r="BC1077"/>
          <cell r="BD1077"/>
          <cell r="BE1077"/>
          <cell r="BF1077"/>
          <cell r="BG1077"/>
          <cell r="BH1077"/>
          <cell r="BI1077"/>
          <cell r="BJ1077"/>
          <cell r="BK1077"/>
          <cell r="BL1077"/>
          <cell r="BM1077"/>
          <cell r="BN1077"/>
          <cell r="BO1077"/>
          <cell r="BP1077"/>
          <cell r="BQ1077"/>
          <cell r="BR1077"/>
          <cell r="BS1077"/>
          <cell r="BT1077"/>
          <cell r="BU1077"/>
          <cell r="BV1077"/>
          <cell r="BW1077"/>
          <cell r="BX1077"/>
          <cell r="BY1077"/>
          <cell r="BZ1077"/>
          <cell r="CA1077"/>
          <cell r="CB1077"/>
          <cell r="CC1077"/>
          <cell r="CD1077"/>
          <cell r="CE1077"/>
          <cell r="CF1077"/>
          <cell r="CG1077"/>
          <cell r="CH1077"/>
          <cell r="CI1077"/>
          <cell r="CJ1077"/>
          <cell r="CK1077"/>
          <cell r="CL1077"/>
          <cell r="CM1077"/>
          <cell r="CN1077"/>
          <cell r="CO1077"/>
          <cell r="CP1077"/>
        </row>
        <row r="1078">
          <cell r="A1078"/>
          <cell r="B1078"/>
          <cell r="C1078"/>
          <cell r="D1078"/>
          <cell r="E1078"/>
          <cell r="F1078"/>
          <cell r="G1078"/>
          <cell r="H1078"/>
          <cell r="I1078"/>
          <cell r="J1078"/>
          <cell r="K1078"/>
          <cell r="L1078"/>
          <cell r="M1078"/>
          <cell r="N1078"/>
          <cell r="O1078"/>
          <cell r="P1078"/>
          <cell r="Q1078"/>
          <cell r="R1078"/>
          <cell r="S1078"/>
          <cell r="T1078"/>
          <cell r="U1078"/>
          <cell r="V1078"/>
          <cell r="W1078"/>
          <cell r="X1078"/>
          <cell r="Y1078"/>
          <cell r="Z1078"/>
          <cell r="AA1078"/>
          <cell r="AB1078"/>
          <cell r="AC1078"/>
          <cell r="AD1078"/>
          <cell r="AE1078"/>
          <cell r="AF1078"/>
          <cell r="AG1078"/>
          <cell r="AH1078"/>
          <cell r="AI1078"/>
          <cell r="AJ1078"/>
          <cell r="AK1078"/>
          <cell r="AL1078"/>
          <cell r="AM1078"/>
          <cell r="AN1078"/>
          <cell r="AO1078"/>
          <cell r="AP1078"/>
          <cell r="AQ1078"/>
          <cell r="AR1078"/>
          <cell r="AS1078"/>
          <cell r="AT1078"/>
          <cell r="AU1078"/>
          <cell r="AV1078"/>
          <cell r="AW1078"/>
          <cell r="AX1078"/>
          <cell r="AY1078"/>
          <cell r="AZ1078"/>
          <cell r="BA1078"/>
          <cell r="BB1078"/>
          <cell r="BC1078"/>
          <cell r="BD1078"/>
          <cell r="BE1078"/>
          <cell r="BF1078"/>
          <cell r="BG1078"/>
          <cell r="BH1078"/>
          <cell r="BI1078"/>
          <cell r="BJ1078"/>
          <cell r="BK1078"/>
          <cell r="BL1078"/>
          <cell r="BM1078"/>
          <cell r="BN1078"/>
          <cell r="BO1078"/>
          <cell r="BP1078"/>
          <cell r="BQ1078"/>
          <cell r="BR1078"/>
          <cell r="BS1078"/>
          <cell r="BT1078"/>
          <cell r="BU1078"/>
          <cell r="BV1078"/>
          <cell r="BW1078"/>
          <cell r="BX1078"/>
          <cell r="BY1078"/>
          <cell r="BZ1078"/>
          <cell r="CA1078"/>
          <cell r="CB1078"/>
          <cell r="CC1078"/>
          <cell r="CD1078"/>
          <cell r="CE1078"/>
          <cell r="CF1078"/>
          <cell r="CG1078"/>
          <cell r="CH1078"/>
          <cell r="CI1078"/>
          <cell r="CJ1078"/>
          <cell r="CK1078"/>
          <cell r="CL1078"/>
          <cell r="CM1078"/>
          <cell r="CN1078"/>
          <cell r="CO1078"/>
          <cell r="CP1078"/>
        </row>
        <row r="1079">
          <cell r="A1079"/>
          <cell r="B1079"/>
          <cell r="C1079"/>
          <cell r="D1079"/>
          <cell r="E1079"/>
          <cell r="F1079"/>
          <cell r="G1079"/>
          <cell r="H1079"/>
          <cell r="I1079"/>
          <cell r="J1079"/>
          <cell r="K1079"/>
          <cell r="L1079"/>
          <cell r="M1079"/>
          <cell r="N1079"/>
          <cell r="O1079"/>
          <cell r="P1079"/>
          <cell r="Q1079"/>
          <cell r="R1079"/>
          <cell r="S1079"/>
          <cell r="T1079"/>
          <cell r="U1079"/>
          <cell r="V1079"/>
          <cell r="W1079"/>
          <cell r="X1079"/>
          <cell r="Y1079"/>
          <cell r="Z1079"/>
          <cell r="AA1079"/>
          <cell r="AB1079"/>
          <cell r="AC1079"/>
          <cell r="AD1079"/>
          <cell r="AE1079"/>
          <cell r="AF1079"/>
          <cell r="AG1079"/>
          <cell r="AH1079"/>
          <cell r="AI1079"/>
          <cell r="AJ1079"/>
          <cell r="AK1079"/>
          <cell r="AL1079"/>
          <cell r="AM1079"/>
          <cell r="AN1079"/>
          <cell r="AO1079"/>
          <cell r="AP1079"/>
          <cell r="AQ1079"/>
          <cell r="AR1079"/>
          <cell r="AS1079"/>
          <cell r="AT1079"/>
          <cell r="AU1079"/>
          <cell r="AV1079"/>
          <cell r="AW1079"/>
          <cell r="AX1079"/>
          <cell r="AY1079"/>
          <cell r="AZ1079"/>
          <cell r="BA1079"/>
          <cell r="BB1079"/>
          <cell r="BC1079"/>
          <cell r="BD1079"/>
          <cell r="BE1079"/>
          <cell r="BF1079"/>
          <cell r="BG1079"/>
          <cell r="BH1079"/>
          <cell r="BI1079"/>
          <cell r="BJ1079"/>
          <cell r="BK1079"/>
          <cell r="BL1079"/>
          <cell r="BM1079"/>
          <cell r="BN1079"/>
          <cell r="BO1079"/>
          <cell r="BP1079"/>
          <cell r="BQ1079"/>
          <cell r="BR1079"/>
          <cell r="BS1079"/>
          <cell r="BT1079"/>
          <cell r="BU1079"/>
          <cell r="BV1079"/>
          <cell r="BW1079"/>
          <cell r="BX1079"/>
          <cell r="BY1079"/>
          <cell r="BZ1079"/>
          <cell r="CA1079"/>
          <cell r="CB1079"/>
          <cell r="CC1079"/>
          <cell r="CD1079"/>
          <cell r="CE1079"/>
          <cell r="CF1079"/>
          <cell r="CG1079"/>
          <cell r="CH1079"/>
          <cell r="CI1079"/>
          <cell r="CJ1079"/>
          <cell r="CK1079"/>
          <cell r="CL1079"/>
          <cell r="CM1079"/>
          <cell r="CN1079"/>
          <cell r="CO1079"/>
          <cell r="CP1079"/>
        </row>
        <row r="1080">
          <cell r="A1080"/>
          <cell r="B1080"/>
          <cell r="C1080"/>
          <cell r="D1080"/>
          <cell r="E1080"/>
          <cell r="F1080"/>
          <cell r="G1080"/>
          <cell r="H1080"/>
          <cell r="I1080"/>
          <cell r="J1080"/>
          <cell r="K1080"/>
          <cell r="L1080"/>
          <cell r="M1080"/>
          <cell r="N1080"/>
          <cell r="O1080"/>
          <cell r="P1080"/>
          <cell r="Q1080"/>
          <cell r="R1080"/>
          <cell r="S1080"/>
          <cell r="T1080"/>
          <cell r="U1080"/>
          <cell r="V1080"/>
          <cell r="W1080"/>
          <cell r="X1080"/>
          <cell r="Y1080"/>
          <cell r="Z1080"/>
          <cell r="AA1080"/>
          <cell r="AB1080"/>
          <cell r="AC1080"/>
          <cell r="AD1080"/>
          <cell r="AE1080"/>
          <cell r="AF1080"/>
          <cell r="AG1080"/>
          <cell r="AH1080"/>
          <cell r="AI1080"/>
          <cell r="AJ1080"/>
          <cell r="AK1080"/>
          <cell r="AL1080"/>
          <cell r="AM1080"/>
          <cell r="AN1080"/>
          <cell r="AO1080"/>
          <cell r="AP1080"/>
          <cell r="AQ1080"/>
          <cell r="AR1080"/>
          <cell r="AS1080"/>
          <cell r="AT1080"/>
          <cell r="AU1080"/>
          <cell r="AV1080"/>
          <cell r="AW1080"/>
          <cell r="AX1080"/>
          <cell r="AY1080"/>
          <cell r="AZ1080"/>
          <cell r="BA1080"/>
          <cell r="BB1080"/>
          <cell r="BC1080"/>
          <cell r="BD1080"/>
          <cell r="BE1080"/>
          <cell r="BF1080"/>
          <cell r="BG1080"/>
          <cell r="BH1080"/>
          <cell r="BI1080"/>
          <cell r="BJ1080"/>
          <cell r="BK1080"/>
          <cell r="BL1080"/>
          <cell r="BM1080"/>
          <cell r="BN1080"/>
          <cell r="BO1080"/>
          <cell r="BP1080"/>
          <cell r="BQ1080"/>
          <cell r="BR1080"/>
          <cell r="BS1080"/>
          <cell r="BT1080"/>
          <cell r="BU1080"/>
          <cell r="BV1080"/>
          <cell r="BW1080"/>
          <cell r="BX1080"/>
          <cell r="BY1080"/>
          <cell r="BZ1080"/>
          <cell r="CA1080"/>
          <cell r="CB1080"/>
          <cell r="CC1080"/>
          <cell r="CD1080"/>
          <cell r="CE1080"/>
          <cell r="CF1080"/>
          <cell r="CG1080"/>
          <cell r="CH1080"/>
          <cell r="CI1080"/>
          <cell r="CJ1080"/>
          <cell r="CK1080"/>
          <cell r="CL1080"/>
          <cell r="CM1080"/>
          <cell r="CN1080"/>
          <cell r="CO1080"/>
          <cell r="CP1080"/>
        </row>
        <row r="1081">
          <cell r="A1081"/>
          <cell r="B1081"/>
          <cell r="C1081"/>
          <cell r="D1081"/>
          <cell r="E1081"/>
          <cell r="F1081"/>
          <cell r="G1081"/>
          <cell r="H1081"/>
          <cell r="I1081"/>
          <cell r="J1081"/>
          <cell r="K1081"/>
          <cell r="L1081"/>
          <cell r="M1081"/>
          <cell r="N1081"/>
          <cell r="O1081"/>
          <cell r="P1081"/>
          <cell r="Q1081"/>
          <cell r="R1081"/>
          <cell r="S1081"/>
          <cell r="T1081"/>
          <cell r="U1081"/>
          <cell r="V1081"/>
          <cell r="W1081"/>
          <cell r="X1081"/>
          <cell r="Y1081"/>
          <cell r="Z1081"/>
          <cell r="AA1081"/>
          <cell r="AB1081"/>
          <cell r="AC1081"/>
          <cell r="AD1081"/>
          <cell r="AE1081"/>
          <cell r="AF1081"/>
          <cell r="AG1081"/>
          <cell r="AH1081"/>
          <cell r="AI1081"/>
          <cell r="AJ1081"/>
          <cell r="AK1081"/>
          <cell r="AL1081"/>
          <cell r="AM1081"/>
          <cell r="AN1081"/>
          <cell r="AO1081"/>
          <cell r="AP1081"/>
          <cell r="AQ1081"/>
          <cell r="AR1081"/>
          <cell r="AS1081"/>
          <cell r="AT1081"/>
          <cell r="AU1081"/>
          <cell r="AV1081"/>
          <cell r="AW1081"/>
          <cell r="AX1081"/>
          <cell r="AY1081"/>
          <cell r="AZ1081"/>
          <cell r="BA1081"/>
          <cell r="BB1081"/>
          <cell r="BC1081"/>
          <cell r="BD1081"/>
          <cell r="BE1081"/>
          <cell r="BF1081"/>
          <cell r="BG1081"/>
          <cell r="BH1081"/>
          <cell r="BI1081"/>
          <cell r="BJ1081"/>
          <cell r="BK1081"/>
          <cell r="BL1081"/>
          <cell r="BM1081"/>
          <cell r="BN1081"/>
          <cell r="BO1081"/>
          <cell r="BP1081"/>
          <cell r="BQ1081"/>
          <cell r="BR1081"/>
          <cell r="BS1081"/>
          <cell r="BT1081"/>
          <cell r="BU1081"/>
          <cell r="BV1081"/>
          <cell r="BW1081"/>
          <cell r="BX1081"/>
          <cell r="BY1081"/>
          <cell r="BZ1081"/>
          <cell r="CA1081"/>
          <cell r="CB1081"/>
          <cell r="CC1081"/>
          <cell r="CD1081"/>
          <cell r="CE1081"/>
          <cell r="CF1081"/>
          <cell r="CG1081"/>
          <cell r="CH1081"/>
          <cell r="CI1081"/>
          <cell r="CJ1081"/>
          <cell r="CK1081"/>
          <cell r="CL1081"/>
          <cell r="CM1081"/>
          <cell r="CN1081"/>
          <cell r="CO1081"/>
          <cell r="CP1081"/>
        </row>
        <row r="1082">
          <cell r="A1082"/>
          <cell r="B1082"/>
          <cell r="C1082"/>
          <cell r="D1082"/>
          <cell r="E1082"/>
          <cell r="F1082"/>
          <cell r="G1082"/>
          <cell r="H1082"/>
          <cell r="I1082"/>
          <cell r="J1082"/>
          <cell r="K1082"/>
          <cell r="L1082"/>
          <cell r="M1082"/>
          <cell r="N1082"/>
          <cell r="O1082"/>
          <cell r="P1082"/>
          <cell r="Q1082"/>
          <cell r="R1082"/>
          <cell r="S1082"/>
          <cell r="T1082"/>
          <cell r="U1082"/>
          <cell r="V1082"/>
          <cell r="W1082"/>
          <cell r="X1082"/>
          <cell r="Y1082"/>
          <cell r="Z1082"/>
          <cell r="AA1082"/>
          <cell r="AB1082"/>
          <cell r="AC1082"/>
          <cell r="AD1082"/>
          <cell r="AE1082"/>
          <cell r="AF1082"/>
          <cell r="AG1082"/>
          <cell r="AH1082"/>
          <cell r="AI1082"/>
          <cell r="AJ1082"/>
          <cell r="AK1082"/>
          <cell r="AL1082"/>
          <cell r="AM1082"/>
          <cell r="AN1082"/>
          <cell r="AO1082"/>
          <cell r="AP1082"/>
          <cell r="AQ1082"/>
          <cell r="AR1082"/>
          <cell r="AS1082"/>
          <cell r="AT1082"/>
          <cell r="AU1082"/>
          <cell r="AV1082"/>
          <cell r="AW1082"/>
          <cell r="AX1082"/>
          <cell r="AY1082"/>
          <cell r="AZ1082"/>
          <cell r="BA1082"/>
          <cell r="BB1082"/>
          <cell r="BC1082"/>
          <cell r="BD1082"/>
          <cell r="BE1082"/>
          <cell r="BF1082"/>
          <cell r="BG1082"/>
          <cell r="BH1082"/>
          <cell r="BI1082"/>
          <cell r="BJ1082"/>
          <cell r="BK1082"/>
          <cell r="BL1082"/>
          <cell r="BM1082"/>
          <cell r="BN1082"/>
          <cell r="BO1082"/>
          <cell r="BP1082"/>
          <cell r="BQ1082"/>
          <cell r="BR1082"/>
          <cell r="BS1082"/>
          <cell r="BT1082"/>
          <cell r="BU1082"/>
          <cell r="BV1082"/>
          <cell r="BW1082"/>
          <cell r="BX1082"/>
          <cell r="BY1082"/>
          <cell r="BZ1082"/>
          <cell r="CA1082"/>
          <cell r="CB1082"/>
          <cell r="CC1082"/>
          <cell r="CD1082"/>
          <cell r="CE1082"/>
          <cell r="CF1082"/>
          <cell r="CG1082"/>
          <cell r="CH1082"/>
          <cell r="CI1082"/>
          <cell r="CJ1082"/>
          <cell r="CK1082"/>
          <cell r="CL1082"/>
          <cell r="CM1082"/>
          <cell r="CN1082"/>
          <cell r="CO1082"/>
          <cell r="CP1082"/>
        </row>
        <row r="1083">
          <cell r="A1083"/>
          <cell r="B1083"/>
          <cell r="C1083"/>
          <cell r="D1083"/>
          <cell r="E1083"/>
          <cell r="F1083"/>
          <cell r="G1083"/>
          <cell r="H1083"/>
          <cell r="I1083"/>
          <cell r="J1083"/>
          <cell r="K1083"/>
          <cell r="L1083"/>
          <cell r="M1083"/>
          <cell r="N1083"/>
          <cell r="O1083"/>
          <cell r="P1083"/>
          <cell r="Q1083"/>
          <cell r="R1083"/>
          <cell r="S1083"/>
          <cell r="T1083"/>
          <cell r="U1083"/>
          <cell r="V1083"/>
          <cell r="W1083"/>
          <cell r="X1083"/>
          <cell r="Y1083"/>
          <cell r="Z1083"/>
          <cell r="AA1083"/>
          <cell r="AB1083"/>
          <cell r="AC1083"/>
          <cell r="AD1083"/>
          <cell r="AE1083"/>
          <cell r="AF1083"/>
          <cell r="AG1083"/>
          <cell r="AH1083"/>
          <cell r="AI1083"/>
          <cell r="AJ1083"/>
          <cell r="AK1083"/>
          <cell r="AL1083"/>
          <cell r="AM1083"/>
          <cell r="AN1083"/>
          <cell r="AO1083"/>
          <cell r="AP1083"/>
          <cell r="AQ1083"/>
          <cell r="AR1083"/>
          <cell r="AS1083"/>
          <cell r="AT1083"/>
          <cell r="AU1083"/>
          <cell r="AV1083"/>
          <cell r="AW1083"/>
          <cell r="AX1083"/>
          <cell r="AY1083"/>
          <cell r="AZ1083"/>
          <cell r="BA1083"/>
          <cell r="BB1083"/>
          <cell r="BC1083"/>
          <cell r="BD1083"/>
          <cell r="BE1083"/>
          <cell r="BF1083"/>
          <cell r="BG1083"/>
          <cell r="BH1083"/>
          <cell r="BI1083"/>
          <cell r="BJ1083"/>
          <cell r="BK1083"/>
          <cell r="BL1083"/>
          <cell r="BM1083"/>
          <cell r="BN1083"/>
          <cell r="BO1083"/>
          <cell r="BP1083"/>
          <cell r="BQ1083"/>
          <cell r="BR1083"/>
          <cell r="BS1083"/>
          <cell r="BT1083"/>
          <cell r="BU1083"/>
          <cell r="BV1083"/>
          <cell r="BW1083"/>
          <cell r="BX1083"/>
          <cell r="BY1083"/>
          <cell r="BZ1083"/>
          <cell r="CA1083"/>
          <cell r="CB1083"/>
          <cell r="CC1083"/>
          <cell r="CD1083"/>
          <cell r="CE1083"/>
          <cell r="CF1083"/>
          <cell r="CG1083"/>
          <cell r="CH1083"/>
          <cell r="CI1083"/>
          <cell r="CJ1083"/>
          <cell r="CK1083"/>
          <cell r="CL1083"/>
          <cell r="CM1083"/>
          <cell r="CN1083"/>
          <cell r="CO1083"/>
          <cell r="CP1083"/>
        </row>
        <row r="1084">
          <cell r="A1084"/>
          <cell r="B1084"/>
          <cell r="C1084"/>
          <cell r="D1084"/>
          <cell r="E1084"/>
          <cell r="F1084"/>
          <cell r="G1084"/>
          <cell r="H1084"/>
          <cell r="I1084"/>
          <cell r="J1084"/>
          <cell r="K1084"/>
          <cell r="L1084"/>
          <cell r="M1084"/>
          <cell r="N1084"/>
          <cell r="O1084"/>
          <cell r="P1084"/>
          <cell r="Q1084"/>
          <cell r="R1084"/>
          <cell r="S1084"/>
          <cell r="T1084"/>
          <cell r="U1084"/>
          <cell r="V1084"/>
          <cell r="W1084"/>
          <cell r="X1084"/>
          <cell r="Y1084"/>
          <cell r="Z1084"/>
          <cell r="AA1084"/>
          <cell r="AB1084"/>
          <cell r="AC1084"/>
          <cell r="AD1084"/>
          <cell r="AE1084"/>
          <cell r="AF1084"/>
          <cell r="AG1084"/>
          <cell r="AH1084"/>
          <cell r="AI1084"/>
          <cell r="AJ1084"/>
          <cell r="AK1084"/>
          <cell r="AL1084"/>
          <cell r="AM1084"/>
          <cell r="AN1084"/>
          <cell r="AO1084"/>
          <cell r="AP1084"/>
          <cell r="AQ1084"/>
          <cell r="AR1084"/>
          <cell r="AS1084"/>
          <cell r="AT1084"/>
          <cell r="AU1084"/>
          <cell r="AV1084"/>
          <cell r="AW1084"/>
          <cell r="AX1084"/>
          <cell r="AY1084"/>
          <cell r="AZ1084"/>
          <cell r="BA1084"/>
          <cell r="BB1084"/>
          <cell r="BC1084"/>
          <cell r="BD1084"/>
          <cell r="BE1084"/>
          <cell r="BF1084"/>
          <cell r="BG1084"/>
          <cell r="BH1084"/>
          <cell r="BI1084"/>
          <cell r="BJ1084"/>
          <cell r="BK1084"/>
          <cell r="BL1084"/>
          <cell r="BM1084"/>
          <cell r="BN1084"/>
          <cell r="BO1084"/>
          <cell r="BP1084"/>
          <cell r="BQ1084"/>
          <cell r="BR1084"/>
          <cell r="BS1084"/>
          <cell r="BT1084"/>
          <cell r="BU1084"/>
          <cell r="BV1084"/>
          <cell r="BW1084"/>
          <cell r="BX1084"/>
          <cell r="BY1084"/>
          <cell r="BZ1084"/>
          <cell r="CA1084"/>
          <cell r="CB1084"/>
          <cell r="CC1084"/>
          <cell r="CD1084"/>
          <cell r="CE1084"/>
          <cell r="CF1084"/>
          <cell r="CG1084"/>
          <cell r="CH1084"/>
          <cell r="CI1084"/>
          <cell r="CJ1084"/>
          <cell r="CK1084"/>
          <cell r="CL1084"/>
          <cell r="CM1084"/>
          <cell r="CN1084"/>
          <cell r="CO1084"/>
          <cell r="CP1084"/>
        </row>
        <row r="1085">
          <cell r="A1085"/>
          <cell r="B1085"/>
          <cell r="C1085"/>
          <cell r="D1085"/>
          <cell r="E1085"/>
          <cell r="F1085"/>
          <cell r="G1085"/>
          <cell r="H1085"/>
          <cell r="I1085"/>
          <cell r="J1085"/>
          <cell r="K1085"/>
          <cell r="L1085"/>
          <cell r="M1085"/>
          <cell r="N1085"/>
          <cell r="O1085"/>
          <cell r="P1085"/>
          <cell r="Q1085"/>
          <cell r="R1085"/>
          <cell r="S1085"/>
          <cell r="T1085"/>
          <cell r="U1085"/>
          <cell r="V1085"/>
          <cell r="W1085"/>
          <cell r="X1085"/>
          <cell r="Y1085"/>
          <cell r="Z1085"/>
          <cell r="AA1085"/>
          <cell r="AB1085"/>
          <cell r="AC1085"/>
          <cell r="AD1085"/>
          <cell r="AE1085"/>
          <cell r="AF1085"/>
          <cell r="AG1085"/>
          <cell r="AH1085"/>
          <cell r="AI1085"/>
          <cell r="AJ1085"/>
          <cell r="AK1085"/>
          <cell r="AL1085"/>
          <cell r="AM1085"/>
          <cell r="AN1085"/>
          <cell r="AO1085"/>
          <cell r="AP1085"/>
          <cell r="AQ1085"/>
          <cell r="AR1085"/>
          <cell r="AS1085"/>
          <cell r="AT1085"/>
          <cell r="AU1085"/>
          <cell r="AV1085"/>
          <cell r="AW1085"/>
          <cell r="AX1085"/>
          <cell r="AY1085"/>
          <cell r="AZ1085"/>
          <cell r="BA1085"/>
          <cell r="BB1085"/>
          <cell r="BC1085"/>
          <cell r="BD1085"/>
          <cell r="BE1085"/>
          <cell r="BF1085"/>
          <cell r="BG1085"/>
          <cell r="BH1085"/>
          <cell r="BI1085"/>
          <cell r="BJ1085"/>
          <cell r="BK1085"/>
          <cell r="BL1085"/>
          <cell r="BM1085"/>
          <cell r="BN1085"/>
          <cell r="BO1085"/>
          <cell r="BP1085"/>
          <cell r="BQ1085"/>
          <cell r="BR1085"/>
          <cell r="BS1085"/>
          <cell r="BT1085"/>
          <cell r="BU1085"/>
          <cell r="BV1085"/>
          <cell r="BW1085"/>
          <cell r="BX1085"/>
          <cell r="BY1085"/>
          <cell r="BZ1085"/>
          <cell r="CA1085"/>
          <cell r="CB1085"/>
          <cell r="CC1085"/>
          <cell r="CD1085"/>
          <cell r="CE1085"/>
          <cell r="CF1085"/>
          <cell r="CG1085"/>
          <cell r="CH1085"/>
          <cell r="CI1085"/>
          <cell r="CJ1085"/>
          <cell r="CK1085"/>
          <cell r="CL1085"/>
          <cell r="CM1085"/>
          <cell r="CN1085"/>
          <cell r="CO1085"/>
          <cell r="CP1085"/>
        </row>
        <row r="1086">
          <cell r="A1086"/>
          <cell r="B1086"/>
          <cell r="C1086"/>
          <cell r="D1086"/>
          <cell r="E1086"/>
          <cell r="F1086"/>
          <cell r="G1086"/>
          <cell r="H1086"/>
          <cell r="I1086"/>
          <cell r="J1086"/>
          <cell r="K1086"/>
          <cell r="L1086"/>
          <cell r="M1086"/>
          <cell r="N1086"/>
          <cell r="O1086"/>
          <cell r="P1086"/>
          <cell r="Q1086"/>
          <cell r="R1086"/>
          <cell r="S1086"/>
          <cell r="T1086"/>
          <cell r="U1086"/>
          <cell r="V1086"/>
          <cell r="W1086"/>
          <cell r="X1086"/>
          <cell r="Y1086"/>
          <cell r="Z1086"/>
          <cell r="AA1086"/>
          <cell r="AB1086"/>
          <cell r="AC1086"/>
          <cell r="AD1086"/>
          <cell r="AE1086"/>
          <cell r="AF1086"/>
          <cell r="AG1086"/>
          <cell r="AH1086"/>
          <cell r="AI1086"/>
          <cell r="AJ1086"/>
          <cell r="AK1086"/>
          <cell r="AL1086"/>
          <cell r="AM1086"/>
          <cell r="AN1086"/>
          <cell r="AO1086"/>
          <cell r="AP1086"/>
          <cell r="AQ1086"/>
          <cell r="AR1086"/>
          <cell r="AS1086"/>
          <cell r="AT1086"/>
          <cell r="AU1086"/>
          <cell r="AV1086"/>
          <cell r="AW1086"/>
          <cell r="AX1086"/>
          <cell r="AY1086"/>
          <cell r="AZ1086"/>
          <cell r="BA1086"/>
          <cell r="BB1086"/>
          <cell r="BC1086"/>
          <cell r="BD1086"/>
          <cell r="BE1086"/>
          <cell r="BF1086"/>
          <cell r="BG1086"/>
          <cell r="BH1086"/>
          <cell r="BI1086"/>
          <cell r="BJ1086"/>
          <cell r="BK1086"/>
          <cell r="BL1086"/>
          <cell r="BM1086"/>
          <cell r="BN1086"/>
          <cell r="BO1086"/>
          <cell r="BP1086"/>
          <cell r="BQ1086"/>
          <cell r="BR1086"/>
          <cell r="BS1086"/>
          <cell r="BT1086"/>
          <cell r="BU1086"/>
          <cell r="BV1086"/>
          <cell r="BW1086"/>
          <cell r="BX1086"/>
          <cell r="BY1086"/>
          <cell r="BZ1086"/>
          <cell r="CA1086"/>
          <cell r="CB1086"/>
          <cell r="CC1086"/>
          <cell r="CD1086"/>
          <cell r="CE1086"/>
          <cell r="CF1086"/>
          <cell r="CG1086"/>
          <cell r="CH1086"/>
          <cell r="CI1086"/>
          <cell r="CJ1086"/>
          <cell r="CK1086"/>
          <cell r="CL1086"/>
          <cell r="CM1086"/>
          <cell r="CN1086"/>
          <cell r="CO1086"/>
          <cell r="CP1086"/>
        </row>
        <row r="1087">
          <cell r="A1087"/>
          <cell r="B1087"/>
          <cell r="C1087"/>
          <cell r="D1087"/>
          <cell r="E1087"/>
          <cell r="F1087"/>
          <cell r="G1087"/>
          <cell r="H1087"/>
          <cell r="I1087"/>
          <cell r="J1087"/>
          <cell r="K1087"/>
          <cell r="L1087"/>
          <cell r="M1087"/>
          <cell r="N1087"/>
          <cell r="O1087"/>
          <cell r="P1087"/>
          <cell r="Q1087"/>
          <cell r="R1087"/>
          <cell r="S1087"/>
          <cell r="T1087"/>
          <cell r="U1087"/>
          <cell r="V1087"/>
          <cell r="W1087"/>
          <cell r="X1087"/>
          <cell r="Y1087"/>
          <cell r="Z1087"/>
          <cell r="AA1087"/>
          <cell r="AB1087"/>
          <cell r="AC1087"/>
          <cell r="AD1087"/>
          <cell r="AE1087"/>
          <cell r="AF1087"/>
          <cell r="AG1087"/>
          <cell r="AH1087"/>
          <cell r="AI1087"/>
          <cell r="AJ1087"/>
          <cell r="AK1087"/>
          <cell r="AL1087"/>
          <cell r="AM1087"/>
          <cell r="AN1087"/>
          <cell r="AO1087"/>
          <cell r="AP1087"/>
          <cell r="AQ1087"/>
          <cell r="AR1087"/>
          <cell r="AS1087"/>
          <cell r="AT1087"/>
          <cell r="AU1087"/>
          <cell r="AV1087"/>
          <cell r="AW1087"/>
          <cell r="AX1087"/>
          <cell r="AY1087"/>
          <cell r="AZ1087"/>
          <cell r="BA1087"/>
          <cell r="BB1087"/>
          <cell r="BC1087"/>
          <cell r="BD1087"/>
          <cell r="BE1087"/>
          <cell r="BF1087"/>
          <cell r="BG1087"/>
          <cell r="BH1087"/>
          <cell r="BI1087"/>
          <cell r="BJ1087"/>
          <cell r="BK1087"/>
          <cell r="BL1087"/>
          <cell r="BM1087"/>
          <cell r="BN1087"/>
          <cell r="BO1087"/>
          <cell r="BP1087"/>
          <cell r="BQ1087"/>
          <cell r="BR1087"/>
          <cell r="BS1087"/>
          <cell r="BT1087"/>
          <cell r="BU1087"/>
          <cell r="BV1087"/>
          <cell r="BW1087"/>
          <cell r="BX1087"/>
          <cell r="BY1087"/>
          <cell r="BZ1087"/>
          <cell r="CA1087"/>
          <cell r="CB1087"/>
          <cell r="CC1087"/>
          <cell r="CD1087"/>
          <cell r="CE1087"/>
          <cell r="CF1087"/>
          <cell r="CG1087"/>
          <cell r="CH1087"/>
          <cell r="CI1087"/>
          <cell r="CJ1087"/>
          <cell r="CK1087"/>
          <cell r="CL1087"/>
          <cell r="CM1087"/>
          <cell r="CN1087"/>
          <cell r="CO1087"/>
          <cell r="CP1087"/>
        </row>
        <row r="1088">
          <cell r="A1088"/>
          <cell r="B1088"/>
          <cell r="C1088"/>
          <cell r="D1088"/>
          <cell r="E1088"/>
          <cell r="F1088"/>
          <cell r="G1088"/>
          <cell r="H1088"/>
          <cell r="I1088"/>
          <cell r="J1088"/>
          <cell r="K1088"/>
          <cell r="L1088"/>
          <cell r="M1088"/>
          <cell r="N1088"/>
          <cell r="O1088"/>
          <cell r="P1088"/>
          <cell r="Q1088"/>
          <cell r="R1088"/>
          <cell r="S1088"/>
          <cell r="T1088"/>
          <cell r="U1088"/>
          <cell r="V1088"/>
          <cell r="W1088"/>
          <cell r="X1088"/>
          <cell r="Y1088"/>
          <cell r="Z1088"/>
          <cell r="AA1088"/>
          <cell r="AB1088"/>
          <cell r="AC1088"/>
          <cell r="AD1088"/>
          <cell r="AE1088"/>
          <cell r="AF1088"/>
          <cell r="AG1088"/>
          <cell r="AH1088"/>
          <cell r="AI1088"/>
          <cell r="AJ1088"/>
          <cell r="AK1088"/>
          <cell r="AL1088"/>
          <cell r="AM1088"/>
          <cell r="AN1088"/>
          <cell r="AO1088"/>
          <cell r="AP1088"/>
          <cell r="AQ1088"/>
          <cell r="AR1088"/>
          <cell r="AS1088"/>
          <cell r="AT1088"/>
          <cell r="AU1088"/>
          <cell r="AV1088"/>
          <cell r="AW1088"/>
          <cell r="AX1088"/>
          <cell r="AY1088"/>
          <cell r="AZ1088"/>
          <cell r="BA1088"/>
          <cell r="BB1088"/>
          <cell r="BC1088"/>
          <cell r="BD1088"/>
          <cell r="BE1088"/>
          <cell r="BF1088"/>
          <cell r="BG1088"/>
          <cell r="BH1088"/>
          <cell r="BI1088"/>
          <cell r="BJ1088"/>
          <cell r="BK1088"/>
          <cell r="BL1088"/>
          <cell r="BM1088"/>
          <cell r="BN1088"/>
          <cell r="BO1088"/>
          <cell r="BP1088"/>
          <cell r="BQ1088"/>
          <cell r="BR1088"/>
          <cell r="BS1088"/>
          <cell r="BT1088"/>
          <cell r="BU1088"/>
          <cell r="BV1088"/>
          <cell r="BW1088"/>
          <cell r="BX1088"/>
          <cell r="BY1088"/>
          <cell r="BZ1088"/>
          <cell r="CA1088"/>
          <cell r="CB1088"/>
          <cell r="CC1088"/>
          <cell r="CD1088"/>
          <cell r="CE1088"/>
          <cell r="CF1088"/>
          <cell r="CG1088"/>
          <cell r="CH1088"/>
          <cell r="CI1088"/>
          <cell r="CJ1088"/>
          <cell r="CK1088"/>
          <cell r="CL1088"/>
          <cell r="CM1088"/>
          <cell r="CN1088"/>
          <cell r="CO1088"/>
          <cell r="CP1088"/>
        </row>
        <row r="1089">
          <cell r="A1089"/>
          <cell r="B1089"/>
          <cell r="C1089"/>
          <cell r="D1089"/>
          <cell r="E1089"/>
          <cell r="F1089"/>
          <cell r="G1089"/>
          <cell r="H1089"/>
          <cell r="I1089"/>
          <cell r="J1089"/>
          <cell r="K1089"/>
          <cell r="L1089"/>
          <cell r="M1089"/>
          <cell r="N1089"/>
          <cell r="O1089"/>
          <cell r="P1089"/>
          <cell r="Q1089"/>
          <cell r="R1089"/>
          <cell r="S1089"/>
          <cell r="T1089"/>
          <cell r="U1089"/>
          <cell r="V1089"/>
          <cell r="W1089"/>
          <cell r="X1089"/>
          <cell r="Y1089"/>
          <cell r="Z1089"/>
          <cell r="AA1089"/>
          <cell r="AB1089"/>
          <cell r="AC1089"/>
          <cell r="AD1089"/>
          <cell r="AE1089"/>
          <cell r="AF1089"/>
          <cell r="AG1089"/>
          <cell r="AH1089"/>
          <cell r="AI1089"/>
          <cell r="AJ1089"/>
          <cell r="AK1089"/>
          <cell r="AL1089"/>
          <cell r="AM1089"/>
          <cell r="AN1089"/>
          <cell r="AO1089"/>
          <cell r="AP1089"/>
          <cell r="AQ1089"/>
          <cell r="AR1089"/>
          <cell r="AS1089"/>
          <cell r="AT1089"/>
          <cell r="AU1089"/>
          <cell r="AV1089"/>
          <cell r="AW1089"/>
          <cell r="AX1089"/>
          <cell r="AY1089"/>
          <cell r="AZ1089"/>
          <cell r="BA1089"/>
          <cell r="BB1089"/>
          <cell r="BC1089"/>
          <cell r="BD1089"/>
          <cell r="BE1089"/>
          <cell r="BF1089"/>
          <cell r="BG1089"/>
          <cell r="BH1089"/>
          <cell r="BI1089"/>
          <cell r="BJ1089"/>
          <cell r="BK1089"/>
          <cell r="BL1089"/>
          <cell r="BM1089"/>
          <cell r="BN1089"/>
          <cell r="BO1089"/>
          <cell r="BP1089"/>
          <cell r="BQ1089"/>
          <cell r="BR1089"/>
          <cell r="BS1089"/>
          <cell r="BT1089"/>
          <cell r="BU1089"/>
          <cell r="BV1089"/>
          <cell r="BW1089"/>
          <cell r="BX1089"/>
          <cell r="BY1089"/>
          <cell r="BZ1089"/>
          <cell r="CA1089"/>
          <cell r="CB1089"/>
          <cell r="CC1089"/>
          <cell r="CD1089"/>
          <cell r="CE1089"/>
          <cell r="CF1089"/>
          <cell r="CG1089"/>
          <cell r="CH1089"/>
          <cell r="CI1089"/>
          <cell r="CJ1089"/>
          <cell r="CK1089"/>
          <cell r="CL1089"/>
          <cell r="CM1089"/>
          <cell r="CN1089"/>
          <cell r="CO1089"/>
          <cell r="CP1089"/>
        </row>
        <row r="1090">
          <cell r="A1090"/>
          <cell r="B1090"/>
          <cell r="C1090"/>
          <cell r="D1090"/>
          <cell r="E1090"/>
          <cell r="F1090"/>
          <cell r="G1090"/>
          <cell r="H1090"/>
          <cell r="I1090"/>
          <cell r="J1090"/>
          <cell r="K1090"/>
          <cell r="L1090"/>
          <cell r="M1090"/>
          <cell r="N1090"/>
          <cell r="O1090"/>
          <cell r="P1090"/>
          <cell r="Q1090"/>
          <cell r="R1090"/>
          <cell r="S1090"/>
          <cell r="T1090"/>
          <cell r="U1090"/>
          <cell r="V1090"/>
          <cell r="W1090"/>
          <cell r="X1090"/>
          <cell r="Y1090"/>
          <cell r="Z1090"/>
          <cell r="AA1090"/>
          <cell r="AB1090"/>
          <cell r="AC1090"/>
          <cell r="AD1090"/>
          <cell r="AE1090"/>
          <cell r="AF1090"/>
          <cell r="AG1090"/>
          <cell r="AH1090"/>
          <cell r="AI1090"/>
          <cell r="AJ1090"/>
          <cell r="AK1090"/>
          <cell r="AL1090"/>
          <cell r="AM1090"/>
          <cell r="AN1090"/>
          <cell r="AO1090"/>
          <cell r="AP1090"/>
          <cell r="AQ1090"/>
          <cell r="AR1090"/>
          <cell r="AS1090"/>
          <cell r="AT1090"/>
          <cell r="AU1090"/>
          <cell r="AV1090"/>
          <cell r="AW1090"/>
          <cell r="AX1090"/>
          <cell r="AY1090"/>
          <cell r="AZ1090"/>
          <cell r="BA1090"/>
          <cell r="BB1090"/>
          <cell r="BC1090"/>
          <cell r="BD1090"/>
          <cell r="BE1090"/>
          <cell r="BF1090"/>
          <cell r="BG1090"/>
          <cell r="BH1090"/>
          <cell r="BI1090"/>
          <cell r="BJ1090"/>
          <cell r="BK1090"/>
          <cell r="BL1090"/>
          <cell r="BM1090"/>
          <cell r="BN1090"/>
          <cell r="BO1090"/>
          <cell r="BP1090"/>
          <cell r="BQ1090"/>
          <cell r="BR1090"/>
          <cell r="BS1090"/>
          <cell r="BT1090"/>
          <cell r="BU1090"/>
          <cell r="BV1090"/>
          <cell r="BW1090"/>
          <cell r="BX1090"/>
          <cell r="BY1090"/>
          <cell r="BZ1090"/>
          <cell r="CA1090"/>
          <cell r="CB1090"/>
          <cell r="CC1090"/>
          <cell r="CD1090"/>
          <cell r="CE1090"/>
          <cell r="CF1090"/>
          <cell r="CG1090"/>
          <cell r="CH1090"/>
          <cell r="CI1090"/>
          <cell r="CJ1090"/>
          <cell r="CK1090"/>
          <cell r="CL1090"/>
          <cell r="CM1090"/>
          <cell r="CN1090"/>
          <cell r="CO1090"/>
          <cell r="CP1090"/>
        </row>
        <row r="1091">
          <cell r="A1091"/>
          <cell r="B1091"/>
          <cell r="C1091"/>
          <cell r="D1091"/>
          <cell r="E1091"/>
          <cell r="F1091"/>
          <cell r="G1091"/>
          <cell r="H1091"/>
          <cell r="I1091"/>
          <cell r="J1091"/>
          <cell r="K1091"/>
          <cell r="L1091"/>
          <cell r="M1091"/>
          <cell r="N1091"/>
          <cell r="O1091"/>
          <cell r="P1091"/>
          <cell r="Q1091"/>
          <cell r="R1091"/>
          <cell r="S1091"/>
          <cell r="T1091"/>
          <cell r="U1091"/>
          <cell r="V1091"/>
          <cell r="W1091"/>
          <cell r="X1091"/>
          <cell r="Y1091"/>
          <cell r="Z1091"/>
          <cell r="AA1091"/>
          <cell r="AB1091"/>
          <cell r="AC1091"/>
          <cell r="AD1091"/>
          <cell r="AE1091"/>
          <cell r="AF1091"/>
          <cell r="AG1091"/>
          <cell r="AH1091"/>
          <cell r="AI1091"/>
          <cell r="AJ1091"/>
          <cell r="AK1091"/>
          <cell r="AL1091"/>
          <cell r="AM1091"/>
          <cell r="AN1091"/>
          <cell r="AO1091"/>
          <cell r="AP1091"/>
          <cell r="AQ1091"/>
          <cell r="AR1091"/>
          <cell r="AS1091"/>
          <cell r="AT1091"/>
          <cell r="AU1091"/>
          <cell r="AV1091"/>
          <cell r="AW1091"/>
          <cell r="AX1091"/>
          <cell r="AY1091"/>
          <cell r="AZ1091"/>
          <cell r="BA1091"/>
          <cell r="BB1091"/>
          <cell r="BC1091"/>
          <cell r="BD1091"/>
          <cell r="BE1091"/>
          <cell r="BF1091"/>
          <cell r="BG1091"/>
          <cell r="BH1091"/>
          <cell r="BI1091"/>
          <cell r="BJ1091"/>
          <cell r="BK1091"/>
          <cell r="BL1091"/>
          <cell r="BM1091"/>
          <cell r="BN1091"/>
          <cell r="BO1091"/>
          <cell r="BP1091"/>
          <cell r="BQ1091"/>
          <cell r="BR1091"/>
          <cell r="BS1091"/>
          <cell r="BT1091"/>
          <cell r="BU1091"/>
          <cell r="BV1091"/>
          <cell r="BW1091"/>
          <cell r="BX1091"/>
          <cell r="BY1091"/>
          <cell r="BZ1091"/>
          <cell r="CA1091"/>
          <cell r="CB1091"/>
          <cell r="CC1091"/>
          <cell r="CD1091"/>
          <cell r="CE1091"/>
          <cell r="CF1091"/>
          <cell r="CG1091"/>
          <cell r="CH1091"/>
          <cell r="CI1091"/>
          <cell r="CJ1091"/>
          <cell r="CK1091"/>
          <cell r="CL1091"/>
          <cell r="CM1091"/>
          <cell r="CN1091"/>
          <cell r="CO1091"/>
          <cell r="CP1091"/>
        </row>
        <row r="1092">
          <cell r="A1092"/>
          <cell r="B1092"/>
          <cell r="C1092"/>
          <cell r="D1092"/>
          <cell r="E1092"/>
          <cell r="F1092"/>
          <cell r="G1092"/>
          <cell r="H1092"/>
          <cell r="I1092"/>
          <cell r="J1092"/>
          <cell r="K1092"/>
          <cell r="L1092"/>
          <cell r="M1092"/>
          <cell r="N1092"/>
          <cell r="O1092"/>
          <cell r="P1092"/>
          <cell r="Q1092"/>
          <cell r="R1092"/>
          <cell r="S1092"/>
          <cell r="T1092"/>
          <cell r="U1092"/>
          <cell r="V1092"/>
          <cell r="W1092"/>
          <cell r="X1092"/>
          <cell r="Y1092"/>
          <cell r="Z1092"/>
          <cell r="AA1092"/>
          <cell r="AB1092"/>
          <cell r="AC1092"/>
          <cell r="AD1092"/>
          <cell r="AE1092"/>
          <cell r="AF1092"/>
          <cell r="AG1092"/>
          <cell r="AH1092"/>
          <cell r="AI1092"/>
          <cell r="AJ1092"/>
          <cell r="AK1092"/>
          <cell r="AL1092"/>
          <cell r="AM1092"/>
          <cell r="AN1092"/>
          <cell r="AO1092"/>
          <cell r="AP1092"/>
          <cell r="AQ1092"/>
          <cell r="AR1092"/>
          <cell r="AS1092"/>
          <cell r="AT1092"/>
          <cell r="AU1092"/>
          <cell r="AV1092"/>
          <cell r="AW1092"/>
          <cell r="AX1092"/>
          <cell r="AY1092"/>
          <cell r="AZ1092"/>
          <cell r="BA1092"/>
          <cell r="BB1092"/>
          <cell r="BC1092"/>
          <cell r="BD1092"/>
          <cell r="BE1092"/>
          <cell r="BF1092"/>
          <cell r="BG1092"/>
          <cell r="BH1092"/>
          <cell r="BI1092"/>
          <cell r="BJ1092"/>
          <cell r="BK1092"/>
          <cell r="BL1092"/>
          <cell r="BM1092"/>
          <cell r="BN1092"/>
          <cell r="BO1092"/>
          <cell r="BP1092"/>
          <cell r="BQ1092"/>
          <cell r="BR1092"/>
          <cell r="BS1092"/>
          <cell r="BT1092"/>
          <cell r="BU1092"/>
          <cell r="BV1092"/>
          <cell r="BW1092"/>
          <cell r="BX1092"/>
          <cell r="BY1092"/>
          <cell r="BZ1092"/>
          <cell r="CA1092"/>
          <cell r="CB1092"/>
          <cell r="CC1092"/>
          <cell r="CD1092"/>
          <cell r="CE1092"/>
          <cell r="CF1092"/>
          <cell r="CG1092"/>
          <cell r="CH1092"/>
          <cell r="CI1092"/>
          <cell r="CJ1092"/>
          <cell r="CK1092"/>
          <cell r="CL1092"/>
          <cell r="CM1092"/>
          <cell r="CN1092"/>
          <cell r="CO1092"/>
          <cell r="CP1092"/>
        </row>
        <row r="1093">
          <cell r="A1093"/>
          <cell r="B1093"/>
          <cell r="C1093"/>
          <cell r="D1093"/>
          <cell r="E1093"/>
          <cell r="F1093"/>
          <cell r="G1093"/>
          <cell r="H1093"/>
          <cell r="I1093"/>
          <cell r="J1093"/>
          <cell r="K1093"/>
          <cell r="L1093"/>
          <cell r="M1093"/>
          <cell r="N1093"/>
          <cell r="O1093"/>
          <cell r="P1093"/>
          <cell r="Q1093"/>
          <cell r="R1093"/>
          <cell r="S1093"/>
          <cell r="T1093"/>
          <cell r="U1093"/>
          <cell r="V1093"/>
          <cell r="W1093"/>
          <cell r="X1093"/>
          <cell r="Y1093"/>
          <cell r="Z1093"/>
          <cell r="AA1093"/>
          <cell r="AB1093"/>
          <cell r="AC1093"/>
          <cell r="AD1093"/>
          <cell r="AE1093"/>
          <cell r="AF1093"/>
          <cell r="AG1093"/>
          <cell r="AH1093"/>
          <cell r="AI1093"/>
          <cell r="AJ1093"/>
          <cell r="AK1093"/>
          <cell r="AL1093"/>
          <cell r="AM1093"/>
          <cell r="AN1093"/>
          <cell r="AO1093"/>
          <cell r="AP1093"/>
          <cell r="AQ1093"/>
          <cell r="AR1093"/>
          <cell r="AS1093"/>
          <cell r="AT1093"/>
          <cell r="AU1093"/>
          <cell r="AV1093"/>
          <cell r="AW1093"/>
          <cell r="AX1093"/>
          <cell r="AY1093"/>
          <cell r="AZ1093"/>
          <cell r="BA1093"/>
          <cell r="BB1093"/>
          <cell r="BC1093"/>
          <cell r="BD1093"/>
          <cell r="BE1093"/>
          <cell r="BF1093"/>
          <cell r="BG1093"/>
          <cell r="BH1093"/>
          <cell r="BI1093"/>
          <cell r="BJ1093"/>
          <cell r="BK1093"/>
          <cell r="BL1093"/>
          <cell r="BM1093"/>
          <cell r="BN1093"/>
          <cell r="BO1093"/>
          <cell r="BP1093"/>
          <cell r="BQ1093"/>
          <cell r="BR1093"/>
          <cell r="BS1093"/>
          <cell r="BT1093"/>
          <cell r="BU1093"/>
          <cell r="BV1093"/>
          <cell r="BW1093"/>
          <cell r="BX1093"/>
          <cell r="BY1093"/>
          <cell r="BZ1093"/>
          <cell r="CA1093"/>
          <cell r="CB1093"/>
          <cell r="CC1093"/>
          <cell r="CD1093"/>
          <cell r="CE1093"/>
          <cell r="CF1093"/>
          <cell r="CG1093"/>
          <cell r="CH1093"/>
          <cell r="CI1093"/>
          <cell r="CJ1093"/>
          <cell r="CK1093"/>
          <cell r="CL1093"/>
          <cell r="CM1093"/>
          <cell r="CN1093"/>
          <cell r="CO1093"/>
          <cell r="CP1093"/>
        </row>
        <row r="1094">
          <cell r="A1094"/>
          <cell r="B1094"/>
          <cell r="C1094"/>
          <cell r="D1094"/>
          <cell r="E1094"/>
          <cell r="F1094"/>
          <cell r="G1094"/>
          <cell r="H1094"/>
          <cell r="I1094"/>
          <cell r="J1094"/>
          <cell r="K1094"/>
          <cell r="L1094"/>
          <cell r="M1094"/>
          <cell r="N1094"/>
          <cell r="O1094"/>
          <cell r="P1094"/>
          <cell r="Q1094"/>
          <cell r="R1094"/>
          <cell r="S1094"/>
          <cell r="T1094"/>
          <cell r="U1094"/>
          <cell r="V1094"/>
          <cell r="W1094"/>
          <cell r="X1094"/>
          <cell r="Y1094"/>
          <cell r="Z1094"/>
          <cell r="AA1094"/>
          <cell r="AB1094"/>
          <cell r="AC1094"/>
          <cell r="AD1094"/>
          <cell r="AE1094"/>
          <cell r="AF1094"/>
          <cell r="AG1094"/>
          <cell r="AH1094"/>
          <cell r="AI1094"/>
          <cell r="AJ1094"/>
          <cell r="AK1094"/>
          <cell r="AL1094"/>
          <cell r="AM1094"/>
          <cell r="AN1094"/>
          <cell r="AO1094"/>
          <cell r="AP1094"/>
          <cell r="AQ1094"/>
          <cell r="AR1094"/>
          <cell r="AS1094"/>
          <cell r="AT1094"/>
          <cell r="AU1094"/>
          <cell r="AV1094"/>
          <cell r="AW1094"/>
          <cell r="AX1094"/>
          <cell r="AY1094"/>
          <cell r="AZ1094"/>
          <cell r="BA1094"/>
          <cell r="BB1094"/>
          <cell r="BC1094"/>
          <cell r="BD1094"/>
          <cell r="BE1094"/>
          <cell r="BF1094"/>
          <cell r="BG1094"/>
          <cell r="BH1094"/>
          <cell r="BI1094"/>
          <cell r="BJ1094"/>
          <cell r="BK1094"/>
          <cell r="BL1094"/>
          <cell r="BM1094"/>
          <cell r="BN1094"/>
          <cell r="BO1094"/>
          <cell r="BP1094"/>
          <cell r="BQ1094"/>
          <cell r="BR1094"/>
          <cell r="BS1094"/>
          <cell r="BT1094"/>
          <cell r="BU1094"/>
          <cell r="BV1094"/>
          <cell r="BW1094"/>
          <cell r="BX1094"/>
          <cell r="BY1094"/>
          <cell r="BZ1094"/>
          <cell r="CA1094"/>
          <cell r="CB1094"/>
          <cell r="CC1094"/>
          <cell r="CD1094"/>
          <cell r="CE1094"/>
          <cell r="CF1094"/>
          <cell r="CG1094"/>
          <cell r="CH1094"/>
          <cell r="CI1094"/>
          <cell r="CJ1094"/>
          <cell r="CK1094"/>
          <cell r="CL1094"/>
          <cell r="CM1094"/>
          <cell r="CN1094"/>
          <cell r="CO1094"/>
          <cell r="CP1094"/>
        </row>
        <row r="1095">
          <cell r="A1095"/>
          <cell r="B1095"/>
          <cell r="C1095"/>
          <cell r="D1095"/>
          <cell r="E1095"/>
          <cell r="F1095"/>
          <cell r="G1095"/>
          <cell r="H1095"/>
          <cell r="I1095"/>
          <cell r="J1095"/>
          <cell r="K1095"/>
          <cell r="L1095"/>
          <cell r="M1095"/>
          <cell r="N1095"/>
          <cell r="O1095"/>
          <cell r="P1095"/>
          <cell r="Q1095"/>
          <cell r="R1095"/>
          <cell r="S1095"/>
          <cell r="T1095"/>
          <cell r="U1095"/>
          <cell r="V1095"/>
          <cell r="W1095"/>
          <cell r="X1095"/>
          <cell r="Y1095"/>
          <cell r="Z1095"/>
          <cell r="AA1095"/>
          <cell r="AB1095"/>
          <cell r="AC1095"/>
          <cell r="AD1095"/>
          <cell r="AE1095"/>
          <cell r="AF1095"/>
          <cell r="AG1095"/>
          <cell r="AH1095"/>
          <cell r="AI1095"/>
          <cell r="AJ1095"/>
          <cell r="AK1095"/>
          <cell r="AL1095"/>
          <cell r="AM1095"/>
          <cell r="AN1095"/>
          <cell r="AO1095"/>
          <cell r="AP1095"/>
          <cell r="AQ1095"/>
          <cell r="AR1095"/>
          <cell r="AS1095"/>
          <cell r="AT1095"/>
          <cell r="AU1095"/>
          <cell r="AV1095"/>
          <cell r="AW1095"/>
          <cell r="AX1095"/>
          <cell r="AY1095"/>
          <cell r="AZ1095"/>
          <cell r="BA1095"/>
          <cell r="BB1095"/>
          <cell r="BC1095"/>
          <cell r="BD1095"/>
          <cell r="BE1095"/>
          <cell r="BF1095"/>
          <cell r="BG1095"/>
          <cell r="BH1095"/>
          <cell r="BI1095"/>
          <cell r="BJ1095"/>
          <cell r="BK1095"/>
          <cell r="BL1095"/>
          <cell r="BM1095"/>
          <cell r="BN1095"/>
          <cell r="BO1095"/>
          <cell r="BP1095"/>
          <cell r="BQ1095"/>
          <cell r="BR1095"/>
          <cell r="BS1095"/>
          <cell r="BT1095"/>
          <cell r="BU1095"/>
          <cell r="BV1095"/>
          <cell r="BW1095"/>
          <cell r="BX1095"/>
          <cell r="BY1095"/>
          <cell r="BZ1095"/>
          <cell r="CA1095"/>
          <cell r="CB1095"/>
          <cell r="CC1095"/>
          <cell r="CD1095"/>
          <cell r="CE1095"/>
          <cell r="CF1095"/>
          <cell r="CG1095"/>
          <cell r="CH1095"/>
          <cell r="CI1095"/>
          <cell r="CJ1095"/>
          <cell r="CK1095"/>
          <cell r="CL1095"/>
          <cell r="CM1095"/>
          <cell r="CN1095"/>
          <cell r="CO1095"/>
          <cell r="CP1095"/>
        </row>
        <row r="1096">
          <cell r="A1096"/>
          <cell r="B1096"/>
          <cell r="C1096"/>
          <cell r="D1096"/>
          <cell r="E1096"/>
          <cell r="F1096"/>
          <cell r="G1096"/>
          <cell r="H1096"/>
          <cell r="I1096"/>
          <cell r="J1096"/>
          <cell r="K1096"/>
          <cell r="L1096"/>
          <cell r="M1096"/>
          <cell r="N1096"/>
          <cell r="O1096"/>
          <cell r="P1096"/>
          <cell r="Q1096"/>
          <cell r="R1096"/>
          <cell r="S1096"/>
          <cell r="T1096"/>
          <cell r="U1096"/>
          <cell r="V1096"/>
          <cell r="W1096"/>
          <cell r="X1096"/>
          <cell r="Y1096"/>
          <cell r="Z1096"/>
          <cell r="AA1096"/>
          <cell r="AB1096"/>
          <cell r="AC1096"/>
          <cell r="AD1096"/>
          <cell r="AE1096"/>
          <cell r="AF1096"/>
          <cell r="AG1096"/>
          <cell r="AH1096"/>
          <cell r="AI1096"/>
          <cell r="AJ1096"/>
          <cell r="AK1096"/>
          <cell r="AL1096"/>
          <cell r="AM1096"/>
          <cell r="AN1096"/>
          <cell r="AO1096"/>
          <cell r="AP1096"/>
          <cell r="AQ1096"/>
          <cell r="AR1096"/>
          <cell r="AS1096"/>
          <cell r="AT1096"/>
          <cell r="AU1096"/>
          <cell r="AV1096"/>
          <cell r="AW1096"/>
          <cell r="AX1096"/>
          <cell r="AY1096"/>
          <cell r="AZ1096"/>
          <cell r="BA1096"/>
          <cell r="BB1096"/>
          <cell r="BC1096"/>
          <cell r="BD1096"/>
          <cell r="BE1096"/>
          <cell r="BF1096"/>
          <cell r="BG1096"/>
          <cell r="BH1096"/>
          <cell r="BI1096"/>
          <cell r="BJ1096"/>
          <cell r="BK1096"/>
          <cell r="BL1096"/>
          <cell r="BM1096"/>
          <cell r="BN1096"/>
          <cell r="BO1096"/>
          <cell r="BP1096"/>
          <cell r="BQ1096"/>
          <cell r="BR1096"/>
          <cell r="BS1096"/>
          <cell r="BT1096"/>
          <cell r="BU1096"/>
          <cell r="BV1096"/>
          <cell r="BW1096"/>
          <cell r="BX1096"/>
          <cell r="BY1096"/>
          <cell r="BZ1096"/>
          <cell r="CA1096"/>
          <cell r="CB1096"/>
          <cell r="CC1096"/>
          <cell r="CD1096"/>
          <cell r="CE1096"/>
          <cell r="CF1096"/>
          <cell r="CG1096"/>
          <cell r="CH1096"/>
          <cell r="CI1096"/>
          <cell r="CJ1096"/>
          <cell r="CK1096"/>
          <cell r="CL1096"/>
          <cell r="CM1096"/>
          <cell r="CN1096"/>
          <cell r="CO1096"/>
          <cell r="CP1096"/>
        </row>
        <row r="1097">
          <cell r="A1097"/>
          <cell r="B1097"/>
          <cell r="C1097"/>
          <cell r="D1097"/>
          <cell r="E1097"/>
          <cell r="F1097"/>
          <cell r="G1097"/>
          <cell r="H1097"/>
          <cell r="I1097"/>
          <cell r="J1097"/>
          <cell r="K1097"/>
          <cell r="L1097"/>
          <cell r="M1097"/>
          <cell r="N1097"/>
          <cell r="O1097"/>
          <cell r="P1097"/>
          <cell r="Q1097"/>
          <cell r="R1097"/>
          <cell r="S1097"/>
          <cell r="T1097"/>
          <cell r="U1097"/>
          <cell r="V1097"/>
          <cell r="W1097"/>
          <cell r="X1097"/>
          <cell r="Y1097"/>
          <cell r="Z1097"/>
          <cell r="AA1097"/>
          <cell r="AB1097"/>
          <cell r="AC1097"/>
          <cell r="AD1097"/>
          <cell r="AE1097"/>
          <cell r="AF1097"/>
          <cell r="AG1097"/>
          <cell r="AH1097"/>
          <cell r="AI1097"/>
          <cell r="AJ1097"/>
          <cell r="AK1097"/>
          <cell r="AL1097"/>
          <cell r="AM1097"/>
          <cell r="AN1097"/>
          <cell r="AO1097"/>
          <cell r="AP1097"/>
          <cell r="AQ1097"/>
          <cell r="AR1097"/>
          <cell r="AS1097"/>
          <cell r="AT1097"/>
          <cell r="AU1097"/>
          <cell r="AV1097"/>
          <cell r="AW1097"/>
          <cell r="AX1097"/>
          <cell r="AY1097"/>
          <cell r="AZ1097"/>
          <cell r="BA1097"/>
          <cell r="BB1097"/>
          <cell r="BC1097"/>
          <cell r="BD1097"/>
          <cell r="BE1097"/>
          <cell r="BF1097"/>
          <cell r="BG1097"/>
          <cell r="BH1097"/>
          <cell r="BI1097"/>
          <cell r="BJ1097"/>
          <cell r="BK1097"/>
          <cell r="BL1097"/>
          <cell r="BM1097"/>
          <cell r="BN1097"/>
          <cell r="BO1097"/>
          <cell r="BP1097"/>
          <cell r="BQ1097"/>
          <cell r="BR1097"/>
          <cell r="BS1097"/>
          <cell r="BT1097"/>
          <cell r="BU1097"/>
          <cell r="BV1097"/>
          <cell r="BW1097"/>
          <cell r="BX1097"/>
          <cell r="BY1097"/>
          <cell r="BZ1097"/>
          <cell r="CA1097"/>
          <cell r="CB1097"/>
          <cell r="CC1097"/>
          <cell r="CD1097"/>
          <cell r="CE1097"/>
          <cell r="CF1097"/>
          <cell r="CG1097"/>
          <cell r="CH1097"/>
          <cell r="CI1097"/>
          <cell r="CJ1097"/>
          <cell r="CK1097"/>
          <cell r="CL1097"/>
          <cell r="CM1097"/>
          <cell r="CN1097"/>
          <cell r="CO1097"/>
          <cell r="CP1097"/>
        </row>
        <row r="1098">
          <cell r="A1098"/>
          <cell r="B1098"/>
          <cell r="C1098"/>
          <cell r="D1098"/>
          <cell r="E1098"/>
          <cell r="F1098"/>
          <cell r="G1098"/>
          <cell r="H1098"/>
          <cell r="I1098"/>
          <cell r="J1098"/>
          <cell r="K1098"/>
          <cell r="L1098"/>
          <cell r="M1098"/>
          <cell r="N1098"/>
          <cell r="O1098"/>
          <cell r="P1098"/>
          <cell r="Q1098"/>
          <cell r="R1098"/>
          <cell r="S1098"/>
          <cell r="T1098"/>
          <cell r="U1098"/>
          <cell r="V1098"/>
          <cell r="W1098"/>
          <cell r="X1098"/>
          <cell r="Y1098"/>
          <cell r="Z1098"/>
          <cell r="AA1098"/>
          <cell r="AB1098"/>
          <cell r="AC1098"/>
          <cell r="AD1098"/>
          <cell r="AE1098"/>
          <cell r="AF1098"/>
          <cell r="AG1098"/>
          <cell r="AH1098"/>
          <cell r="AI1098"/>
          <cell r="AJ1098"/>
          <cell r="AK1098"/>
          <cell r="AL1098"/>
          <cell r="AM1098"/>
          <cell r="AN1098"/>
          <cell r="AO1098"/>
          <cell r="AP1098"/>
          <cell r="AQ1098"/>
          <cell r="AR1098"/>
          <cell r="AS1098"/>
          <cell r="AT1098"/>
          <cell r="AU1098"/>
          <cell r="AV1098"/>
          <cell r="AW1098"/>
          <cell r="AX1098"/>
          <cell r="AY1098"/>
          <cell r="AZ1098"/>
          <cell r="BA1098"/>
          <cell r="BB1098"/>
          <cell r="BC1098"/>
          <cell r="BD1098"/>
          <cell r="BE1098"/>
          <cell r="BF1098"/>
          <cell r="BG1098"/>
          <cell r="BH1098"/>
          <cell r="BI1098"/>
          <cell r="BJ1098"/>
          <cell r="BK1098"/>
          <cell r="BL1098"/>
          <cell r="BM1098"/>
          <cell r="BN1098"/>
          <cell r="BO1098"/>
          <cell r="BP1098"/>
          <cell r="BQ1098"/>
          <cell r="BR1098"/>
          <cell r="BS1098"/>
          <cell r="BT1098"/>
          <cell r="BU1098"/>
          <cell r="BV1098"/>
          <cell r="BW1098"/>
          <cell r="BX1098"/>
          <cell r="BY1098"/>
          <cell r="BZ1098"/>
          <cell r="CA1098"/>
          <cell r="CB1098"/>
          <cell r="CC1098"/>
          <cell r="CD1098"/>
          <cell r="CE1098"/>
          <cell r="CF1098"/>
          <cell r="CG1098"/>
          <cell r="CH1098"/>
          <cell r="CI1098"/>
          <cell r="CJ1098"/>
          <cell r="CK1098"/>
          <cell r="CL1098"/>
          <cell r="CM1098"/>
          <cell r="CN1098"/>
          <cell r="CO1098"/>
          <cell r="CP1098"/>
        </row>
        <row r="1099">
          <cell r="A1099"/>
          <cell r="B1099"/>
          <cell r="C1099"/>
          <cell r="D1099"/>
          <cell r="E1099"/>
          <cell r="F1099"/>
          <cell r="G1099"/>
          <cell r="H1099"/>
          <cell r="I1099"/>
          <cell r="J1099"/>
          <cell r="K1099"/>
          <cell r="L1099"/>
          <cell r="M1099"/>
          <cell r="N1099"/>
          <cell r="O1099"/>
          <cell r="P1099"/>
          <cell r="Q1099"/>
          <cell r="R1099"/>
          <cell r="S1099"/>
          <cell r="T1099"/>
          <cell r="U1099"/>
          <cell r="V1099"/>
          <cell r="W1099"/>
          <cell r="X1099"/>
          <cell r="Y1099"/>
          <cell r="Z1099"/>
          <cell r="AA1099"/>
          <cell r="AB1099"/>
          <cell r="AC1099"/>
          <cell r="AD1099"/>
          <cell r="AE1099"/>
          <cell r="AF1099"/>
          <cell r="AG1099"/>
          <cell r="AH1099"/>
          <cell r="AI1099"/>
          <cell r="AJ1099"/>
          <cell r="AK1099"/>
          <cell r="AL1099"/>
          <cell r="AM1099"/>
          <cell r="AN1099"/>
          <cell r="AO1099"/>
          <cell r="AP1099"/>
          <cell r="AQ1099"/>
          <cell r="AR1099"/>
          <cell r="AS1099"/>
          <cell r="AT1099"/>
          <cell r="AU1099"/>
          <cell r="AV1099"/>
          <cell r="AW1099"/>
          <cell r="AX1099"/>
          <cell r="AY1099"/>
          <cell r="AZ1099"/>
          <cell r="BA1099"/>
          <cell r="BB1099"/>
          <cell r="BC1099"/>
          <cell r="BD1099"/>
          <cell r="BE1099"/>
          <cell r="BF1099"/>
          <cell r="BG1099"/>
          <cell r="BH1099"/>
          <cell r="BI1099"/>
          <cell r="BJ1099"/>
          <cell r="BK1099"/>
          <cell r="BL1099"/>
          <cell r="BM1099"/>
          <cell r="BN1099"/>
          <cell r="BO1099"/>
          <cell r="BP1099"/>
          <cell r="BQ1099"/>
          <cell r="BR1099"/>
          <cell r="BS1099"/>
          <cell r="BT1099"/>
          <cell r="BU1099"/>
          <cell r="BV1099"/>
          <cell r="BW1099"/>
          <cell r="BX1099"/>
          <cell r="BY1099"/>
          <cell r="BZ1099"/>
          <cell r="CA1099"/>
          <cell r="CB1099"/>
          <cell r="CC1099"/>
          <cell r="CD1099"/>
          <cell r="CE1099"/>
          <cell r="CF1099"/>
          <cell r="CG1099"/>
          <cell r="CH1099"/>
          <cell r="CI1099"/>
          <cell r="CJ1099"/>
          <cell r="CK1099"/>
          <cell r="CL1099"/>
          <cell r="CM1099"/>
          <cell r="CN1099"/>
          <cell r="CO1099"/>
          <cell r="CP1099"/>
        </row>
        <row r="1100">
          <cell r="A1100"/>
          <cell r="B1100"/>
          <cell r="C1100"/>
          <cell r="D1100"/>
          <cell r="E1100"/>
          <cell r="F1100"/>
          <cell r="G1100"/>
          <cell r="H1100"/>
          <cell r="I1100"/>
          <cell r="J1100"/>
          <cell r="K1100"/>
          <cell r="L1100"/>
          <cell r="M1100"/>
          <cell r="N1100"/>
          <cell r="O1100"/>
          <cell r="P1100"/>
          <cell r="Q1100"/>
          <cell r="R1100"/>
          <cell r="S1100"/>
          <cell r="T1100"/>
          <cell r="U1100"/>
          <cell r="V1100"/>
          <cell r="W1100"/>
          <cell r="X1100"/>
          <cell r="Y1100"/>
          <cell r="Z1100"/>
          <cell r="AA1100"/>
          <cell r="AB1100"/>
          <cell r="AC1100"/>
          <cell r="AD1100"/>
          <cell r="AE1100"/>
          <cell r="AF1100"/>
          <cell r="AG1100"/>
          <cell r="AH1100"/>
          <cell r="AI1100"/>
          <cell r="AJ1100"/>
          <cell r="AK1100"/>
          <cell r="AL1100"/>
          <cell r="AM1100"/>
          <cell r="AN1100"/>
          <cell r="AO1100"/>
          <cell r="AP1100"/>
          <cell r="AQ1100"/>
          <cell r="AR1100"/>
          <cell r="AS1100"/>
          <cell r="AT1100"/>
          <cell r="AU1100"/>
          <cell r="AV1100"/>
          <cell r="AW1100"/>
          <cell r="AX1100"/>
          <cell r="AY1100"/>
          <cell r="AZ1100"/>
          <cell r="BA1100"/>
          <cell r="BB1100"/>
          <cell r="BC1100"/>
          <cell r="BD1100"/>
          <cell r="BE1100"/>
          <cell r="BF1100"/>
          <cell r="BG1100"/>
          <cell r="BH1100"/>
          <cell r="BI1100"/>
          <cell r="BJ1100"/>
          <cell r="BK1100"/>
          <cell r="BL1100"/>
          <cell r="BM1100"/>
          <cell r="BN1100"/>
          <cell r="BO1100"/>
          <cell r="BP1100"/>
          <cell r="BQ1100"/>
          <cell r="BR1100"/>
          <cell r="BS1100"/>
          <cell r="BT1100"/>
          <cell r="BU1100"/>
          <cell r="BV1100"/>
          <cell r="BW1100"/>
          <cell r="BX1100"/>
          <cell r="BY1100"/>
          <cell r="BZ1100"/>
          <cell r="CA1100"/>
          <cell r="CB1100"/>
          <cell r="CC1100"/>
          <cell r="CD1100"/>
          <cell r="CE1100"/>
          <cell r="CF1100"/>
          <cell r="CG1100"/>
          <cell r="CH1100"/>
          <cell r="CI1100"/>
          <cell r="CJ1100"/>
          <cell r="CK1100"/>
          <cell r="CL1100"/>
          <cell r="CM1100"/>
          <cell r="CN1100"/>
          <cell r="CO1100"/>
          <cell r="CP1100"/>
        </row>
        <row r="1101">
          <cell r="A1101"/>
          <cell r="B1101"/>
          <cell r="C1101"/>
          <cell r="D1101"/>
          <cell r="E1101"/>
          <cell r="F1101"/>
          <cell r="G1101"/>
          <cell r="H1101"/>
          <cell r="I1101"/>
          <cell r="J1101"/>
          <cell r="K1101"/>
          <cell r="L1101"/>
          <cell r="M1101"/>
          <cell r="N1101"/>
          <cell r="O1101"/>
          <cell r="P1101"/>
          <cell r="Q1101"/>
          <cell r="R1101"/>
          <cell r="S1101"/>
          <cell r="T1101"/>
          <cell r="U1101"/>
          <cell r="V1101"/>
          <cell r="W1101"/>
          <cell r="X1101"/>
          <cell r="Y1101"/>
          <cell r="Z1101"/>
          <cell r="AA1101"/>
          <cell r="AB1101"/>
          <cell r="AC1101"/>
          <cell r="AD1101"/>
          <cell r="AE1101"/>
          <cell r="AF1101"/>
          <cell r="AG1101"/>
          <cell r="AH1101"/>
          <cell r="AI1101"/>
          <cell r="AJ1101"/>
          <cell r="AK1101"/>
          <cell r="AL1101"/>
          <cell r="AM1101"/>
          <cell r="AN1101"/>
          <cell r="AO1101"/>
          <cell r="AP1101"/>
          <cell r="AQ1101"/>
          <cell r="AR1101"/>
          <cell r="AS1101"/>
          <cell r="AT1101"/>
          <cell r="AU1101"/>
          <cell r="AV1101"/>
          <cell r="AW1101"/>
          <cell r="AX1101"/>
          <cell r="AY1101"/>
          <cell r="AZ1101"/>
          <cell r="BA1101"/>
          <cell r="BB1101"/>
          <cell r="BC1101"/>
          <cell r="BD1101"/>
          <cell r="BE1101"/>
          <cell r="BF1101"/>
          <cell r="BG1101"/>
          <cell r="BH1101"/>
          <cell r="BI1101"/>
          <cell r="BJ1101"/>
          <cell r="BK1101"/>
          <cell r="BL1101"/>
          <cell r="BM1101"/>
          <cell r="BN1101"/>
          <cell r="BO1101"/>
          <cell r="BP1101"/>
          <cell r="BQ1101"/>
          <cell r="BR1101"/>
          <cell r="BS1101"/>
          <cell r="BT1101"/>
          <cell r="BU1101"/>
          <cell r="BV1101"/>
          <cell r="BW1101"/>
          <cell r="BX1101"/>
          <cell r="BY1101"/>
          <cell r="BZ1101"/>
          <cell r="CA1101"/>
          <cell r="CB1101"/>
          <cell r="CC1101"/>
          <cell r="CD1101"/>
          <cell r="CE1101"/>
          <cell r="CF1101"/>
          <cell r="CG1101"/>
          <cell r="CH1101"/>
          <cell r="CI1101"/>
          <cell r="CJ1101"/>
          <cell r="CK1101"/>
          <cell r="CL1101"/>
          <cell r="CM1101"/>
          <cell r="CN1101"/>
          <cell r="CO1101"/>
          <cell r="CP1101"/>
        </row>
        <row r="1102">
          <cell r="A1102"/>
          <cell r="B1102"/>
          <cell r="C1102"/>
          <cell r="D1102"/>
          <cell r="E1102"/>
          <cell r="F1102"/>
          <cell r="G1102"/>
          <cell r="H1102"/>
          <cell r="I1102"/>
          <cell r="J1102"/>
          <cell r="K1102"/>
          <cell r="L1102"/>
          <cell r="M1102"/>
          <cell r="N1102"/>
          <cell r="O1102"/>
          <cell r="P1102"/>
          <cell r="Q1102"/>
          <cell r="R1102"/>
          <cell r="S1102"/>
          <cell r="T1102"/>
          <cell r="U1102"/>
          <cell r="V1102"/>
          <cell r="W1102"/>
          <cell r="X1102"/>
          <cell r="Y1102"/>
          <cell r="Z1102"/>
          <cell r="AA1102"/>
          <cell r="AB1102"/>
          <cell r="AC1102"/>
          <cell r="AD1102"/>
          <cell r="AE1102"/>
          <cell r="AF1102"/>
          <cell r="AG1102"/>
          <cell r="AH1102"/>
          <cell r="AI1102"/>
          <cell r="AJ1102"/>
          <cell r="AK1102"/>
          <cell r="AL1102"/>
          <cell r="AM1102"/>
          <cell r="AN1102"/>
          <cell r="AO1102"/>
          <cell r="AP1102"/>
          <cell r="AQ1102"/>
          <cell r="AR1102"/>
          <cell r="AS1102"/>
          <cell r="AT1102"/>
          <cell r="AU1102"/>
          <cell r="AV1102"/>
          <cell r="AW1102"/>
          <cell r="AX1102"/>
          <cell r="AY1102"/>
          <cell r="AZ1102"/>
          <cell r="BA1102"/>
          <cell r="BB1102"/>
          <cell r="BC1102"/>
          <cell r="BD1102"/>
          <cell r="BE1102"/>
          <cell r="BF1102"/>
          <cell r="BG1102"/>
          <cell r="BH1102"/>
          <cell r="BI1102"/>
          <cell r="BJ1102"/>
          <cell r="BK1102"/>
          <cell r="BL1102"/>
          <cell r="BM1102"/>
          <cell r="BN1102"/>
          <cell r="BO1102"/>
          <cell r="BP1102"/>
          <cell r="BQ1102"/>
          <cell r="BR1102"/>
          <cell r="BS1102"/>
          <cell r="BT1102"/>
          <cell r="BU1102"/>
          <cell r="BV1102"/>
          <cell r="BW1102"/>
          <cell r="BX1102"/>
          <cell r="BY1102"/>
          <cell r="BZ1102"/>
          <cell r="CA1102"/>
          <cell r="CB1102"/>
          <cell r="CC1102"/>
          <cell r="CD1102"/>
          <cell r="CE1102"/>
          <cell r="CF1102"/>
          <cell r="CG1102"/>
          <cell r="CH1102"/>
          <cell r="CI1102"/>
          <cell r="CJ1102"/>
          <cell r="CK1102"/>
          <cell r="CL1102"/>
          <cell r="CM1102"/>
          <cell r="CN1102"/>
          <cell r="CO1102"/>
          <cell r="CP1102"/>
        </row>
        <row r="1103">
          <cell r="A1103"/>
          <cell r="B1103"/>
          <cell r="C1103"/>
          <cell r="D1103"/>
          <cell r="E1103"/>
          <cell r="F1103"/>
          <cell r="G1103"/>
          <cell r="H1103"/>
          <cell r="I1103"/>
          <cell r="J1103"/>
          <cell r="K1103"/>
          <cell r="L1103"/>
          <cell r="M1103"/>
          <cell r="N1103"/>
          <cell r="O1103"/>
          <cell r="P1103"/>
          <cell r="Q1103"/>
          <cell r="R1103"/>
          <cell r="S1103"/>
          <cell r="T1103"/>
          <cell r="U1103"/>
          <cell r="V1103"/>
          <cell r="W1103"/>
          <cell r="X1103"/>
          <cell r="Y1103"/>
          <cell r="Z1103"/>
          <cell r="AA1103"/>
          <cell r="AB1103"/>
          <cell r="AC1103"/>
          <cell r="AD1103"/>
          <cell r="AE1103"/>
          <cell r="AF1103"/>
          <cell r="AG1103"/>
          <cell r="AH1103"/>
          <cell r="AI1103"/>
          <cell r="AJ1103"/>
          <cell r="AK1103"/>
          <cell r="AL1103"/>
          <cell r="AM1103"/>
          <cell r="AN1103"/>
          <cell r="AO1103"/>
          <cell r="AP1103"/>
          <cell r="AQ1103"/>
          <cell r="AR1103"/>
          <cell r="AS1103"/>
          <cell r="AT1103"/>
          <cell r="AU1103"/>
          <cell r="AV1103"/>
          <cell r="AW1103"/>
          <cell r="AX1103"/>
          <cell r="AY1103"/>
          <cell r="AZ1103"/>
          <cell r="BA1103"/>
          <cell r="BB1103"/>
          <cell r="BC1103"/>
          <cell r="BD1103"/>
          <cell r="BE1103"/>
          <cell r="BF1103"/>
          <cell r="BG1103"/>
          <cell r="BH1103"/>
          <cell r="BI1103"/>
          <cell r="BJ1103"/>
          <cell r="BK1103"/>
          <cell r="BL1103"/>
          <cell r="BM1103"/>
          <cell r="BN1103"/>
          <cell r="BO1103"/>
          <cell r="BP1103"/>
          <cell r="BQ1103"/>
          <cell r="BR1103"/>
          <cell r="BS1103"/>
          <cell r="BT1103"/>
          <cell r="BU1103"/>
          <cell r="BV1103"/>
          <cell r="BW1103"/>
          <cell r="BX1103"/>
          <cell r="BY1103"/>
          <cell r="BZ1103"/>
          <cell r="CA1103"/>
          <cell r="CB1103"/>
          <cell r="CC1103"/>
          <cell r="CD1103"/>
          <cell r="CE1103"/>
          <cell r="CF1103"/>
          <cell r="CG1103"/>
          <cell r="CH1103"/>
          <cell r="CI1103"/>
          <cell r="CJ1103"/>
          <cell r="CK1103"/>
          <cell r="CL1103"/>
          <cell r="CM1103"/>
          <cell r="CN1103"/>
          <cell r="CO1103"/>
          <cell r="CP1103"/>
        </row>
        <row r="1104">
          <cell r="A1104"/>
          <cell r="B1104"/>
          <cell r="C1104"/>
          <cell r="D1104"/>
          <cell r="E1104"/>
          <cell r="F1104"/>
          <cell r="G1104"/>
          <cell r="H1104"/>
          <cell r="I1104"/>
          <cell r="J1104"/>
          <cell r="K1104"/>
          <cell r="L1104"/>
          <cell r="M1104"/>
          <cell r="N1104"/>
          <cell r="O1104"/>
          <cell r="P1104"/>
          <cell r="Q1104"/>
          <cell r="R1104"/>
          <cell r="S1104"/>
          <cell r="T1104"/>
          <cell r="U1104"/>
          <cell r="V1104"/>
          <cell r="W1104"/>
          <cell r="X1104"/>
          <cell r="Y1104"/>
          <cell r="Z1104"/>
          <cell r="AA1104"/>
          <cell r="AB1104"/>
          <cell r="AC1104"/>
          <cell r="AD1104"/>
          <cell r="AE1104"/>
          <cell r="AF1104"/>
          <cell r="AG1104"/>
          <cell r="AH1104"/>
          <cell r="AI1104"/>
          <cell r="AJ1104"/>
          <cell r="AK1104"/>
          <cell r="AL1104"/>
          <cell r="AM1104"/>
          <cell r="AN1104"/>
          <cell r="AO1104"/>
          <cell r="AP1104"/>
          <cell r="AQ1104"/>
          <cell r="AR1104"/>
          <cell r="AS1104"/>
          <cell r="AT1104"/>
          <cell r="AU1104"/>
          <cell r="AV1104"/>
          <cell r="AW1104"/>
          <cell r="AX1104"/>
          <cell r="AY1104"/>
          <cell r="AZ1104"/>
          <cell r="BA1104"/>
          <cell r="BB1104"/>
          <cell r="BC1104"/>
          <cell r="BD1104"/>
          <cell r="BE1104"/>
          <cell r="BF1104"/>
          <cell r="BG1104"/>
          <cell r="BH1104"/>
          <cell r="BI1104"/>
          <cell r="BJ1104"/>
          <cell r="BK1104"/>
          <cell r="BL1104"/>
          <cell r="BM1104"/>
          <cell r="BN1104"/>
          <cell r="BO1104"/>
          <cell r="BP1104"/>
          <cell r="BQ1104"/>
          <cell r="BR1104"/>
          <cell r="BS1104"/>
          <cell r="BT1104"/>
          <cell r="BU1104"/>
          <cell r="BV1104"/>
          <cell r="BW1104"/>
          <cell r="BX1104"/>
          <cell r="BY1104"/>
          <cell r="BZ1104"/>
          <cell r="CA1104"/>
          <cell r="CB1104"/>
          <cell r="CC1104"/>
          <cell r="CD1104"/>
          <cell r="CE1104"/>
          <cell r="CF1104"/>
          <cell r="CG1104"/>
          <cell r="CH1104"/>
          <cell r="CI1104"/>
          <cell r="CJ1104"/>
          <cell r="CK1104"/>
          <cell r="CL1104"/>
          <cell r="CM1104"/>
          <cell r="CN1104"/>
          <cell r="CO1104"/>
          <cell r="CP1104"/>
        </row>
        <row r="1105">
          <cell r="A1105"/>
          <cell r="B1105"/>
          <cell r="C1105"/>
          <cell r="D1105"/>
          <cell r="E1105"/>
          <cell r="F1105"/>
          <cell r="G1105"/>
          <cell r="H1105"/>
          <cell r="I1105"/>
          <cell r="J1105"/>
          <cell r="K1105"/>
          <cell r="L1105"/>
          <cell r="M1105"/>
          <cell r="N1105"/>
          <cell r="O1105"/>
          <cell r="P1105"/>
          <cell r="Q1105"/>
          <cell r="R1105"/>
          <cell r="S1105"/>
          <cell r="T1105"/>
          <cell r="U1105"/>
          <cell r="V1105"/>
          <cell r="W1105"/>
          <cell r="X1105"/>
          <cell r="Y1105"/>
          <cell r="Z1105"/>
          <cell r="AA1105"/>
          <cell r="AB1105"/>
          <cell r="AC1105"/>
          <cell r="AD1105"/>
          <cell r="AE1105"/>
          <cell r="AF1105"/>
          <cell r="AG1105"/>
          <cell r="AH1105"/>
          <cell r="AI1105"/>
          <cell r="AJ1105"/>
          <cell r="AK1105"/>
          <cell r="AL1105"/>
          <cell r="AM1105"/>
          <cell r="AN1105"/>
          <cell r="AO1105"/>
          <cell r="AP1105"/>
          <cell r="AQ1105"/>
          <cell r="AR1105"/>
          <cell r="AS1105"/>
          <cell r="AT1105"/>
          <cell r="AU1105"/>
          <cell r="AV1105"/>
          <cell r="AW1105"/>
          <cell r="AX1105"/>
          <cell r="AY1105"/>
          <cell r="AZ1105"/>
          <cell r="BA1105"/>
          <cell r="BB1105"/>
          <cell r="BC1105"/>
          <cell r="BD1105"/>
          <cell r="BE1105"/>
          <cell r="BF1105"/>
          <cell r="BG1105"/>
          <cell r="BH1105"/>
          <cell r="BI1105"/>
          <cell r="BJ1105"/>
          <cell r="BK1105"/>
          <cell r="BL1105"/>
          <cell r="BM1105"/>
          <cell r="BN1105"/>
          <cell r="BO1105"/>
          <cell r="BP1105"/>
          <cell r="BQ1105"/>
          <cell r="BR1105"/>
          <cell r="BS1105"/>
          <cell r="BT1105"/>
          <cell r="BU1105"/>
          <cell r="BV1105"/>
          <cell r="BW1105"/>
          <cell r="BX1105"/>
          <cell r="BY1105"/>
          <cell r="BZ1105"/>
          <cell r="CA1105"/>
          <cell r="CB1105"/>
          <cell r="CC1105"/>
          <cell r="CD1105"/>
          <cell r="CE1105"/>
          <cell r="CF1105"/>
          <cell r="CG1105"/>
          <cell r="CH1105"/>
          <cell r="CI1105"/>
          <cell r="CJ1105"/>
          <cell r="CK1105"/>
          <cell r="CL1105"/>
          <cell r="CM1105"/>
          <cell r="CN1105"/>
          <cell r="CO1105"/>
          <cell r="CP1105"/>
        </row>
        <row r="1106">
          <cell r="A1106"/>
          <cell r="B1106"/>
          <cell r="C1106"/>
          <cell r="D1106"/>
          <cell r="E1106"/>
          <cell r="F1106"/>
          <cell r="G1106"/>
          <cell r="H1106"/>
          <cell r="I1106"/>
          <cell r="J1106"/>
          <cell r="K1106"/>
          <cell r="L1106"/>
          <cell r="M1106"/>
          <cell r="N1106"/>
          <cell r="O1106"/>
          <cell r="P1106"/>
          <cell r="Q1106"/>
          <cell r="R1106"/>
          <cell r="S1106"/>
          <cell r="T1106"/>
          <cell r="U1106"/>
          <cell r="V1106"/>
          <cell r="W1106"/>
          <cell r="X1106"/>
          <cell r="Y1106"/>
          <cell r="Z1106"/>
          <cell r="AA1106"/>
          <cell r="AB1106"/>
          <cell r="AC1106"/>
          <cell r="AD1106"/>
          <cell r="AE1106"/>
          <cell r="AF1106"/>
          <cell r="AG1106"/>
          <cell r="AH1106"/>
          <cell r="AI1106"/>
          <cell r="AJ1106"/>
          <cell r="AK1106"/>
          <cell r="AL1106"/>
          <cell r="AM1106"/>
          <cell r="AN1106"/>
          <cell r="AO1106"/>
          <cell r="AP1106"/>
          <cell r="AQ1106"/>
          <cell r="AR1106"/>
          <cell r="AS1106"/>
          <cell r="AT1106"/>
          <cell r="AU1106"/>
          <cell r="AV1106"/>
          <cell r="AW1106"/>
          <cell r="AX1106"/>
          <cell r="AY1106"/>
          <cell r="AZ1106"/>
          <cell r="BA1106"/>
          <cell r="BB1106"/>
          <cell r="BC1106"/>
          <cell r="BD1106"/>
          <cell r="BE1106"/>
          <cell r="BF1106"/>
          <cell r="BG1106"/>
          <cell r="BH1106"/>
          <cell r="BI1106"/>
          <cell r="BJ1106"/>
          <cell r="BK1106"/>
          <cell r="BL1106"/>
          <cell r="BM1106"/>
          <cell r="BN1106"/>
          <cell r="BO1106"/>
          <cell r="BP1106"/>
          <cell r="BQ1106"/>
          <cell r="BR1106"/>
          <cell r="BS1106"/>
          <cell r="BT1106"/>
          <cell r="BU1106"/>
          <cell r="BV1106"/>
          <cell r="BW1106"/>
          <cell r="BX1106"/>
          <cell r="BY1106"/>
          <cell r="BZ1106"/>
          <cell r="CA1106"/>
          <cell r="CB1106"/>
          <cell r="CC1106"/>
          <cell r="CD1106"/>
          <cell r="CE1106"/>
          <cell r="CF1106"/>
          <cell r="CG1106"/>
          <cell r="CH1106"/>
          <cell r="CI1106"/>
          <cell r="CJ1106"/>
          <cell r="CK1106"/>
          <cell r="CL1106"/>
          <cell r="CM1106"/>
          <cell r="CN1106"/>
          <cell r="CO1106"/>
          <cell r="CP1106"/>
        </row>
        <row r="1107">
          <cell r="A1107"/>
          <cell r="B1107"/>
          <cell r="C1107"/>
          <cell r="D1107"/>
          <cell r="E1107"/>
          <cell r="F1107"/>
          <cell r="G1107"/>
          <cell r="H1107"/>
          <cell r="I1107"/>
          <cell r="J1107"/>
          <cell r="K1107"/>
          <cell r="L1107"/>
          <cell r="M1107"/>
          <cell r="N1107"/>
          <cell r="O1107"/>
          <cell r="P1107"/>
          <cell r="Q1107"/>
          <cell r="R1107"/>
          <cell r="S1107"/>
          <cell r="T1107"/>
          <cell r="U1107"/>
          <cell r="V1107"/>
          <cell r="W1107"/>
          <cell r="X1107"/>
          <cell r="Y1107"/>
          <cell r="Z1107"/>
          <cell r="AA1107"/>
          <cell r="AB1107"/>
          <cell r="AC1107"/>
          <cell r="AD1107"/>
          <cell r="AE1107"/>
          <cell r="AF1107"/>
          <cell r="AG1107"/>
          <cell r="AH1107"/>
          <cell r="AI1107"/>
          <cell r="AJ1107"/>
          <cell r="AK1107"/>
          <cell r="AL1107"/>
          <cell r="AM1107"/>
          <cell r="AN1107"/>
          <cell r="AO1107"/>
          <cell r="AP1107"/>
          <cell r="AQ1107"/>
          <cell r="AR1107"/>
          <cell r="AS1107"/>
          <cell r="AT1107"/>
          <cell r="AU1107"/>
          <cell r="AV1107"/>
          <cell r="AW1107"/>
          <cell r="AX1107"/>
          <cell r="AY1107"/>
          <cell r="AZ1107"/>
          <cell r="BA1107"/>
          <cell r="BB1107"/>
          <cell r="BC1107"/>
          <cell r="BD1107"/>
          <cell r="BE1107"/>
          <cell r="BF1107"/>
          <cell r="BG1107"/>
          <cell r="BH1107"/>
          <cell r="BI1107"/>
          <cell r="BJ1107"/>
          <cell r="BK1107"/>
          <cell r="BL1107"/>
          <cell r="BM1107"/>
          <cell r="BN1107"/>
          <cell r="BO1107"/>
          <cell r="BP1107"/>
          <cell r="BQ1107"/>
          <cell r="BR1107"/>
          <cell r="BS1107"/>
          <cell r="BT1107"/>
          <cell r="BU1107"/>
          <cell r="BV1107"/>
          <cell r="BW1107"/>
          <cell r="BX1107"/>
          <cell r="BY1107"/>
          <cell r="BZ1107"/>
          <cell r="CA1107"/>
          <cell r="CB1107"/>
          <cell r="CC1107"/>
          <cell r="CD1107"/>
          <cell r="CE1107"/>
          <cell r="CF1107"/>
          <cell r="CG1107"/>
          <cell r="CH1107"/>
          <cell r="CI1107"/>
          <cell r="CJ1107"/>
          <cell r="CK1107"/>
          <cell r="CL1107"/>
          <cell r="CM1107"/>
          <cell r="CN1107"/>
          <cell r="CO1107"/>
          <cell r="CP1107"/>
        </row>
        <row r="1108">
          <cell r="A1108"/>
          <cell r="B1108"/>
          <cell r="C1108"/>
          <cell r="D1108"/>
          <cell r="E1108"/>
          <cell r="F1108"/>
          <cell r="G1108"/>
          <cell r="H1108"/>
          <cell r="I1108"/>
          <cell r="J1108"/>
          <cell r="K1108"/>
          <cell r="L1108"/>
          <cell r="M1108"/>
          <cell r="N1108"/>
          <cell r="O1108"/>
          <cell r="P1108"/>
          <cell r="Q1108"/>
          <cell r="R1108"/>
          <cell r="S1108"/>
          <cell r="T1108"/>
          <cell r="U1108"/>
          <cell r="V1108"/>
          <cell r="W1108"/>
          <cell r="X1108"/>
          <cell r="Y1108"/>
          <cell r="Z1108"/>
          <cell r="AA1108"/>
          <cell r="AB1108"/>
          <cell r="AC1108"/>
          <cell r="AD1108"/>
          <cell r="AE1108"/>
          <cell r="AF1108"/>
          <cell r="AG1108"/>
          <cell r="AH1108"/>
          <cell r="AI1108"/>
          <cell r="AJ1108"/>
          <cell r="AK1108"/>
          <cell r="AL1108"/>
          <cell r="AM1108"/>
          <cell r="AN1108"/>
          <cell r="AO1108"/>
          <cell r="AP1108"/>
          <cell r="AQ1108"/>
          <cell r="AR1108"/>
          <cell r="AS1108"/>
          <cell r="AT1108"/>
          <cell r="AU1108"/>
          <cell r="AV1108"/>
          <cell r="AW1108"/>
          <cell r="AX1108"/>
          <cell r="AY1108"/>
          <cell r="AZ1108"/>
          <cell r="BA1108"/>
          <cell r="BB1108"/>
          <cell r="BC1108"/>
          <cell r="BD1108"/>
          <cell r="BE1108"/>
          <cell r="BF1108"/>
          <cell r="BG1108"/>
          <cell r="BH1108"/>
          <cell r="BI1108"/>
          <cell r="BJ1108"/>
          <cell r="BK1108"/>
          <cell r="BL1108"/>
          <cell r="BM1108"/>
          <cell r="BN1108"/>
          <cell r="BO1108"/>
          <cell r="BP1108"/>
          <cell r="BQ1108"/>
          <cell r="BR1108"/>
          <cell r="BS1108"/>
          <cell r="BT1108"/>
          <cell r="BU1108"/>
          <cell r="BV1108"/>
          <cell r="BW1108"/>
          <cell r="BX1108"/>
          <cell r="BY1108"/>
          <cell r="BZ1108"/>
          <cell r="CA1108"/>
          <cell r="CB1108"/>
          <cell r="CC1108"/>
          <cell r="CD1108"/>
          <cell r="CE1108"/>
          <cell r="CF1108"/>
          <cell r="CG1108"/>
          <cell r="CH1108"/>
          <cell r="CI1108"/>
          <cell r="CJ1108"/>
          <cell r="CK1108"/>
          <cell r="CL1108"/>
          <cell r="CM1108"/>
          <cell r="CN1108"/>
          <cell r="CO1108"/>
          <cell r="CP1108"/>
        </row>
        <row r="1109">
          <cell r="A1109"/>
          <cell r="B1109"/>
          <cell r="C1109"/>
          <cell r="D1109"/>
          <cell r="E1109"/>
          <cell r="F1109"/>
          <cell r="G1109"/>
          <cell r="H1109"/>
          <cell r="I1109"/>
          <cell r="J1109"/>
          <cell r="K1109"/>
          <cell r="L1109"/>
          <cell r="M1109"/>
          <cell r="N1109"/>
          <cell r="O1109"/>
          <cell r="P1109"/>
          <cell r="Q1109"/>
          <cell r="R1109"/>
          <cell r="S1109"/>
          <cell r="T1109"/>
          <cell r="U1109"/>
          <cell r="V1109"/>
          <cell r="W1109"/>
          <cell r="X1109"/>
          <cell r="Y1109"/>
          <cell r="Z1109"/>
          <cell r="AA1109"/>
          <cell r="AB1109"/>
          <cell r="AC1109"/>
          <cell r="AD1109"/>
          <cell r="AE1109"/>
          <cell r="AF1109"/>
          <cell r="AG1109"/>
          <cell r="AH1109"/>
          <cell r="AI1109"/>
          <cell r="AJ1109"/>
          <cell r="AK1109"/>
          <cell r="AL1109"/>
          <cell r="AM1109"/>
          <cell r="AN1109"/>
          <cell r="AO1109"/>
          <cell r="AP1109"/>
          <cell r="AQ1109"/>
          <cell r="AR1109"/>
          <cell r="AS1109"/>
          <cell r="AT1109"/>
          <cell r="AU1109"/>
          <cell r="AV1109"/>
          <cell r="AW1109"/>
          <cell r="AX1109"/>
          <cell r="AY1109"/>
          <cell r="AZ1109"/>
          <cell r="BA1109"/>
          <cell r="BB1109"/>
          <cell r="BC1109"/>
          <cell r="BD1109"/>
          <cell r="BE1109"/>
          <cell r="BF1109"/>
          <cell r="BG1109"/>
          <cell r="BH1109"/>
          <cell r="BI1109"/>
          <cell r="BJ1109"/>
          <cell r="BK1109"/>
          <cell r="BL1109"/>
          <cell r="BM1109"/>
          <cell r="BN1109"/>
          <cell r="BO1109"/>
          <cell r="BP1109"/>
          <cell r="BQ1109"/>
          <cell r="BR1109"/>
          <cell r="BS1109"/>
          <cell r="BT1109"/>
          <cell r="BU1109"/>
          <cell r="BV1109"/>
          <cell r="BW1109"/>
          <cell r="BX1109"/>
          <cell r="BY1109"/>
          <cell r="BZ1109"/>
          <cell r="CA1109"/>
          <cell r="CB1109"/>
          <cell r="CC1109"/>
          <cell r="CD1109"/>
          <cell r="CE1109"/>
          <cell r="CF1109"/>
          <cell r="CG1109"/>
          <cell r="CH1109"/>
          <cell r="CI1109"/>
          <cell r="CJ1109"/>
          <cell r="CK1109"/>
          <cell r="CL1109"/>
          <cell r="CM1109"/>
          <cell r="CN1109"/>
          <cell r="CO1109"/>
          <cell r="CP1109"/>
        </row>
        <row r="1110">
          <cell r="A1110"/>
          <cell r="B1110"/>
          <cell r="C1110"/>
          <cell r="D1110"/>
          <cell r="E1110"/>
          <cell r="F1110"/>
          <cell r="G1110"/>
          <cell r="H1110"/>
          <cell r="I1110"/>
          <cell r="J1110"/>
          <cell r="K1110"/>
          <cell r="L1110"/>
          <cell r="M1110"/>
          <cell r="N1110"/>
          <cell r="O1110"/>
          <cell r="P1110"/>
          <cell r="Q1110"/>
          <cell r="R1110"/>
          <cell r="S1110"/>
          <cell r="T1110"/>
          <cell r="U1110"/>
          <cell r="V1110"/>
          <cell r="W1110"/>
          <cell r="X1110"/>
          <cell r="Y1110"/>
          <cell r="Z1110"/>
          <cell r="AA1110"/>
          <cell r="AB1110"/>
          <cell r="AC1110"/>
          <cell r="AD1110"/>
          <cell r="AE1110"/>
          <cell r="AF1110"/>
          <cell r="AG1110"/>
          <cell r="AH1110"/>
          <cell r="AI1110"/>
          <cell r="AJ1110"/>
          <cell r="AK1110"/>
          <cell r="AL1110"/>
          <cell r="AM1110"/>
          <cell r="AN1110"/>
          <cell r="AO1110"/>
          <cell r="AP1110"/>
          <cell r="AQ1110"/>
          <cell r="AR1110"/>
          <cell r="AS1110"/>
          <cell r="AT1110"/>
          <cell r="AU1110"/>
          <cell r="AV1110"/>
          <cell r="AW1110"/>
          <cell r="AX1110"/>
          <cell r="AY1110"/>
          <cell r="AZ1110"/>
          <cell r="BA1110"/>
          <cell r="BB1110"/>
          <cell r="BC1110"/>
          <cell r="BD1110"/>
          <cell r="BE1110"/>
          <cell r="BF1110"/>
          <cell r="BG1110"/>
          <cell r="BH1110"/>
          <cell r="BI1110"/>
          <cell r="BJ1110"/>
          <cell r="BK1110"/>
          <cell r="BL1110"/>
          <cell r="BM1110"/>
          <cell r="BN1110"/>
          <cell r="BO1110"/>
          <cell r="BP1110"/>
          <cell r="BQ1110"/>
          <cell r="BR1110"/>
          <cell r="BS1110"/>
          <cell r="BT1110"/>
          <cell r="BU1110"/>
          <cell r="BV1110"/>
          <cell r="BW1110"/>
          <cell r="BX1110"/>
          <cell r="BY1110"/>
          <cell r="BZ1110"/>
          <cell r="CA1110"/>
          <cell r="CB1110"/>
          <cell r="CC1110"/>
          <cell r="CD1110"/>
          <cell r="CE1110"/>
          <cell r="CF1110"/>
          <cell r="CG1110"/>
          <cell r="CH1110"/>
          <cell r="CI1110"/>
          <cell r="CJ1110"/>
          <cell r="CK1110"/>
          <cell r="CL1110"/>
          <cell r="CM1110"/>
          <cell r="CN1110"/>
          <cell r="CO1110"/>
          <cell r="CP1110"/>
        </row>
        <row r="1111">
          <cell r="A1111"/>
          <cell r="B1111"/>
          <cell r="C1111"/>
          <cell r="D1111"/>
          <cell r="E1111"/>
          <cell r="F1111"/>
          <cell r="G1111"/>
          <cell r="H1111"/>
          <cell r="I1111"/>
          <cell r="J1111"/>
          <cell r="K1111"/>
          <cell r="L1111"/>
          <cell r="M1111"/>
          <cell r="N1111"/>
          <cell r="O1111"/>
          <cell r="P1111"/>
          <cell r="Q1111"/>
          <cell r="R1111"/>
          <cell r="S1111"/>
          <cell r="T1111"/>
          <cell r="U1111"/>
          <cell r="V1111"/>
          <cell r="W1111"/>
          <cell r="X1111"/>
          <cell r="Y1111"/>
          <cell r="Z1111"/>
          <cell r="AA1111"/>
          <cell r="AB1111"/>
          <cell r="AC1111"/>
          <cell r="AD1111"/>
          <cell r="AE1111"/>
          <cell r="AF1111"/>
          <cell r="AG1111"/>
          <cell r="AH1111"/>
          <cell r="AI1111"/>
          <cell r="AJ1111"/>
          <cell r="AK1111"/>
          <cell r="AL1111"/>
          <cell r="AM1111"/>
          <cell r="AN1111"/>
          <cell r="AO1111"/>
          <cell r="AP1111"/>
          <cell r="AQ1111"/>
          <cell r="AR1111"/>
          <cell r="AS1111"/>
          <cell r="AT1111"/>
          <cell r="AU1111"/>
          <cell r="AV1111"/>
          <cell r="AW1111"/>
          <cell r="AX1111"/>
          <cell r="AY1111"/>
          <cell r="AZ1111"/>
          <cell r="BA1111"/>
          <cell r="BB1111"/>
          <cell r="BC1111"/>
          <cell r="BD1111"/>
          <cell r="BE1111"/>
          <cell r="BF1111"/>
          <cell r="BG1111"/>
          <cell r="BH1111"/>
          <cell r="BI1111"/>
          <cell r="BJ1111"/>
          <cell r="BK1111"/>
          <cell r="BL1111"/>
          <cell r="BM1111"/>
          <cell r="BN1111"/>
          <cell r="BO1111"/>
          <cell r="BP1111"/>
          <cell r="BQ1111"/>
          <cell r="BR1111"/>
          <cell r="BS1111"/>
          <cell r="BT1111"/>
          <cell r="BU1111"/>
          <cell r="BV1111"/>
          <cell r="BW1111"/>
          <cell r="BX1111"/>
          <cell r="BY1111"/>
          <cell r="BZ1111"/>
          <cell r="CA1111"/>
          <cell r="CB1111"/>
          <cell r="CC1111"/>
          <cell r="CD1111"/>
          <cell r="CE1111"/>
          <cell r="CF1111"/>
          <cell r="CG1111"/>
          <cell r="CH1111"/>
          <cell r="CI1111"/>
          <cell r="CJ1111"/>
          <cell r="CK1111"/>
          <cell r="CL1111"/>
          <cell r="CM1111"/>
          <cell r="CN1111"/>
          <cell r="CO1111"/>
          <cell r="CP1111"/>
        </row>
        <row r="1112">
          <cell r="A1112"/>
          <cell r="B1112"/>
          <cell r="C1112"/>
          <cell r="D1112"/>
          <cell r="E1112"/>
          <cell r="F1112"/>
          <cell r="G1112"/>
          <cell r="H1112"/>
          <cell r="I1112"/>
          <cell r="J1112"/>
          <cell r="K1112"/>
          <cell r="L1112"/>
          <cell r="M1112"/>
          <cell r="N1112"/>
          <cell r="O1112"/>
          <cell r="P1112"/>
          <cell r="Q1112"/>
          <cell r="R1112"/>
          <cell r="S1112"/>
          <cell r="T1112"/>
          <cell r="U1112"/>
          <cell r="V1112"/>
          <cell r="W1112"/>
          <cell r="X1112"/>
          <cell r="Y1112"/>
          <cell r="Z1112"/>
          <cell r="AA1112"/>
          <cell r="AB1112"/>
          <cell r="AC1112"/>
          <cell r="AD1112"/>
          <cell r="AE1112"/>
          <cell r="AF1112"/>
          <cell r="AG1112"/>
          <cell r="AH1112"/>
          <cell r="AI1112"/>
          <cell r="AJ1112"/>
          <cell r="AK1112"/>
          <cell r="AL1112"/>
          <cell r="AM1112"/>
          <cell r="AN1112"/>
          <cell r="AO1112"/>
          <cell r="AP1112"/>
          <cell r="AQ1112"/>
          <cell r="AR1112"/>
          <cell r="AS1112"/>
          <cell r="AT1112"/>
          <cell r="AU1112"/>
          <cell r="AV1112"/>
          <cell r="AW1112"/>
          <cell r="AX1112"/>
          <cell r="AY1112"/>
          <cell r="AZ1112"/>
          <cell r="BA1112"/>
          <cell r="BB1112"/>
          <cell r="BC1112"/>
          <cell r="BD1112"/>
          <cell r="BE1112"/>
          <cell r="BF1112"/>
          <cell r="BG1112"/>
          <cell r="BH1112"/>
          <cell r="BI1112"/>
          <cell r="BJ1112"/>
          <cell r="BK1112"/>
          <cell r="BL1112"/>
          <cell r="BM1112"/>
          <cell r="BN1112"/>
          <cell r="BO1112"/>
          <cell r="BP1112"/>
          <cell r="BQ1112"/>
          <cell r="BR1112"/>
          <cell r="BS1112"/>
          <cell r="BT1112"/>
          <cell r="BU1112"/>
          <cell r="BV1112"/>
          <cell r="BW1112"/>
          <cell r="BX1112"/>
          <cell r="BY1112"/>
          <cell r="BZ1112"/>
          <cell r="CA1112"/>
          <cell r="CB1112"/>
          <cell r="CC1112"/>
          <cell r="CD1112"/>
          <cell r="CE1112"/>
          <cell r="CF1112"/>
          <cell r="CG1112"/>
          <cell r="CH1112"/>
          <cell r="CI1112"/>
          <cell r="CJ1112"/>
          <cell r="CK1112"/>
          <cell r="CL1112"/>
          <cell r="CM1112"/>
          <cell r="CN1112"/>
          <cell r="CO1112"/>
          <cell r="CP1112"/>
        </row>
        <row r="1113">
          <cell r="A1113"/>
          <cell r="B1113"/>
          <cell r="C1113"/>
          <cell r="D1113"/>
          <cell r="E1113"/>
          <cell r="F1113"/>
          <cell r="G1113"/>
          <cell r="H1113"/>
          <cell r="I1113"/>
          <cell r="J1113"/>
          <cell r="K1113"/>
          <cell r="L1113"/>
          <cell r="M1113"/>
          <cell r="N1113"/>
          <cell r="O1113"/>
          <cell r="P1113"/>
          <cell r="Q1113"/>
          <cell r="R1113"/>
          <cell r="S1113"/>
          <cell r="T1113"/>
          <cell r="U1113"/>
          <cell r="V1113"/>
          <cell r="W1113"/>
          <cell r="X1113"/>
          <cell r="Y1113"/>
          <cell r="Z1113"/>
          <cell r="AA1113"/>
          <cell r="AB1113"/>
          <cell r="AC1113"/>
          <cell r="AD1113"/>
          <cell r="AE1113"/>
          <cell r="AF1113"/>
          <cell r="AG1113"/>
          <cell r="AH1113"/>
          <cell r="AI1113"/>
          <cell r="AJ1113"/>
          <cell r="AK1113"/>
          <cell r="AL1113"/>
          <cell r="AM1113"/>
          <cell r="AN1113"/>
          <cell r="AO1113"/>
          <cell r="AP1113"/>
          <cell r="AQ1113"/>
          <cell r="AR1113"/>
          <cell r="AS1113"/>
          <cell r="AT1113"/>
          <cell r="AU1113"/>
          <cell r="AV1113"/>
          <cell r="AW1113"/>
          <cell r="AX1113"/>
          <cell r="AY1113"/>
          <cell r="AZ1113"/>
          <cell r="BA1113"/>
          <cell r="BB1113"/>
          <cell r="BC1113"/>
          <cell r="BD1113"/>
          <cell r="BE1113"/>
          <cell r="BF1113"/>
          <cell r="BG1113"/>
          <cell r="BH1113"/>
          <cell r="BI1113"/>
          <cell r="BJ1113"/>
          <cell r="BK1113"/>
          <cell r="BL1113"/>
          <cell r="BM1113"/>
          <cell r="BN1113"/>
          <cell r="BO1113"/>
          <cell r="BP1113"/>
          <cell r="BQ1113"/>
          <cell r="BR1113"/>
          <cell r="BS1113"/>
          <cell r="BT1113"/>
          <cell r="BU1113"/>
          <cell r="BV1113"/>
          <cell r="BW1113"/>
          <cell r="BX1113"/>
          <cell r="BY1113"/>
          <cell r="BZ1113"/>
          <cell r="CA1113"/>
          <cell r="CB1113"/>
          <cell r="CC1113"/>
          <cell r="CD1113"/>
          <cell r="CE1113"/>
          <cell r="CF1113"/>
          <cell r="CG1113"/>
          <cell r="CH1113"/>
          <cell r="CI1113"/>
          <cell r="CJ1113"/>
          <cell r="CK1113"/>
          <cell r="CL1113"/>
          <cell r="CM1113"/>
          <cell r="CN1113"/>
          <cell r="CO1113"/>
          <cell r="CP1113"/>
        </row>
        <row r="1114">
          <cell r="A1114"/>
          <cell r="B1114"/>
          <cell r="C1114"/>
          <cell r="D1114"/>
          <cell r="E1114"/>
          <cell r="F1114"/>
          <cell r="G1114"/>
          <cell r="H1114"/>
          <cell r="I1114"/>
          <cell r="J1114"/>
          <cell r="K1114"/>
          <cell r="L1114"/>
          <cell r="M1114"/>
          <cell r="N1114"/>
          <cell r="O1114"/>
          <cell r="P1114"/>
          <cell r="Q1114"/>
          <cell r="R1114"/>
          <cell r="S1114"/>
          <cell r="T1114"/>
          <cell r="U1114"/>
          <cell r="V1114"/>
          <cell r="W1114"/>
          <cell r="X1114"/>
          <cell r="Y1114"/>
          <cell r="Z1114"/>
          <cell r="AA1114"/>
          <cell r="AB1114"/>
          <cell r="AC1114"/>
          <cell r="AD1114"/>
          <cell r="AE1114"/>
          <cell r="AF1114"/>
          <cell r="AG1114"/>
          <cell r="AH1114"/>
          <cell r="AI1114"/>
          <cell r="AJ1114"/>
          <cell r="AK1114"/>
          <cell r="AL1114"/>
          <cell r="AM1114"/>
          <cell r="AN1114"/>
          <cell r="AO1114"/>
          <cell r="AP1114"/>
          <cell r="AQ1114"/>
          <cell r="AR1114"/>
          <cell r="AS1114"/>
          <cell r="AT1114"/>
          <cell r="AU1114"/>
          <cell r="AV1114"/>
          <cell r="AW1114"/>
          <cell r="AX1114"/>
          <cell r="AY1114"/>
          <cell r="AZ1114"/>
          <cell r="BA1114"/>
          <cell r="BB1114"/>
          <cell r="BC1114"/>
          <cell r="BD1114"/>
          <cell r="BE1114"/>
          <cell r="BF1114"/>
          <cell r="BG1114"/>
          <cell r="BH1114"/>
          <cell r="BI1114"/>
          <cell r="BJ1114"/>
          <cell r="BK1114"/>
          <cell r="BL1114"/>
          <cell r="BM1114"/>
          <cell r="BN1114"/>
          <cell r="BO1114"/>
          <cell r="BP1114"/>
          <cell r="BQ1114"/>
          <cell r="BR1114"/>
          <cell r="BS1114"/>
          <cell r="BT1114"/>
          <cell r="BU1114"/>
          <cell r="BV1114"/>
          <cell r="BW1114"/>
          <cell r="BX1114"/>
          <cell r="BY1114"/>
          <cell r="BZ1114"/>
          <cell r="CA1114"/>
          <cell r="CB1114"/>
          <cell r="CC1114"/>
          <cell r="CD1114"/>
          <cell r="CE1114"/>
          <cell r="CF1114"/>
          <cell r="CG1114"/>
          <cell r="CH1114"/>
          <cell r="CI1114"/>
          <cell r="CJ1114"/>
          <cell r="CK1114"/>
          <cell r="CL1114"/>
          <cell r="CM1114"/>
          <cell r="CN1114"/>
          <cell r="CO1114"/>
          <cell r="CP1114"/>
        </row>
        <row r="1115">
          <cell r="A1115"/>
          <cell r="B1115"/>
          <cell r="C1115"/>
          <cell r="D1115"/>
          <cell r="E1115"/>
          <cell r="F1115"/>
          <cell r="G1115"/>
          <cell r="H1115"/>
          <cell r="I1115"/>
          <cell r="J1115"/>
          <cell r="K1115"/>
          <cell r="L1115"/>
          <cell r="M1115"/>
          <cell r="N1115"/>
          <cell r="O1115"/>
          <cell r="P1115"/>
          <cell r="Q1115"/>
          <cell r="R1115"/>
          <cell r="S1115"/>
          <cell r="T1115"/>
          <cell r="U1115"/>
          <cell r="V1115"/>
          <cell r="W1115"/>
          <cell r="X1115"/>
          <cell r="Y1115"/>
          <cell r="Z1115"/>
          <cell r="AA1115"/>
          <cell r="AB1115"/>
          <cell r="AC1115"/>
          <cell r="AD1115"/>
          <cell r="AE1115"/>
          <cell r="AF1115"/>
          <cell r="AG1115"/>
          <cell r="AH1115"/>
          <cell r="AI1115"/>
          <cell r="AJ1115"/>
          <cell r="AK1115"/>
          <cell r="AL1115"/>
          <cell r="AM1115"/>
          <cell r="AN1115"/>
          <cell r="AO1115"/>
          <cell r="AP1115"/>
          <cell r="AQ1115"/>
          <cell r="AR1115"/>
          <cell r="AS1115"/>
          <cell r="AT1115"/>
          <cell r="AU1115"/>
          <cell r="AV1115"/>
          <cell r="AW1115"/>
          <cell r="AX1115"/>
          <cell r="AY1115"/>
          <cell r="AZ1115"/>
          <cell r="BA1115"/>
          <cell r="BB1115"/>
          <cell r="BC1115"/>
          <cell r="BD1115"/>
          <cell r="BE1115"/>
          <cell r="BF1115"/>
          <cell r="BG1115"/>
          <cell r="BH1115"/>
          <cell r="BI1115"/>
          <cell r="BJ1115"/>
          <cell r="BK1115"/>
          <cell r="BL1115"/>
          <cell r="BM1115"/>
          <cell r="BN1115"/>
          <cell r="BO1115"/>
          <cell r="BP1115"/>
          <cell r="BQ1115"/>
          <cell r="BR1115"/>
          <cell r="BS1115"/>
          <cell r="BT1115"/>
          <cell r="BU1115"/>
          <cell r="BV1115"/>
          <cell r="BW1115"/>
          <cell r="BX1115"/>
          <cell r="BY1115"/>
          <cell r="BZ1115"/>
          <cell r="CA1115"/>
          <cell r="CB1115"/>
          <cell r="CC1115"/>
          <cell r="CD1115"/>
          <cell r="CE1115"/>
          <cell r="CF1115"/>
          <cell r="CG1115"/>
          <cell r="CH1115"/>
          <cell r="CI1115"/>
          <cell r="CJ1115"/>
          <cell r="CK1115"/>
          <cell r="CL1115"/>
          <cell r="CM1115"/>
          <cell r="CN1115"/>
          <cell r="CO1115"/>
          <cell r="CP1115"/>
        </row>
        <row r="1116">
          <cell r="A1116"/>
          <cell r="B1116"/>
          <cell r="C1116"/>
          <cell r="D1116"/>
          <cell r="E1116"/>
          <cell r="F1116"/>
          <cell r="G1116"/>
          <cell r="H1116"/>
          <cell r="I1116"/>
          <cell r="J1116"/>
          <cell r="K1116"/>
          <cell r="L1116"/>
          <cell r="M1116"/>
          <cell r="N1116"/>
          <cell r="O1116"/>
          <cell r="P1116"/>
          <cell r="Q1116"/>
          <cell r="R1116"/>
          <cell r="S1116"/>
          <cell r="T1116"/>
          <cell r="U1116"/>
          <cell r="V1116"/>
          <cell r="W1116"/>
          <cell r="X1116"/>
          <cell r="Y1116"/>
          <cell r="Z1116"/>
          <cell r="AA1116"/>
          <cell r="AB1116"/>
          <cell r="AC1116"/>
          <cell r="AD1116"/>
          <cell r="AE1116"/>
          <cell r="AF1116"/>
          <cell r="AG1116"/>
          <cell r="AH1116"/>
          <cell r="AI1116"/>
          <cell r="AJ1116"/>
          <cell r="AK1116"/>
          <cell r="AL1116"/>
          <cell r="AM1116"/>
          <cell r="AN1116"/>
          <cell r="AO1116"/>
          <cell r="AP1116"/>
          <cell r="AQ1116"/>
          <cell r="AR1116"/>
          <cell r="AS1116"/>
          <cell r="AT1116"/>
          <cell r="AU1116"/>
          <cell r="AV1116"/>
          <cell r="AW1116"/>
          <cell r="AX1116"/>
          <cell r="AY1116"/>
          <cell r="AZ1116"/>
          <cell r="BA1116"/>
          <cell r="BB1116"/>
          <cell r="BC1116"/>
          <cell r="BD1116"/>
          <cell r="BE1116"/>
          <cell r="BF1116"/>
          <cell r="BG1116"/>
          <cell r="BH1116"/>
          <cell r="BI1116"/>
          <cell r="BJ1116"/>
          <cell r="BK1116"/>
          <cell r="BL1116"/>
          <cell r="BM1116"/>
          <cell r="BN1116"/>
          <cell r="BO1116"/>
          <cell r="BP1116"/>
          <cell r="BQ1116"/>
          <cell r="BR1116"/>
          <cell r="BS1116"/>
          <cell r="BT1116"/>
          <cell r="BU1116"/>
          <cell r="BV1116"/>
          <cell r="BW1116"/>
          <cell r="BX1116"/>
          <cell r="BY1116"/>
          <cell r="BZ1116"/>
          <cell r="CA1116"/>
          <cell r="CB1116"/>
          <cell r="CC1116"/>
          <cell r="CD1116"/>
          <cell r="CE1116"/>
          <cell r="CF1116"/>
          <cell r="CG1116"/>
          <cell r="CH1116"/>
          <cell r="CI1116"/>
          <cell r="CJ1116"/>
          <cell r="CK1116"/>
          <cell r="CL1116"/>
          <cell r="CM1116"/>
          <cell r="CN1116"/>
          <cell r="CO1116"/>
          <cell r="CP1116"/>
        </row>
        <row r="1117">
          <cell r="A1117"/>
          <cell r="B1117"/>
          <cell r="C1117"/>
          <cell r="D1117"/>
          <cell r="E1117"/>
          <cell r="F1117"/>
          <cell r="G1117"/>
          <cell r="H1117"/>
          <cell r="I1117"/>
          <cell r="J1117"/>
          <cell r="K1117"/>
          <cell r="L1117"/>
          <cell r="M1117"/>
          <cell r="N1117"/>
          <cell r="O1117"/>
          <cell r="P1117"/>
          <cell r="Q1117"/>
          <cell r="R1117"/>
          <cell r="S1117"/>
          <cell r="T1117"/>
          <cell r="U1117"/>
          <cell r="V1117"/>
          <cell r="W1117"/>
          <cell r="X1117"/>
          <cell r="Y1117"/>
          <cell r="Z1117"/>
          <cell r="AA1117"/>
          <cell r="AB1117"/>
          <cell r="AC1117"/>
          <cell r="AD1117"/>
          <cell r="AE1117"/>
          <cell r="AF1117"/>
          <cell r="AG1117"/>
          <cell r="AH1117"/>
          <cell r="AI1117"/>
          <cell r="AJ1117"/>
          <cell r="AK1117"/>
          <cell r="AL1117"/>
          <cell r="AM1117"/>
          <cell r="AN1117"/>
          <cell r="AO1117"/>
          <cell r="AP1117"/>
          <cell r="AQ1117"/>
          <cell r="AR1117"/>
          <cell r="AS1117"/>
          <cell r="AT1117"/>
          <cell r="AU1117"/>
          <cell r="AV1117"/>
          <cell r="AW1117"/>
          <cell r="AX1117"/>
          <cell r="AY1117"/>
          <cell r="AZ1117"/>
          <cell r="BA1117"/>
          <cell r="BB1117"/>
          <cell r="BC1117"/>
          <cell r="BD1117"/>
          <cell r="BE1117"/>
          <cell r="BF1117"/>
          <cell r="BG1117"/>
          <cell r="BH1117"/>
          <cell r="BI1117"/>
          <cell r="BJ1117"/>
          <cell r="BK1117"/>
          <cell r="BL1117"/>
          <cell r="BM1117"/>
          <cell r="BN1117"/>
          <cell r="BO1117"/>
          <cell r="BP1117"/>
          <cell r="BQ1117"/>
          <cell r="BR1117"/>
          <cell r="BS1117"/>
          <cell r="BT1117"/>
          <cell r="BU1117"/>
          <cell r="BV1117"/>
          <cell r="BW1117"/>
          <cell r="BX1117"/>
          <cell r="BY1117"/>
          <cell r="BZ1117"/>
          <cell r="CA1117"/>
          <cell r="CB1117"/>
          <cell r="CC1117"/>
          <cell r="CD1117"/>
          <cell r="CE1117"/>
          <cell r="CF1117"/>
          <cell r="CG1117"/>
          <cell r="CH1117"/>
          <cell r="CI1117"/>
          <cell r="CJ1117"/>
          <cell r="CK1117"/>
          <cell r="CL1117"/>
          <cell r="CM1117"/>
          <cell r="CN1117"/>
          <cell r="CO1117"/>
          <cell r="CP1117"/>
        </row>
        <row r="1118">
          <cell r="A1118"/>
          <cell r="B1118"/>
          <cell r="C1118"/>
          <cell r="D1118"/>
          <cell r="E1118"/>
          <cell r="F1118"/>
          <cell r="G1118"/>
          <cell r="H1118"/>
          <cell r="I1118"/>
          <cell r="J1118"/>
          <cell r="K1118"/>
          <cell r="L1118"/>
          <cell r="M1118"/>
          <cell r="N1118"/>
          <cell r="O1118"/>
          <cell r="P1118"/>
          <cell r="Q1118"/>
          <cell r="R1118"/>
          <cell r="S1118"/>
          <cell r="T1118"/>
          <cell r="U1118"/>
          <cell r="V1118"/>
          <cell r="W1118"/>
          <cell r="X1118"/>
          <cell r="Y1118"/>
          <cell r="Z1118"/>
          <cell r="AA1118"/>
          <cell r="AB1118"/>
          <cell r="AC1118"/>
          <cell r="AD1118"/>
          <cell r="AE1118"/>
          <cell r="AF1118"/>
          <cell r="AG1118"/>
          <cell r="AH1118"/>
          <cell r="AI1118"/>
          <cell r="AJ1118"/>
          <cell r="AK1118"/>
          <cell r="AL1118"/>
          <cell r="AM1118"/>
          <cell r="AN1118"/>
          <cell r="AO1118"/>
          <cell r="AP1118"/>
          <cell r="AQ1118"/>
          <cell r="AR1118"/>
          <cell r="AS1118"/>
          <cell r="AT1118"/>
          <cell r="AU1118"/>
          <cell r="AV1118"/>
          <cell r="AW1118"/>
          <cell r="AX1118"/>
          <cell r="AY1118"/>
          <cell r="AZ1118"/>
          <cell r="BA1118"/>
          <cell r="BB1118"/>
          <cell r="BC1118"/>
          <cell r="BD1118"/>
          <cell r="BE1118"/>
          <cell r="BF1118"/>
          <cell r="BG1118"/>
          <cell r="BH1118"/>
          <cell r="BI1118"/>
          <cell r="BJ1118"/>
          <cell r="BK1118"/>
          <cell r="BL1118"/>
          <cell r="BM1118"/>
          <cell r="BN1118"/>
          <cell r="BO1118"/>
          <cell r="BP1118"/>
          <cell r="BQ1118"/>
          <cell r="BR1118"/>
          <cell r="BS1118"/>
          <cell r="BT1118"/>
          <cell r="BU1118"/>
          <cell r="BV1118"/>
          <cell r="BW1118"/>
          <cell r="BX1118"/>
          <cell r="BY1118"/>
          <cell r="BZ1118"/>
          <cell r="CA1118"/>
          <cell r="CB1118"/>
          <cell r="CC1118"/>
          <cell r="CD1118"/>
          <cell r="CE1118"/>
          <cell r="CF1118"/>
          <cell r="CG1118"/>
          <cell r="CH1118"/>
          <cell r="CI1118"/>
          <cell r="CJ1118"/>
          <cell r="CK1118"/>
          <cell r="CL1118"/>
          <cell r="CM1118"/>
          <cell r="CN1118"/>
          <cell r="CO1118"/>
          <cell r="CP1118"/>
        </row>
        <row r="1119">
          <cell r="A1119"/>
          <cell r="B1119"/>
          <cell r="C1119"/>
          <cell r="D1119"/>
          <cell r="E1119"/>
          <cell r="F1119"/>
          <cell r="G1119"/>
          <cell r="H1119"/>
          <cell r="I1119"/>
          <cell r="J1119"/>
          <cell r="K1119"/>
          <cell r="L1119"/>
          <cell r="M1119"/>
          <cell r="N1119"/>
          <cell r="O1119"/>
          <cell r="P1119"/>
          <cell r="Q1119"/>
          <cell r="R1119"/>
          <cell r="S1119"/>
          <cell r="T1119"/>
          <cell r="U1119"/>
          <cell r="V1119"/>
          <cell r="W1119"/>
          <cell r="X1119"/>
          <cell r="Y1119"/>
          <cell r="Z1119"/>
          <cell r="AA1119"/>
          <cell r="AB1119"/>
          <cell r="AC1119"/>
          <cell r="AD1119"/>
          <cell r="AE1119"/>
          <cell r="AF1119"/>
          <cell r="AG1119"/>
          <cell r="AH1119"/>
          <cell r="AI1119"/>
          <cell r="AJ1119"/>
          <cell r="AK1119"/>
          <cell r="AL1119"/>
          <cell r="AM1119"/>
          <cell r="AN1119"/>
          <cell r="AO1119"/>
          <cell r="AP1119"/>
          <cell r="AQ1119"/>
          <cell r="AR1119"/>
          <cell r="AS1119"/>
          <cell r="AT1119"/>
          <cell r="AU1119"/>
          <cell r="AV1119"/>
          <cell r="AW1119"/>
          <cell r="AX1119"/>
          <cell r="AY1119"/>
          <cell r="AZ1119"/>
          <cell r="BA1119"/>
          <cell r="BB1119"/>
          <cell r="BC1119"/>
          <cell r="BD1119"/>
          <cell r="BE1119"/>
          <cell r="BF1119"/>
          <cell r="BG1119"/>
          <cell r="BH1119"/>
          <cell r="BI1119"/>
          <cell r="BJ1119"/>
          <cell r="BK1119"/>
          <cell r="BL1119"/>
          <cell r="BM1119"/>
          <cell r="BN1119"/>
          <cell r="BO1119"/>
          <cell r="BP1119"/>
          <cell r="BQ1119"/>
          <cell r="BR1119"/>
          <cell r="BS1119"/>
          <cell r="BT1119"/>
          <cell r="BU1119"/>
          <cell r="BV1119"/>
          <cell r="BW1119"/>
          <cell r="BX1119"/>
          <cell r="BY1119"/>
          <cell r="BZ1119"/>
          <cell r="CA1119"/>
          <cell r="CB1119"/>
          <cell r="CC1119"/>
          <cell r="CD1119"/>
          <cell r="CE1119"/>
          <cell r="CF1119"/>
          <cell r="CG1119"/>
          <cell r="CH1119"/>
          <cell r="CI1119"/>
          <cell r="CJ1119"/>
          <cell r="CK1119"/>
          <cell r="CL1119"/>
          <cell r="CM1119"/>
          <cell r="CN1119"/>
          <cell r="CO1119"/>
          <cell r="CP1119"/>
        </row>
        <row r="1120">
          <cell r="A1120"/>
          <cell r="B1120"/>
          <cell r="C1120"/>
          <cell r="D1120"/>
          <cell r="E1120"/>
          <cell r="F1120"/>
          <cell r="G1120"/>
          <cell r="H1120"/>
          <cell r="I1120"/>
          <cell r="J1120"/>
          <cell r="K1120"/>
          <cell r="L1120"/>
          <cell r="M1120"/>
          <cell r="N1120"/>
          <cell r="O1120"/>
          <cell r="P1120"/>
          <cell r="Q1120"/>
          <cell r="R1120"/>
          <cell r="S1120"/>
          <cell r="T1120"/>
          <cell r="U1120"/>
          <cell r="V1120"/>
          <cell r="W1120"/>
          <cell r="X1120"/>
          <cell r="Y1120"/>
          <cell r="Z1120"/>
          <cell r="AA1120"/>
          <cell r="AB1120"/>
          <cell r="AC1120"/>
          <cell r="AD1120"/>
          <cell r="AE1120"/>
          <cell r="AF1120"/>
          <cell r="AG1120"/>
          <cell r="AH1120"/>
          <cell r="AI1120"/>
          <cell r="AJ1120"/>
          <cell r="AK1120"/>
          <cell r="AL1120"/>
          <cell r="AM1120"/>
          <cell r="AN1120"/>
          <cell r="AO1120"/>
          <cell r="AP1120"/>
          <cell r="AQ1120"/>
          <cell r="AR1120"/>
          <cell r="AS1120"/>
          <cell r="AT1120"/>
          <cell r="AU1120"/>
          <cell r="AV1120"/>
          <cell r="AW1120"/>
          <cell r="AX1120"/>
          <cell r="AY1120"/>
          <cell r="AZ1120"/>
          <cell r="BA1120"/>
          <cell r="BB1120"/>
          <cell r="BC1120"/>
          <cell r="BD1120"/>
          <cell r="BE1120"/>
          <cell r="BF1120"/>
          <cell r="BG1120"/>
          <cell r="BH1120"/>
          <cell r="BI1120"/>
          <cell r="BJ1120"/>
          <cell r="BK1120"/>
          <cell r="BL1120"/>
          <cell r="BM1120"/>
          <cell r="BN1120"/>
          <cell r="BO1120"/>
          <cell r="BP1120"/>
          <cell r="BQ1120"/>
          <cell r="BR1120"/>
          <cell r="BS1120"/>
          <cell r="BT1120"/>
          <cell r="BU1120"/>
          <cell r="BV1120"/>
          <cell r="BW1120"/>
          <cell r="BX1120"/>
          <cell r="BY1120"/>
          <cell r="BZ1120"/>
          <cell r="CA1120"/>
          <cell r="CB1120"/>
          <cell r="CC1120"/>
          <cell r="CD1120"/>
          <cell r="CE1120"/>
          <cell r="CF1120"/>
          <cell r="CG1120"/>
          <cell r="CH1120"/>
          <cell r="CI1120"/>
          <cell r="CJ1120"/>
          <cell r="CK1120"/>
          <cell r="CL1120"/>
          <cell r="CM1120"/>
          <cell r="CN1120"/>
          <cell r="CO1120"/>
          <cell r="CP1120"/>
        </row>
        <row r="1121">
          <cell r="A1121"/>
          <cell r="B1121"/>
          <cell r="C1121"/>
          <cell r="D1121"/>
          <cell r="E1121"/>
          <cell r="F1121"/>
          <cell r="G1121"/>
          <cell r="H1121"/>
          <cell r="I1121"/>
          <cell r="J1121"/>
          <cell r="K1121"/>
          <cell r="L1121"/>
          <cell r="M1121"/>
          <cell r="N1121"/>
          <cell r="O1121"/>
          <cell r="P1121"/>
          <cell r="Q1121"/>
          <cell r="R1121"/>
          <cell r="S1121"/>
          <cell r="T1121"/>
          <cell r="U1121"/>
          <cell r="V1121"/>
          <cell r="W1121"/>
          <cell r="X1121"/>
          <cell r="Y1121"/>
          <cell r="Z1121"/>
          <cell r="AA1121"/>
          <cell r="AB1121"/>
          <cell r="AC1121"/>
          <cell r="AD1121"/>
          <cell r="AE1121"/>
          <cell r="AF1121"/>
          <cell r="AG1121"/>
          <cell r="AH1121"/>
          <cell r="AI1121"/>
          <cell r="AJ1121"/>
          <cell r="AK1121"/>
          <cell r="AL1121"/>
          <cell r="AM1121"/>
          <cell r="AN1121"/>
          <cell r="AO1121"/>
          <cell r="AP1121"/>
          <cell r="AQ1121"/>
          <cell r="AR1121"/>
          <cell r="AS1121"/>
          <cell r="AT1121"/>
          <cell r="AU1121"/>
          <cell r="AV1121"/>
          <cell r="AW1121"/>
          <cell r="AX1121"/>
          <cell r="AY1121"/>
          <cell r="AZ1121"/>
          <cell r="BA1121"/>
          <cell r="BB1121"/>
          <cell r="BC1121"/>
          <cell r="BD1121"/>
          <cell r="BE1121"/>
          <cell r="BF1121"/>
          <cell r="BG1121"/>
          <cell r="BH1121"/>
          <cell r="BI1121"/>
          <cell r="BJ1121"/>
          <cell r="BK1121"/>
          <cell r="BL1121"/>
          <cell r="BM1121"/>
          <cell r="BN1121"/>
          <cell r="BO1121"/>
          <cell r="BP1121"/>
          <cell r="BQ1121"/>
          <cell r="BR1121"/>
          <cell r="BS1121"/>
          <cell r="BT1121"/>
          <cell r="BU1121"/>
          <cell r="BV1121"/>
          <cell r="BW1121"/>
          <cell r="BX1121"/>
          <cell r="BY1121"/>
          <cell r="BZ1121"/>
          <cell r="CA1121"/>
          <cell r="CB1121"/>
          <cell r="CC1121"/>
          <cell r="CD1121"/>
          <cell r="CE1121"/>
          <cell r="CF1121"/>
          <cell r="CG1121"/>
          <cell r="CH1121"/>
          <cell r="CI1121"/>
          <cell r="CJ1121"/>
          <cell r="CK1121"/>
          <cell r="CL1121"/>
          <cell r="CM1121"/>
          <cell r="CN1121"/>
          <cell r="CO1121"/>
          <cell r="CP1121"/>
        </row>
        <row r="1122">
          <cell r="A1122"/>
          <cell r="B1122"/>
          <cell r="C1122"/>
          <cell r="D1122"/>
          <cell r="E1122"/>
          <cell r="F1122"/>
          <cell r="G1122"/>
          <cell r="H1122"/>
          <cell r="I1122"/>
          <cell r="J1122"/>
          <cell r="K1122"/>
          <cell r="L1122"/>
          <cell r="M1122"/>
          <cell r="N1122"/>
          <cell r="O1122"/>
          <cell r="P1122"/>
          <cell r="Q1122"/>
          <cell r="R1122"/>
          <cell r="S1122"/>
          <cell r="T1122"/>
          <cell r="U1122"/>
          <cell r="V1122"/>
          <cell r="W1122"/>
          <cell r="X1122"/>
          <cell r="Y1122"/>
          <cell r="Z1122"/>
          <cell r="AA1122"/>
          <cell r="AB1122"/>
          <cell r="AC1122"/>
          <cell r="AD1122"/>
          <cell r="AE1122"/>
          <cell r="AF1122"/>
          <cell r="AG1122"/>
          <cell r="AH1122"/>
          <cell r="AI1122"/>
          <cell r="AJ1122"/>
          <cell r="AK1122"/>
          <cell r="AL1122"/>
          <cell r="AM1122"/>
          <cell r="AN1122"/>
          <cell r="AO1122"/>
          <cell r="AP1122"/>
          <cell r="AQ1122"/>
          <cell r="AR1122"/>
          <cell r="AS1122"/>
          <cell r="AT1122"/>
          <cell r="AU1122"/>
          <cell r="AV1122"/>
          <cell r="AW1122"/>
          <cell r="AX1122"/>
          <cell r="AY1122"/>
          <cell r="AZ1122"/>
          <cell r="BA1122"/>
          <cell r="BB1122"/>
          <cell r="BC1122"/>
          <cell r="BD1122"/>
          <cell r="BE1122"/>
          <cell r="BF1122"/>
          <cell r="BG1122"/>
          <cell r="BH1122"/>
          <cell r="BI1122"/>
          <cell r="BJ1122"/>
          <cell r="BK1122"/>
          <cell r="BL1122"/>
          <cell r="BM1122"/>
          <cell r="BN1122"/>
          <cell r="BO1122"/>
          <cell r="BP1122"/>
          <cell r="BQ1122"/>
          <cell r="BR1122"/>
          <cell r="BS1122"/>
          <cell r="BT1122"/>
          <cell r="BU1122"/>
          <cell r="BV1122"/>
          <cell r="BW1122"/>
          <cell r="BX1122"/>
          <cell r="BY1122"/>
          <cell r="BZ1122"/>
          <cell r="CA1122"/>
          <cell r="CB1122"/>
          <cell r="CC1122"/>
          <cell r="CD1122"/>
          <cell r="CE1122"/>
          <cell r="CF1122"/>
          <cell r="CG1122"/>
          <cell r="CH1122"/>
          <cell r="CI1122"/>
          <cell r="CJ1122"/>
          <cell r="CK1122"/>
          <cell r="CL1122"/>
          <cell r="CM1122"/>
          <cell r="CN1122"/>
          <cell r="CO1122"/>
          <cell r="CP1122"/>
        </row>
        <row r="1123">
          <cell r="A1123"/>
          <cell r="B1123"/>
          <cell r="C1123"/>
          <cell r="D1123"/>
          <cell r="E1123"/>
          <cell r="F1123"/>
          <cell r="G1123"/>
          <cell r="H1123"/>
          <cell r="I1123"/>
          <cell r="J1123"/>
          <cell r="K1123"/>
          <cell r="L1123"/>
          <cell r="M1123"/>
          <cell r="N1123"/>
          <cell r="O1123"/>
          <cell r="P1123"/>
          <cell r="Q1123"/>
          <cell r="R1123"/>
          <cell r="S1123"/>
          <cell r="T1123"/>
          <cell r="U1123"/>
          <cell r="V1123"/>
          <cell r="W1123"/>
          <cell r="X1123"/>
          <cell r="Y1123"/>
          <cell r="Z1123"/>
          <cell r="AA1123"/>
          <cell r="AB1123"/>
          <cell r="AC1123"/>
          <cell r="AD1123"/>
          <cell r="AE1123"/>
          <cell r="AF1123"/>
          <cell r="AG1123"/>
          <cell r="AH1123"/>
          <cell r="AI1123"/>
          <cell r="AJ1123"/>
          <cell r="AK1123"/>
          <cell r="AL1123"/>
          <cell r="AM1123"/>
          <cell r="AN1123"/>
          <cell r="AO1123"/>
          <cell r="AP1123"/>
          <cell r="AQ1123"/>
          <cell r="AR1123"/>
          <cell r="AS1123"/>
          <cell r="AT1123"/>
          <cell r="AU1123"/>
          <cell r="AV1123"/>
          <cell r="AW1123"/>
          <cell r="AX1123"/>
          <cell r="AY1123"/>
          <cell r="AZ1123"/>
          <cell r="BA1123"/>
          <cell r="BB1123"/>
          <cell r="BC1123"/>
          <cell r="BD1123"/>
          <cell r="BE1123"/>
          <cell r="BF1123"/>
          <cell r="BG1123"/>
          <cell r="BH1123"/>
          <cell r="BI1123"/>
          <cell r="BJ1123"/>
          <cell r="BK1123"/>
          <cell r="BL1123"/>
          <cell r="BM1123"/>
          <cell r="BN1123"/>
          <cell r="BO1123"/>
          <cell r="BP1123"/>
          <cell r="BQ1123"/>
          <cell r="BR1123"/>
          <cell r="BS1123"/>
          <cell r="BT1123"/>
          <cell r="BU1123"/>
          <cell r="BV1123"/>
          <cell r="BW1123"/>
          <cell r="BX1123"/>
          <cell r="BY1123"/>
          <cell r="BZ1123"/>
          <cell r="CA1123"/>
          <cell r="CB1123"/>
          <cell r="CC1123"/>
          <cell r="CD1123"/>
          <cell r="CE1123"/>
          <cell r="CF1123"/>
          <cell r="CG1123"/>
          <cell r="CH1123"/>
          <cell r="CI1123"/>
          <cell r="CJ1123"/>
          <cell r="CK1123"/>
          <cell r="CL1123"/>
          <cell r="CM1123"/>
          <cell r="CN1123"/>
          <cell r="CO1123"/>
          <cell r="CP1123"/>
        </row>
        <row r="1124">
          <cell r="A1124"/>
          <cell r="B1124"/>
          <cell r="C1124"/>
          <cell r="D1124"/>
          <cell r="E1124"/>
          <cell r="F1124"/>
          <cell r="G1124"/>
          <cell r="H1124"/>
          <cell r="I1124"/>
          <cell r="J1124"/>
          <cell r="K1124"/>
          <cell r="L1124"/>
          <cell r="M1124"/>
          <cell r="N1124"/>
          <cell r="O1124"/>
          <cell r="P1124"/>
          <cell r="Q1124"/>
          <cell r="R1124"/>
          <cell r="S1124"/>
          <cell r="T1124"/>
          <cell r="U1124"/>
          <cell r="V1124"/>
          <cell r="W1124"/>
          <cell r="X1124"/>
          <cell r="Y1124"/>
          <cell r="Z1124"/>
          <cell r="AA1124"/>
          <cell r="AB1124"/>
          <cell r="AC1124"/>
          <cell r="AD1124"/>
          <cell r="AE1124"/>
          <cell r="AF1124"/>
          <cell r="AG1124"/>
          <cell r="AH1124"/>
          <cell r="AI1124"/>
          <cell r="AJ1124"/>
          <cell r="AK1124"/>
          <cell r="AL1124"/>
          <cell r="AM1124"/>
          <cell r="AN1124"/>
          <cell r="AO1124"/>
          <cell r="AP1124"/>
          <cell r="AQ1124"/>
          <cell r="AR1124"/>
          <cell r="AS1124"/>
          <cell r="AT1124"/>
          <cell r="AU1124"/>
          <cell r="AV1124"/>
          <cell r="AW1124"/>
          <cell r="AX1124"/>
          <cell r="AY1124"/>
          <cell r="AZ1124"/>
          <cell r="BA1124"/>
          <cell r="BB1124"/>
          <cell r="BC1124"/>
          <cell r="BD1124"/>
          <cell r="BE1124"/>
          <cell r="BF1124"/>
          <cell r="BG1124"/>
          <cell r="BH1124"/>
          <cell r="BI1124"/>
          <cell r="BJ1124"/>
          <cell r="BK1124"/>
          <cell r="BL1124"/>
          <cell r="BM1124"/>
          <cell r="BN1124"/>
          <cell r="BO1124"/>
          <cell r="BP1124"/>
          <cell r="BQ1124"/>
          <cell r="BR1124"/>
          <cell r="BS1124"/>
          <cell r="BT1124"/>
          <cell r="BU1124"/>
          <cell r="BV1124"/>
          <cell r="BW1124"/>
          <cell r="BX1124"/>
          <cell r="BY1124"/>
          <cell r="BZ1124"/>
          <cell r="CA1124"/>
          <cell r="CB1124"/>
          <cell r="CC1124"/>
          <cell r="CD1124"/>
          <cell r="CE1124"/>
          <cell r="CF1124"/>
          <cell r="CG1124"/>
          <cell r="CH1124"/>
          <cell r="CI1124"/>
          <cell r="CJ1124"/>
          <cell r="CK1124"/>
          <cell r="CL1124"/>
          <cell r="CM1124"/>
          <cell r="CN1124"/>
          <cell r="CO1124"/>
          <cell r="CP1124"/>
        </row>
        <row r="1125">
          <cell r="A1125"/>
          <cell r="B1125"/>
          <cell r="C1125"/>
          <cell r="D1125"/>
          <cell r="E1125"/>
          <cell r="F1125"/>
          <cell r="G1125"/>
          <cell r="H1125"/>
          <cell r="I1125"/>
          <cell r="J1125"/>
          <cell r="K1125"/>
          <cell r="L1125"/>
          <cell r="M1125"/>
          <cell r="N1125"/>
          <cell r="O1125"/>
          <cell r="P1125"/>
          <cell r="Q1125"/>
          <cell r="R1125"/>
          <cell r="S1125"/>
          <cell r="T1125"/>
          <cell r="U1125"/>
          <cell r="V1125"/>
          <cell r="W1125"/>
          <cell r="X1125"/>
          <cell r="Y1125"/>
          <cell r="Z1125"/>
          <cell r="AA1125"/>
          <cell r="AB1125"/>
          <cell r="AC1125"/>
          <cell r="AD1125"/>
          <cell r="AE1125"/>
          <cell r="AF1125"/>
          <cell r="AG1125"/>
          <cell r="AH1125"/>
          <cell r="AI1125"/>
          <cell r="AJ1125"/>
          <cell r="AK1125"/>
          <cell r="AL1125"/>
          <cell r="AM1125"/>
          <cell r="AN1125"/>
          <cell r="AO1125"/>
          <cell r="AP1125"/>
          <cell r="AQ1125"/>
          <cell r="AR1125"/>
          <cell r="AS1125"/>
          <cell r="AT1125"/>
          <cell r="AU1125"/>
          <cell r="AV1125"/>
          <cell r="AW1125"/>
          <cell r="AX1125"/>
          <cell r="AY1125"/>
          <cell r="AZ1125"/>
          <cell r="BA1125"/>
          <cell r="BB1125"/>
          <cell r="BC1125"/>
          <cell r="BD1125"/>
          <cell r="BE1125"/>
          <cell r="BF1125"/>
          <cell r="BG1125"/>
          <cell r="BH1125"/>
          <cell r="BI1125"/>
          <cell r="BJ1125"/>
          <cell r="BK1125"/>
          <cell r="BL1125"/>
          <cell r="BM1125"/>
          <cell r="BN1125"/>
          <cell r="BO1125"/>
          <cell r="BP1125"/>
          <cell r="BQ1125"/>
          <cell r="BR1125"/>
          <cell r="BS1125"/>
          <cell r="BT1125"/>
          <cell r="BU1125"/>
          <cell r="BV1125"/>
          <cell r="BW1125"/>
          <cell r="BX1125"/>
          <cell r="BY1125"/>
          <cell r="BZ1125"/>
          <cell r="CA1125"/>
          <cell r="CB1125"/>
          <cell r="CC1125"/>
          <cell r="CD1125"/>
          <cell r="CE1125"/>
          <cell r="CF1125"/>
          <cell r="CG1125"/>
          <cell r="CH1125"/>
          <cell r="CI1125"/>
          <cell r="CJ1125"/>
          <cell r="CK1125"/>
          <cell r="CL1125"/>
          <cell r="CM1125"/>
          <cell r="CN1125"/>
          <cell r="CO1125"/>
          <cell r="CP1125"/>
        </row>
        <row r="1126">
          <cell r="A1126"/>
          <cell r="B1126"/>
          <cell r="C1126"/>
          <cell r="D1126"/>
          <cell r="E1126"/>
          <cell r="F1126"/>
          <cell r="G1126"/>
          <cell r="H1126"/>
          <cell r="I1126"/>
          <cell r="J1126"/>
          <cell r="K1126"/>
          <cell r="L1126"/>
          <cell r="M1126"/>
          <cell r="N1126"/>
          <cell r="O1126"/>
          <cell r="P1126"/>
          <cell r="Q1126"/>
          <cell r="R1126"/>
          <cell r="S1126"/>
          <cell r="T1126"/>
          <cell r="U1126"/>
          <cell r="V1126"/>
          <cell r="W1126"/>
          <cell r="X1126"/>
          <cell r="Y1126"/>
          <cell r="Z1126"/>
          <cell r="AA1126"/>
          <cell r="AB1126"/>
          <cell r="AC1126"/>
          <cell r="AD1126"/>
          <cell r="AE1126"/>
          <cell r="AF1126"/>
          <cell r="AG1126"/>
          <cell r="AH1126"/>
          <cell r="AI1126"/>
          <cell r="AJ1126"/>
          <cell r="AK1126"/>
          <cell r="AL1126"/>
          <cell r="AM1126"/>
          <cell r="AN1126"/>
          <cell r="AO1126"/>
          <cell r="AP1126"/>
          <cell r="AQ1126"/>
          <cell r="AR1126"/>
          <cell r="AS1126"/>
          <cell r="AT1126"/>
          <cell r="AU1126"/>
          <cell r="AV1126"/>
          <cell r="AW1126"/>
          <cell r="AX1126"/>
          <cell r="AY1126"/>
          <cell r="AZ1126"/>
          <cell r="BA1126"/>
          <cell r="BB1126"/>
          <cell r="BC1126"/>
          <cell r="BD1126"/>
          <cell r="BE1126"/>
          <cell r="BF1126"/>
          <cell r="BG1126"/>
          <cell r="BH1126"/>
          <cell r="BI1126"/>
          <cell r="BJ1126"/>
          <cell r="BK1126"/>
          <cell r="BL1126"/>
          <cell r="BM1126"/>
          <cell r="BN1126"/>
          <cell r="BO1126"/>
          <cell r="BP1126"/>
          <cell r="BQ1126"/>
          <cell r="BR1126"/>
          <cell r="BS1126"/>
          <cell r="BT1126"/>
          <cell r="BU1126"/>
          <cell r="BV1126"/>
          <cell r="BW1126"/>
          <cell r="BX1126"/>
          <cell r="BY1126"/>
          <cell r="BZ1126"/>
          <cell r="CA1126"/>
          <cell r="CB1126"/>
          <cell r="CC1126"/>
          <cell r="CD1126"/>
          <cell r="CE1126"/>
          <cell r="CF1126"/>
          <cell r="CG1126"/>
          <cell r="CH1126"/>
          <cell r="CI1126"/>
          <cell r="CJ1126"/>
          <cell r="CK1126"/>
          <cell r="CL1126"/>
          <cell r="CM1126"/>
          <cell r="CN1126"/>
          <cell r="CO1126"/>
          <cell r="CP1126"/>
        </row>
        <row r="1127">
          <cell r="A1127"/>
          <cell r="B1127"/>
          <cell r="C1127"/>
          <cell r="D1127"/>
          <cell r="E1127"/>
          <cell r="F1127"/>
          <cell r="G1127"/>
          <cell r="H1127"/>
          <cell r="I1127"/>
          <cell r="J1127"/>
          <cell r="K1127"/>
          <cell r="L1127"/>
          <cell r="M1127"/>
          <cell r="N1127"/>
          <cell r="O1127"/>
          <cell r="P1127"/>
          <cell r="Q1127"/>
          <cell r="R1127"/>
          <cell r="S1127"/>
          <cell r="T1127"/>
          <cell r="U1127"/>
          <cell r="V1127"/>
          <cell r="W1127"/>
          <cell r="X1127"/>
          <cell r="Y1127"/>
          <cell r="Z1127"/>
          <cell r="AA1127"/>
          <cell r="AB1127"/>
          <cell r="AC1127"/>
          <cell r="AD1127"/>
          <cell r="AE1127"/>
          <cell r="AF1127"/>
          <cell r="AG1127"/>
          <cell r="AH1127"/>
          <cell r="AI1127"/>
          <cell r="AJ1127"/>
          <cell r="AK1127"/>
          <cell r="AL1127"/>
          <cell r="AM1127"/>
          <cell r="AN1127"/>
          <cell r="AO1127"/>
          <cell r="AP1127"/>
          <cell r="AQ1127"/>
          <cell r="AR1127"/>
          <cell r="AS1127"/>
          <cell r="AT1127"/>
          <cell r="AU1127"/>
          <cell r="AV1127"/>
          <cell r="AW1127"/>
          <cell r="AX1127"/>
          <cell r="AY1127"/>
          <cell r="AZ1127"/>
          <cell r="BA1127"/>
          <cell r="BB1127"/>
          <cell r="BC1127"/>
          <cell r="BD1127"/>
          <cell r="BE1127"/>
          <cell r="BF1127"/>
          <cell r="BG1127"/>
          <cell r="BH1127"/>
          <cell r="BI1127"/>
          <cell r="BJ1127"/>
          <cell r="BK1127"/>
          <cell r="BL1127"/>
          <cell r="BM1127"/>
          <cell r="BN1127"/>
          <cell r="BO1127"/>
          <cell r="BP1127"/>
          <cell r="BQ1127"/>
          <cell r="BR1127"/>
          <cell r="BS1127"/>
          <cell r="BT1127"/>
          <cell r="BU1127"/>
          <cell r="BV1127"/>
          <cell r="BW1127"/>
          <cell r="BX1127"/>
          <cell r="BY1127"/>
          <cell r="BZ1127"/>
          <cell r="CA1127"/>
          <cell r="CB1127"/>
          <cell r="CC1127"/>
          <cell r="CD1127"/>
          <cell r="CE1127"/>
          <cell r="CF1127"/>
          <cell r="CG1127"/>
          <cell r="CH1127"/>
          <cell r="CI1127"/>
          <cell r="CJ1127"/>
          <cell r="CK1127"/>
          <cell r="CL1127"/>
          <cell r="CM1127"/>
          <cell r="CN1127"/>
          <cell r="CO1127"/>
          <cell r="CP1127"/>
        </row>
        <row r="1128">
          <cell r="A1128"/>
          <cell r="B1128"/>
          <cell r="C1128"/>
          <cell r="D1128"/>
          <cell r="E1128"/>
          <cell r="F1128"/>
          <cell r="G1128"/>
          <cell r="H1128"/>
          <cell r="I1128"/>
          <cell r="J1128"/>
          <cell r="K1128"/>
          <cell r="L1128"/>
          <cell r="M1128"/>
          <cell r="N1128"/>
          <cell r="O1128"/>
          <cell r="P1128"/>
          <cell r="Q1128"/>
          <cell r="R1128"/>
          <cell r="S1128"/>
          <cell r="T1128"/>
          <cell r="U1128"/>
          <cell r="V1128"/>
          <cell r="W1128"/>
          <cell r="X1128"/>
          <cell r="Y1128"/>
          <cell r="Z1128"/>
          <cell r="AA1128"/>
          <cell r="AB1128"/>
          <cell r="AC1128"/>
          <cell r="AD1128"/>
          <cell r="AE1128"/>
          <cell r="AF1128"/>
          <cell r="AG1128"/>
          <cell r="AH1128"/>
          <cell r="AI1128"/>
          <cell r="AJ1128"/>
          <cell r="AK1128"/>
          <cell r="AL1128"/>
          <cell r="AM1128"/>
          <cell r="AN1128"/>
          <cell r="AO1128"/>
          <cell r="AP1128"/>
          <cell r="AQ1128"/>
          <cell r="AR1128"/>
          <cell r="AS1128"/>
          <cell r="AT1128"/>
          <cell r="AU1128"/>
          <cell r="AV1128"/>
          <cell r="AW1128"/>
          <cell r="AX1128"/>
          <cell r="AY1128"/>
          <cell r="AZ1128"/>
          <cell r="BA1128"/>
          <cell r="BB1128"/>
          <cell r="BC1128"/>
          <cell r="BD1128"/>
          <cell r="BE1128"/>
          <cell r="BF1128"/>
          <cell r="BG1128"/>
          <cell r="BH1128"/>
          <cell r="BI1128"/>
          <cell r="BJ1128"/>
          <cell r="BK1128"/>
          <cell r="BL1128"/>
          <cell r="BM1128"/>
          <cell r="BN1128"/>
          <cell r="BO1128"/>
          <cell r="BP1128"/>
          <cell r="BQ1128"/>
          <cell r="BR1128"/>
          <cell r="BS1128"/>
          <cell r="BT1128"/>
          <cell r="BU1128"/>
          <cell r="BV1128"/>
          <cell r="BW1128"/>
          <cell r="BX1128"/>
          <cell r="BY1128"/>
          <cell r="BZ1128"/>
          <cell r="CA1128"/>
          <cell r="CB1128"/>
          <cell r="CC1128"/>
          <cell r="CD1128"/>
          <cell r="CE1128"/>
          <cell r="CF1128"/>
          <cell r="CG1128"/>
          <cell r="CH1128"/>
          <cell r="CI1128"/>
          <cell r="CJ1128"/>
          <cell r="CK1128"/>
          <cell r="CL1128"/>
          <cell r="CM1128"/>
          <cell r="CN1128"/>
          <cell r="CO1128"/>
          <cell r="CP1128"/>
        </row>
        <row r="1129">
          <cell r="A1129"/>
          <cell r="B1129"/>
          <cell r="C1129"/>
          <cell r="D1129"/>
          <cell r="E1129"/>
          <cell r="F1129"/>
          <cell r="G1129"/>
          <cell r="H1129"/>
          <cell r="I1129"/>
          <cell r="J1129"/>
          <cell r="K1129"/>
          <cell r="L1129"/>
          <cell r="M1129"/>
          <cell r="N1129"/>
          <cell r="O1129"/>
          <cell r="P1129"/>
          <cell r="Q1129"/>
          <cell r="R1129"/>
          <cell r="S1129"/>
          <cell r="T1129"/>
          <cell r="U1129"/>
          <cell r="V1129"/>
          <cell r="W1129"/>
          <cell r="X1129"/>
          <cell r="Y1129"/>
          <cell r="Z1129"/>
          <cell r="AA1129"/>
          <cell r="AB1129"/>
          <cell r="AC1129"/>
          <cell r="AD1129"/>
          <cell r="AE1129"/>
          <cell r="AF1129"/>
          <cell r="AG1129"/>
          <cell r="AH1129"/>
          <cell r="AI1129"/>
          <cell r="AJ1129"/>
          <cell r="AK1129"/>
          <cell r="AL1129"/>
          <cell r="AM1129"/>
          <cell r="AN1129"/>
          <cell r="AO1129"/>
          <cell r="AP1129"/>
          <cell r="AQ1129"/>
          <cell r="AR1129"/>
          <cell r="AS1129"/>
          <cell r="AT1129"/>
          <cell r="AU1129"/>
          <cell r="AV1129"/>
          <cell r="AW1129"/>
          <cell r="AX1129"/>
          <cell r="AY1129"/>
          <cell r="AZ1129"/>
          <cell r="BA1129"/>
          <cell r="BB1129"/>
          <cell r="BC1129"/>
          <cell r="BD1129"/>
          <cell r="BE1129"/>
          <cell r="BF1129"/>
          <cell r="BG1129"/>
          <cell r="BH1129"/>
          <cell r="BI1129"/>
          <cell r="BJ1129"/>
          <cell r="BK1129"/>
          <cell r="BL1129"/>
          <cell r="BM1129"/>
          <cell r="BN1129"/>
          <cell r="BO1129"/>
          <cell r="BP1129"/>
          <cell r="BQ1129"/>
          <cell r="BR1129"/>
          <cell r="BS1129"/>
          <cell r="BT1129"/>
          <cell r="BU1129"/>
          <cell r="BV1129"/>
          <cell r="BW1129"/>
          <cell r="BX1129"/>
          <cell r="BY1129"/>
          <cell r="BZ1129"/>
          <cell r="CA1129"/>
          <cell r="CB1129"/>
          <cell r="CC1129"/>
          <cell r="CD1129"/>
          <cell r="CE1129"/>
          <cell r="CF1129"/>
          <cell r="CG1129"/>
          <cell r="CH1129"/>
          <cell r="CI1129"/>
          <cell r="CJ1129"/>
          <cell r="CK1129"/>
          <cell r="CL1129"/>
          <cell r="CM1129"/>
          <cell r="CN1129"/>
          <cell r="CO1129"/>
          <cell r="CP1129"/>
        </row>
        <row r="1130">
          <cell r="A1130"/>
          <cell r="B1130"/>
          <cell r="C1130"/>
          <cell r="D1130"/>
          <cell r="E1130"/>
          <cell r="F1130"/>
          <cell r="G1130"/>
          <cell r="H1130"/>
          <cell r="I1130"/>
          <cell r="J1130"/>
          <cell r="K1130"/>
          <cell r="L1130"/>
          <cell r="M1130"/>
          <cell r="N1130"/>
          <cell r="O1130"/>
          <cell r="P1130"/>
          <cell r="Q1130"/>
          <cell r="R1130"/>
          <cell r="S1130"/>
          <cell r="T1130"/>
          <cell r="U1130"/>
          <cell r="V1130"/>
          <cell r="W1130"/>
          <cell r="X1130"/>
          <cell r="Y1130"/>
          <cell r="Z1130"/>
          <cell r="AA1130"/>
          <cell r="AB1130"/>
          <cell r="AC1130"/>
          <cell r="AD1130"/>
          <cell r="AE1130"/>
          <cell r="AF1130"/>
          <cell r="AG1130"/>
          <cell r="AH1130"/>
          <cell r="AI1130"/>
          <cell r="AJ1130"/>
          <cell r="AK1130"/>
          <cell r="AL1130"/>
          <cell r="AM1130"/>
          <cell r="AN1130"/>
          <cell r="AO1130"/>
          <cell r="AP1130"/>
          <cell r="AQ1130"/>
          <cell r="AR1130"/>
          <cell r="AS1130"/>
          <cell r="AT1130"/>
          <cell r="AU1130"/>
          <cell r="AV1130"/>
          <cell r="AW1130"/>
          <cell r="AX1130"/>
          <cell r="AY1130"/>
          <cell r="AZ1130"/>
          <cell r="BA1130"/>
          <cell r="BB1130"/>
          <cell r="BC1130"/>
          <cell r="BD1130"/>
          <cell r="BE1130"/>
          <cell r="BF1130"/>
          <cell r="BG1130"/>
          <cell r="BH1130"/>
          <cell r="BI1130"/>
          <cell r="BJ1130"/>
          <cell r="BK1130"/>
          <cell r="BL1130"/>
          <cell r="BM1130"/>
          <cell r="BN1130"/>
          <cell r="BO1130"/>
          <cell r="BP1130"/>
          <cell r="BQ1130"/>
          <cell r="BR1130"/>
          <cell r="BS1130"/>
          <cell r="BT1130"/>
          <cell r="BU1130"/>
          <cell r="BV1130"/>
          <cell r="BW1130"/>
          <cell r="BX1130"/>
          <cell r="BY1130"/>
          <cell r="BZ1130"/>
          <cell r="CA1130"/>
          <cell r="CB1130"/>
          <cell r="CC1130"/>
          <cell r="CD1130"/>
          <cell r="CE1130"/>
          <cell r="CF1130"/>
          <cell r="CG1130"/>
          <cell r="CH1130"/>
          <cell r="CI1130"/>
          <cell r="CJ1130"/>
          <cell r="CK1130"/>
          <cell r="CL1130"/>
          <cell r="CM1130"/>
          <cell r="CN1130"/>
          <cell r="CO1130"/>
          <cell r="CP1130"/>
        </row>
        <row r="1131">
          <cell r="A1131"/>
          <cell r="B1131"/>
          <cell r="C1131"/>
          <cell r="D1131"/>
          <cell r="E1131"/>
          <cell r="F1131"/>
          <cell r="G1131"/>
          <cell r="H1131"/>
          <cell r="I1131"/>
          <cell r="J1131"/>
          <cell r="K1131"/>
          <cell r="L1131"/>
          <cell r="M1131"/>
          <cell r="N1131"/>
          <cell r="O1131"/>
          <cell r="P1131"/>
          <cell r="Q1131"/>
          <cell r="R1131"/>
          <cell r="S1131"/>
          <cell r="T1131"/>
          <cell r="U1131"/>
          <cell r="V1131"/>
          <cell r="W1131"/>
          <cell r="X1131"/>
          <cell r="Y1131"/>
          <cell r="Z1131"/>
          <cell r="AA1131"/>
          <cell r="AB1131"/>
          <cell r="AC1131"/>
          <cell r="AD1131"/>
          <cell r="AE1131"/>
          <cell r="AF1131"/>
          <cell r="AG1131"/>
          <cell r="AH1131"/>
          <cell r="AI1131"/>
          <cell r="AJ1131"/>
          <cell r="AK1131"/>
          <cell r="AL1131"/>
          <cell r="AM1131"/>
          <cell r="AN1131"/>
          <cell r="AO1131"/>
          <cell r="AP1131"/>
          <cell r="AQ1131"/>
          <cell r="AR1131"/>
          <cell r="AS1131"/>
          <cell r="AT1131"/>
          <cell r="AU1131"/>
          <cell r="AV1131"/>
          <cell r="AW1131"/>
          <cell r="AX1131"/>
          <cell r="AY1131"/>
          <cell r="AZ1131"/>
          <cell r="BA1131"/>
          <cell r="BB1131"/>
          <cell r="BC1131"/>
          <cell r="BD1131"/>
          <cell r="BE1131"/>
          <cell r="BF1131"/>
          <cell r="BG1131"/>
          <cell r="BH1131"/>
          <cell r="BI1131"/>
          <cell r="BJ1131"/>
          <cell r="BK1131"/>
          <cell r="BL1131"/>
          <cell r="BM1131"/>
          <cell r="BN1131"/>
          <cell r="BO1131"/>
          <cell r="BP1131"/>
          <cell r="BQ1131"/>
          <cell r="BR1131"/>
          <cell r="BS1131"/>
          <cell r="BT1131"/>
          <cell r="BU1131"/>
          <cell r="BV1131"/>
          <cell r="BW1131"/>
          <cell r="BX1131"/>
          <cell r="BY1131"/>
          <cell r="BZ1131"/>
          <cell r="CA1131"/>
          <cell r="CB1131"/>
          <cell r="CC1131"/>
          <cell r="CD1131"/>
          <cell r="CE1131"/>
          <cell r="CF1131"/>
          <cell r="CG1131"/>
          <cell r="CH1131"/>
          <cell r="CI1131"/>
          <cell r="CJ1131"/>
          <cell r="CK1131"/>
          <cell r="CL1131"/>
          <cell r="CM1131"/>
          <cell r="CN1131"/>
          <cell r="CO1131"/>
          <cell r="CP1131"/>
        </row>
        <row r="1132">
          <cell r="A1132"/>
          <cell r="B1132"/>
          <cell r="C1132"/>
          <cell r="D1132"/>
          <cell r="E1132"/>
          <cell r="F1132"/>
          <cell r="G1132"/>
          <cell r="H1132"/>
          <cell r="I1132"/>
          <cell r="J1132"/>
          <cell r="K1132"/>
          <cell r="L1132"/>
          <cell r="M1132"/>
          <cell r="N1132"/>
          <cell r="O1132"/>
          <cell r="P1132"/>
          <cell r="Q1132"/>
          <cell r="R1132"/>
          <cell r="S1132"/>
          <cell r="T1132"/>
          <cell r="U1132"/>
          <cell r="V1132"/>
          <cell r="W1132"/>
          <cell r="X1132"/>
          <cell r="Y1132"/>
          <cell r="Z1132"/>
          <cell r="AA1132"/>
          <cell r="AB1132"/>
          <cell r="AC1132"/>
          <cell r="AD1132"/>
          <cell r="AE1132"/>
          <cell r="AF1132"/>
          <cell r="AG1132"/>
          <cell r="AH1132"/>
          <cell r="AI1132"/>
          <cell r="AJ1132"/>
          <cell r="AK1132"/>
          <cell r="AL1132"/>
          <cell r="AM1132"/>
          <cell r="AN1132"/>
          <cell r="AO1132"/>
          <cell r="AP1132"/>
          <cell r="AQ1132"/>
          <cell r="AR1132"/>
          <cell r="AS1132"/>
          <cell r="AT1132"/>
          <cell r="AU1132"/>
          <cell r="AV1132"/>
          <cell r="AW1132"/>
          <cell r="AX1132"/>
          <cell r="AY1132"/>
          <cell r="AZ1132"/>
          <cell r="BA1132"/>
          <cell r="BB1132"/>
          <cell r="BC1132"/>
          <cell r="BD1132"/>
          <cell r="BE1132"/>
          <cell r="BF1132"/>
          <cell r="BG1132"/>
          <cell r="BH1132"/>
          <cell r="BI1132"/>
          <cell r="BJ1132"/>
          <cell r="BK1132"/>
          <cell r="BL1132"/>
          <cell r="BM1132"/>
          <cell r="BN1132"/>
          <cell r="BO1132"/>
          <cell r="BP1132"/>
          <cell r="BQ1132"/>
          <cell r="BR1132"/>
          <cell r="BS1132"/>
          <cell r="BT1132"/>
          <cell r="BU1132"/>
          <cell r="BV1132"/>
          <cell r="BW1132"/>
          <cell r="BX1132"/>
          <cell r="BY1132"/>
          <cell r="BZ1132"/>
          <cell r="CA1132"/>
          <cell r="CB1132"/>
          <cell r="CC1132"/>
          <cell r="CD1132"/>
          <cell r="CE1132"/>
          <cell r="CF1132"/>
          <cell r="CG1132"/>
          <cell r="CH1132"/>
          <cell r="CI1132"/>
          <cell r="CJ1132"/>
          <cell r="CK1132"/>
          <cell r="CL1132"/>
          <cell r="CM1132"/>
          <cell r="CN1132"/>
          <cell r="CO1132"/>
          <cell r="CP1132"/>
        </row>
        <row r="1133">
          <cell r="A1133"/>
          <cell r="B1133"/>
          <cell r="C1133"/>
          <cell r="D1133"/>
          <cell r="E1133"/>
          <cell r="F1133"/>
          <cell r="G1133"/>
          <cell r="H1133"/>
          <cell r="I1133"/>
          <cell r="J1133"/>
          <cell r="K1133"/>
          <cell r="L1133"/>
          <cell r="M1133"/>
          <cell r="N1133"/>
          <cell r="O1133"/>
          <cell r="P1133"/>
          <cell r="Q1133"/>
          <cell r="R1133"/>
          <cell r="S1133"/>
          <cell r="T1133"/>
          <cell r="U1133"/>
          <cell r="V1133"/>
          <cell r="W1133"/>
          <cell r="X1133"/>
          <cell r="Y1133"/>
          <cell r="Z1133"/>
          <cell r="AA1133"/>
          <cell r="AB1133"/>
          <cell r="AC1133"/>
          <cell r="AD1133"/>
          <cell r="AE1133"/>
          <cell r="AF1133"/>
          <cell r="AG1133"/>
          <cell r="AH1133"/>
          <cell r="AI1133"/>
          <cell r="AJ1133"/>
          <cell r="AK1133"/>
          <cell r="AL1133"/>
          <cell r="AM1133"/>
          <cell r="AN1133"/>
          <cell r="AO1133"/>
          <cell r="AP1133"/>
          <cell r="AQ1133"/>
          <cell r="AR1133"/>
          <cell r="AS1133"/>
          <cell r="AT1133"/>
          <cell r="AU1133"/>
          <cell r="AV1133"/>
          <cell r="AW1133"/>
          <cell r="AX1133"/>
          <cell r="AY1133"/>
          <cell r="AZ1133"/>
          <cell r="BA1133"/>
          <cell r="BB1133"/>
          <cell r="BC1133"/>
          <cell r="BD1133"/>
          <cell r="BE1133"/>
          <cell r="BF1133"/>
          <cell r="BG1133"/>
          <cell r="BH1133"/>
          <cell r="BI1133"/>
          <cell r="BJ1133"/>
          <cell r="BK1133"/>
          <cell r="BL1133"/>
          <cell r="BM1133"/>
          <cell r="BN1133"/>
          <cell r="BO1133"/>
          <cell r="BP1133"/>
          <cell r="BQ1133"/>
          <cell r="BR1133"/>
          <cell r="BS1133"/>
          <cell r="BT1133"/>
          <cell r="BU1133"/>
          <cell r="BV1133"/>
          <cell r="BW1133"/>
          <cell r="BX1133"/>
          <cell r="BY1133"/>
          <cell r="BZ1133"/>
          <cell r="CA1133"/>
          <cell r="CB1133"/>
          <cell r="CC1133"/>
          <cell r="CD1133"/>
          <cell r="CE1133"/>
          <cell r="CF1133"/>
          <cell r="CG1133"/>
          <cell r="CH1133"/>
          <cell r="CI1133"/>
          <cell r="CJ1133"/>
          <cell r="CK1133"/>
          <cell r="CL1133"/>
          <cell r="CM1133"/>
          <cell r="CN1133"/>
          <cell r="CO1133"/>
          <cell r="CP1133"/>
        </row>
        <row r="1134">
          <cell r="A1134"/>
          <cell r="B1134"/>
          <cell r="C1134"/>
          <cell r="D1134"/>
          <cell r="E1134"/>
          <cell r="F1134"/>
          <cell r="G1134"/>
          <cell r="H1134"/>
          <cell r="I1134"/>
          <cell r="J1134"/>
          <cell r="K1134"/>
          <cell r="L1134"/>
          <cell r="M1134"/>
          <cell r="N1134"/>
          <cell r="O1134"/>
          <cell r="P1134"/>
          <cell r="Q1134"/>
          <cell r="R1134"/>
          <cell r="S1134"/>
          <cell r="T1134"/>
          <cell r="U1134"/>
          <cell r="V1134"/>
          <cell r="W1134"/>
          <cell r="X1134"/>
          <cell r="Y1134"/>
          <cell r="Z1134"/>
          <cell r="AA1134"/>
          <cell r="AB1134"/>
          <cell r="AC1134"/>
          <cell r="AD1134"/>
          <cell r="AE1134"/>
          <cell r="AF1134"/>
          <cell r="AG1134"/>
          <cell r="AH1134"/>
          <cell r="AI1134"/>
          <cell r="AJ1134"/>
          <cell r="AK1134"/>
          <cell r="AL1134"/>
          <cell r="AM1134"/>
          <cell r="AN1134"/>
          <cell r="AO1134"/>
          <cell r="AP1134"/>
          <cell r="AQ1134"/>
          <cell r="AR1134"/>
          <cell r="AS1134"/>
          <cell r="AT1134"/>
          <cell r="AU1134"/>
          <cell r="AV1134"/>
          <cell r="AW1134"/>
          <cell r="AX1134"/>
          <cell r="AY1134"/>
          <cell r="AZ1134"/>
          <cell r="BA1134"/>
          <cell r="BB1134"/>
          <cell r="BC1134"/>
          <cell r="BD1134"/>
          <cell r="BE1134"/>
          <cell r="BF1134"/>
          <cell r="BG1134"/>
          <cell r="BH1134"/>
          <cell r="BI1134"/>
          <cell r="BJ1134"/>
          <cell r="BK1134"/>
          <cell r="BL1134"/>
          <cell r="BM1134"/>
          <cell r="BN1134"/>
          <cell r="BO1134"/>
          <cell r="BP1134"/>
          <cell r="BQ1134"/>
          <cell r="BR1134"/>
          <cell r="BS1134"/>
          <cell r="BT1134"/>
          <cell r="BU1134"/>
          <cell r="BV1134"/>
          <cell r="BW1134"/>
          <cell r="BX1134"/>
          <cell r="BY1134"/>
          <cell r="BZ1134"/>
          <cell r="CA1134"/>
          <cell r="CB1134"/>
          <cell r="CC1134"/>
          <cell r="CD1134"/>
          <cell r="CE1134"/>
          <cell r="CF1134"/>
          <cell r="CG1134"/>
          <cell r="CH1134"/>
          <cell r="CI1134"/>
          <cell r="CJ1134"/>
          <cell r="CK1134"/>
          <cell r="CL1134"/>
          <cell r="CM1134"/>
          <cell r="CN1134"/>
          <cell r="CO1134"/>
          <cell r="CP1134"/>
        </row>
        <row r="1135">
          <cell r="A1135"/>
          <cell r="B1135"/>
          <cell r="C1135"/>
          <cell r="D1135"/>
          <cell r="E1135"/>
          <cell r="F1135"/>
          <cell r="G1135"/>
          <cell r="H1135"/>
          <cell r="I1135"/>
          <cell r="J1135"/>
          <cell r="K1135"/>
          <cell r="L1135"/>
          <cell r="M1135"/>
          <cell r="N1135"/>
          <cell r="O1135"/>
          <cell r="P1135"/>
          <cell r="Q1135"/>
          <cell r="R1135"/>
          <cell r="S1135"/>
          <cell r="T1135"/>
          <cell r="U1135"/>
          <cell r="V1135"/>
          <cell r="W1135"/>
          <cell r="X1135"/>
          <cell r="Y1135"/>
          <cell r="Z1135"/>
          <cell r="AA1135"/>
          <cell r="AB1135"/>
          <cell r="AC1135"/>
          <cell r="AD1135"/>
          <cell r="AE1135"/>
          <cell r="AF1135"/>
          <cell r="AG1135"/>
          <cell r="AH1135"/>
          <cell r="AI1135"/>
          <cell r="AJ1135"/>
          <cell r="AK1135"/>
          <cell r="AL1135"/>
          <cell r="AM1135"/>
          <cell r="AN1135"/>
          <cell r="AO1135"/>
          <cell r="AP1135"/>
          <cell r="AQ1135"/>
          <cell r="AR1135"/>
          <cell r="AS1135"/>
          <cell r="AT1135"/>
          <cell r="AU1135"/>
          <cell r="AV1135"/>
          <cell r="AW1135"/>
          <cell r="AX1135"/>
          <cell r="AY1135"/>
          <cell r="AZ1135"/>
          <cell r="BA1135"/>
          <cell r="BB1135"/>
          <cell r="BC1135"/>
          <cell r="BD1135"/>
          <cell r="BE1135"/>
          <cell r="BF1135"/>
          <cell r="BG1135"/>
          <cell r="BH1135"/>
          <cell r="BI1135"/>
          <cell r="BJ1135"/>
          <cell r="BK1135"/>
          <cell r="BL1135"/>
          <cell r="BM1135"/>
          <cell r="BN1135"/>
          <cell r="BO1135"/>
          <cell r="BP1135"/>
          <cell r="BQ1135"/>
          <cell r="BR1135"/>
          <cell r="BS1135"/>
          <cell r="BT1135"/>
          <cell r="BU1135"/>
          <cell r="BV1135"/>
          <cell r="BW1135"/>
          <cell r="BX1135"/>
          <cell r="BY1135"/>
          <cell r="BZ1135"/>
          <cell r="CA1135"/>
          <cell r="CB1135"/>
          <cell r="CC1135"/>
          <cell r="CD1135"/>
          <cell r="CE1135"/>
          <cell r="CF1135"/>
          <cell r="CG1135"/>
          <cell r="CH1135"/>
          <cell r="CI1135"/>
          <cell r="CJ1135"/>
          <cell r="CK1135"/>
          <cell r="CL1135"/>
          <cell r="CM1135"/>
          <cell r="CN1135"/>
          <cell r="CO1135"/>
          <cell r="CP1135"/>
        </row>
        <row r="1136">
          <cell r="A1136"/>
          <cell r="B1136"/>
          <cell r="C1136"/>
          <cell r="D1136"/>
          <cell r="E1136"/>
          <cell r="F1136"/>
          <cell r="G1136"/>
          <cell r="H1136"/>
          <cell r="I1136"/>
          <cell r="J1136"/>
          <cell r="K1136"/>
          <cell r="L1136"/>
          <cell r="M1136"/>
          <cell r="N1136"/>
          <cell r="O1136"/>
          <cell r="P1136"/>
          <cell r="Q1136"/>
          <cell r="R1136"/>
          <cell r="S1136"/>
          <cell r="T1136"/>
          <cell r="U1136"/>
          <cell r="V1136"/>
          <cell r="W1136"/>
          <cell r="X1136"/>
          <cell r="Y1136"/>
          <cell r="Z1136"/>
          <cell r="AA1136"/>
          <cell r="AB1136"/>
          <cell r="AC1136"/>
          <cell r="AD1136"/>
          <cell r="AE1136"/>
          <cell r="AF1136"/>
          <cell r="AG1136"/>
          <cell r="AH1136"/>
          <cell r="AI1136"/>
          <cell r="AJ1136"/>
          <cell r="AK1136"/>
          <cell r="AL1136"/>
          <cell r="AM1136"/>
          <cell r="AN1136"/>
          <cell r="AO1136"/>
          <cell r="AP1136"/>
          <cell r="AQ1136"/>
          <cell r="AR1136"/>
          <cell r="AS1136"/>
          <cell r="AT1136"/>
          <cell r="AU1136"/>
          <cell r="AV1136"/>
          <cell r="AW1136"/>
          <cell r="AX1136"/>
          <cell r="AY1136"/>
          <cell r="AZ1136"/>
          <cell r="BA1136"/>
          <cell r="BB1136"/>
          <cell r="BC1136"/>
          <cell r="BD1136"/>
          <cell r="BE1136"/>
          <cell r="BF1136"/>
          <cell r="BG1136"/>
          <cell r="BH1136"/>
          <cell r="BI1136"/>
          <cell r="BJ1136"/>
          <cell r="BK1136"/>
          <cell r="BL1136"/>
          <cell r="BM1136"/>
          <cell r="BN1136"/>
          <cell r="BO1136"/>
          <cell r="BP1136"/>
          <cell r="BQ1136"/>
          <cell r="BR1136"/>
          <cell r="BS1136"/>
          <cell r="BT1136"/>
          <cell r="BU1136"/>
          <cell r="BV1136"/>
          <cell r="BW1136"/>
          <cell r="BX1136"/>
          <cell r="BY1136"/>
          <cell r="BZ1136"/>
          <cell r="CA1136"/>
          <cell r="CB1136"/>
          <cell r="CC1136"/>
          <cell r="CD1136"/>
          <cell r="CE1136"/>
          <cell r="CF1136"/>
          <cell r="CG1136"/>
          <cell r="CH1136"/>
          <cell r="CI1136"/>
          <cell r="CJ1136"/>
          <cell r="CK1136"/>
          <cell r="CL1136"/>
          <cell r="CM1136"/>
          <cell r="CN1136"/>
          <cell r="CO1136"/>
          <cell r="CP1136"/>
        </row>
        <row r="1137">
          <cell r="A1137"/>
          <cell r="B1137"/>
          <cell r="C1137"/>
          <cell r="D1137"/>
          <cell r="E1137"/>
          <cell r="F1137"/>
          <cell r="G1137"/>
          <cell r="H1137"/>
          <cell r="I1137"/>
          <cell r="J1137"/>
          <cell r="K1137"/>
          <cell r="L1137"/>
          <cell r="M1137"/>
          <cell r="N1137"/>
          <cell r="O1137"/>
          <cell r="P1137"/>
          <cell r="Q1137"/>
          <cell r="R1137"/>
          <cell r="S1137"/>
          <cell r="T1137"/>
          <cell r="U1137"/>
          <cell r="V1137"/>
          <cell r="W1137"/>
          <cell r="X1137"/>
          <cell r="Y1137"/>
          <cell r="Z1137"/>
          <cell r="AA1137"/>
          <cell r="AB1137"/>
          <cell r="AC1137"/>
          <cell r="AD1137"/>
          <cell r="AE1137"/>
          <cell r="AF1137"/>
          <cell r="AG1137"/>
          <cell r="AH1137"/>
          <cell r="AI1137"/>
          <cell r="AJ1137"/>
          <cell r="AK1137"/>
          <cell r="AL1137"/>
          <cell r="AM1137"/>
          <cell r="AN1137"/>
          <cell r="AO1137"/>
          <cell r="AP1137"/>
          <cell r="AQ1137"/>
          <cell r="AR1137"/>
          <cell r="AS1137"/>
          <cell r="AT1137"/>
          <cell r="AU1137"/>
          <cell r="AV1137"/>
          <cell r="AW1137"/>
          <cell r="AX1137"/>
          <cell r="AY1137"/>
          <cell r="AZ1137"/>
          <cell r="BA1137"/>
          <cell r="BB1137"/>
          <cell r="BC1137"/>
          <cell r="BD1137"/>
          <cell r="BE1137"/>
          <cell r="BF1137"/>
          <cell r="BG1137"/>
          <cell r="BH1137"/>
          <cell r="BI1137"/>
          <cell r="BJ1137"/>
          <cell r="BK1137"/>
          <cell r="BL1137"/>
          <cell r="BM1137"/>
          <cell r="BN1137"/>
          <cell r="BO1137"/>
          <cell r="BP1137"/>
          <cell r="BQ1137"/>
          <cell r="BR1137"/>
          <cell r="BS1137"/>
          <cell r="BT1137"/>
          <cell r="BU1137"/>
          <cell r="BV1137"/>
          <cell r="BW1137"/>
          <cell r="BX1137"/>
          <cell r="BY1137"/>
          <cell r="BZ1137"/>
          <cell r="CA1137"/>
          <cell r="CB1137"/>
          <cell r="CC1137"/>
          <cell r="CD1137"/>
          <cell r="CE1137"/>
          <cell r="CF1137"/>
          <cell r="CG1137"/>
          <cell r="CH1137"/>
          <cell r="CI1137"/>
          <cell r="CJ1137"/>
          <cell r="CK1137"/>
          <cell r="CL1137"/>
          <cell r="CM1137"/>
          <cell r="CN1137"/>
          <cell r="CO1137"/>
          <cell r="CP1137"/>
        </row>
        <row r="1138">
          <cell r="A1138"/>
          <cell r="B1138"/>
          <cell r="C1138"/>
          <cell r="D1138"/>
          <cell r="E1138"/>
          <cell r="F1138"/>
          <cell r="G1138"/>
          <cell r="H1138"/>
          <cell r="I1138"/>
          <cell r="J1138"/>
          <cell r="K1138"/>
          <cell r="L1138"/>
          <cell r="M1138"/>
          <cell r="N1138"/>
          <cell r="O1138"/>
          <cell r="P1138"/>
          <cell r="Q1138"/>
          <cell r="R1138"/>
          <cell r="S1138"/>
          <cell r="T1138"/>
          <cell r="U1138"/>
          <cell r="V1138"/>
          <cell r="W1138"/>
          <cell r="X1138"/>
          <cell r="Y1138"/>
          <cell r="Z1138"/>
          <cell r="AA1138"/>
          <cell r="AB1138"/>
          <cell r="AC1138"/>
          <cell r="AD1138"/>
          <cell r="AE1138"/>
          <cell r="AF1138"/>
          <cell r="AG1138"/>
          <cell r="AH1138"/>
          <cell r="AI1138"/>
          <cell r="AJ1138"/>
          <cell r="AK1138"/>
          <cell r="AL1138"/>
          <cell r="AM1138"/>
          <cell r="AN1138"/>
          <cell r="AO1138"/>
          <cell r="AP1138"/>
          <cell r="AQ1138"/>
          <cell r="AR1138"/>
          <cell r="AS1138"/>
          <cell r="AT1138"/>
          <cell r="AU1138"/>
          <cell r="AV1138"/>
          <cell r="AW1138"/>
          <cell r="AX1138"/>
          <cell r="AY1138"/>
          <cell r="AZ1138"/>
          <cell r="BA1138"/>
          <cell r="BB1138"/>
          <cell r="BC1138"/>
          <cell r="BD1138"/>
          <cell r="BE1138"/>
          <cell r="BF1138"/>
          <cell r="BG1138"/>
          <cell r="BH1138"/>
          <cell r="BI1138"/>
          <cell r="BJ1138"/>
          <cell r="BK1138"/>
          <cell r="BL1138"/>
          <cell r="BM1138"/>
          <cell r="BN1138"/>
          <cell r="BO1138"/>
          <cell r="BP1138"/>
          <cell r="BQ1138"/>
          <cell r="BR1138"/>
          <cell r="BS1138"/>
          <cell r="BT1138"/>
          <cell r="BU1138"/>
          <cell r="BV1138"/>
          <cell r="BW1138"/>
          <cell r="BX1138"/>
          <cell r="BY1138"/>
          <cell r="BZ1138"/>
          <cell r="CA1138"/>
          <cell r="CB1138"/>
          <cell r="CC1138"/>
          <cell r="CD1138"/>
          <cell r="CE1138"/>
          <cell r="CF1138"/>
          <cell r="CG1138"/>
          <cell r="CH1138"/>
          <cell r="CI1138"/>
          <cell r="CJ1138"/>
          <cell r="CK1138"/>
          <cell r="CL1138"/>
          <cell r="CM1138"/>
          <cell r="CN1138"/>
          <cell r="CO1138"/>
          <cell r="CP1138"/>
        </row>
        <row r="1139">
          <cell r="A1139"/>
          <cell r="B1139"/>
          <cell r="C1139"/>
          <cell r="D1139"/>
          <cell r="E1139"/>
          <cell r="F1139"/>
          <cell r="G1139"/>
          <cell r="H1139"/>
          <cell r="I1139"/>
          <cell r="J1139"/>
          <cell r="K1139"/>
          <cell r="L1139"/>
          <cell r="M1139"/>
          <cell r="N1139"/>
          <cell r="O1139"/>
          <cell r="P1139"/>
          <cell r="Q1139"/>
          <cell r="R1139"/>
          <cell r="S1139"/>
          <cell r="T1139"/>
          <cell r="U1139"/>
          <cell r="V1139"/>
          <cell r="W1139"/>
          <cell r="X1139"/>
          <cell r="Y1139"/>
          <cell r="Z1139"/>
          <cell r="AA1139"/>
          <cell r="AB1139"/>
          <cell r="AC1139"/>
          <cell r="AD1139"/>
          <cell r="AE1139"/>
          <cell r="AF1139"/>
          <cell r="AG1139"/>
          <cell r="AH1139"/>
          <cell r="AI1139"/>
          <cell r="AJ1139"/>
          <cell r="AK1139"/>
          <cell r="AL1139"/>
          <cell r="AM1139"/>
          <cell r="AN1139"/>
          <cell r="AO1139"/>
          <cell r="AP1139"/>
          <cell r="AQ1139"/>
          <cell r="AR1139"/>
          <cell r="AS1139"/>
          <cell r="AT1139"/>
          <cell r="AU1139"/>
          <cell r="AV1139"/>
          <cell r="AW1139"/>
          <cell r="AX1139"/>
          <cell r="AY1139"/>
          <cell r="AZ1139"/>
          <cell r="BA1139"/>
          <cell r="BB1139"/>
          <cell r="BC1139"/>
          <cell r="BD1139"/>
          <cell r="BE1139"/>
          <cell r="BF1139"/>
          <cell r="BG1139"/>
          <cell r="BH1139"/>
          <cell r="BI1139"/>
          <cell r="BJ1139"/>
          <cell r="BK1139"/>
          <cell r="BL1139"/>
          <cell r="BM1139"/>
          <cell r="BN1139"/>
          <cell r="BO1139"/>
          <cell r="BP1139"/>
          <cell r="BQ1139"/>
          <cell r="BR1139"/>
          <cell r="BS1139"/>
          <cell r="BT1139"/>
          <cell r="BU1139"/>
          <cell r="BV1139"/>
          <cell r="BW1139"/>
          <cell r="BX1139"/>
          <cell r="BY1139"/>
          <cell r="BZ1139"/>
          <cell r="CA1139"/>
          <cell r="CB1139"/>
          <cell r="CC1139"/>
          <cell r="CD1139"/>
          <cell r="CE1139"/>
          <cell r="CF1139"/>
          <cell r="CG1139"/>
          <cell r="CH1139"/>
          <cell r="CI1139"/>
          <cell r="CJ1139"/>
          <cell r="CK1139"/>
          <cell r="CL1139"/>
          <cell r="CM1139"/>
          <cell r="CN1139"/>
          <cell r="CO1139"/>
          <cell r="CP1139"/>
        </row>
        <row r="1140">
          <cell r="A1140"/>
          <cell r="B1140"/>
          <cell r="C1140"/>
          <cell r="D1140"/>
          <cell r="E1140"/>
          <cell r="F1140"/>
          <cell r="G1140"/>
          <cell r="H1140"/>
          <cell r="I1140"/>
          <cell r="J1140"/>
          <cell r="K1140"/>
          <cell r="L1140"/>
          <cell r="M1140"/>
          <cell r="N1140"/>
          <cell r="O1140"/>
          <cell r="P1140"/>
          <cell r="Q1140"/>
          <cell r="R1140"/>
          <cell r="S1140"/>
          <cell r="T1140"/>
          <cell r="U1140"/>
          <cell r="V1140"/>
          <cell r="W1140"/>
          <cell r="X1140"/>
          <cell r="Y1140"/>
          <cell r="Z1140"/>
          <cell r="AA1140"/>
          <cell r="AB1140"/>
          <cell r="AC1140"/>
          <cell r="AD1140"/>
          <cell r="AE1140"/>
          <cell r="AF1140"/>
          <cell r="AG1140"/>
          <cell r="AH1140"/>
          <cell r="AI1140"/>
          <cell r="AJ1140"/>
          <cell r="AK1140"/>
          <cell r="AL1140"/>
          <cell r="AM1140"/>
          <cell r="AN1140"/>
          <cell r="AO1140"/>
          <cell r="AP1140"/>
          <cell r="AQ1140"/>
          <cell r="AR1140"/>
          <cell r="AS1140"/>
          <cell r="AT1140"/>
          <cell r="AU1140"/>
          <cell r="AV1140"/>
          <cell r="AW1140"/>
          <cell r="AX1140"/>
          <cell r="AY1140"/>
          <cell r="AZ1140"/>
          <cell r="BA1140"/>
          <cell r="BB1140"/>
          <cell r="BC1140"/>
          <cell r="BD1140"/>
          <cell r="BE1140"/>
          <cell r="BF1140"/>
          <cell r="BG1140"/>
          <cell r="BH1140"/>
          <cell r="BI1140"/>
          <cell r="BJ1140"/>
          <cell r="BK1140"/>
          <cell r="BL1140"/>
          <cell r="BM1140"/>
          <cell r="BN1140"/>
          <cell r="BO1140"/>
          <cell r="BP1140"/>
          <cell r="BQ1140"/>
          <cell r="BR1140"/>
          <cell r="BS1140"/>
          <cell r="BT1140"/>
          <cell r="BU1140"/>
          <cell r="BV1140"/>
          <cell r="BW1140"/>
          <cell r="BX1140"/>
          <cell r="BY1140"/>
          <cell r="BZ1140"/>
          <cell r="CA1140"/>
          <cell r="CB1140"/>
          <cell r="CC1140"/>
          <cell r="CD1140"/>
          <cell r="CE1140"/>
          <cell r="CF1140"/>
          <cell r="CG1140"/>
          <cell r="CH1140"/>
          <cell r="CI1140"/>
          <cell r="CJ1140"/>
          <cell r="CK1140"/>
          <cell r="CL1140"/>
          <cell r="CM1140"/>
          <cell r="CN1140"/>
          <cell r="CO1140"/>
          <cell r="CP1140"/>
        </row>
        <row r="1141">
          <cell r="A1141"/>
          <cell r="B1141"/>
          <cell r="C1141"/>
          <cell r="D1141"/>
          <cell r="E1141"/>
          <cell r="F1141"/>
          <cell r="G1141"/>
          <cell r="H1141"/>
          <cell r="I1141"/>
          <cell r="J1141"/>
          <cell r="K1141"/>
          <cell r="L1141"/>
          <cell r="M1141"/>
          <cell r="N1141"/>
          <cell r="O1141"/>
          <cell r="P1141"/>
          <cell r="Q1141"/>
          <cell r="R1141"/>
          <cell r="S1141"/>
          <cell r="T1141"/>
          <cell r="U1141"/>
          <cell r="V1141"/>
          <cell r="W1141"/>
          <cell r="X1141"/>
          <cell r="Y1141"/>
          <cell r="Z1141"/>
          <cell r="AA1141"/>
          <cell r="AB1141"/>
          <cell r="AC1141"/>
          <cell r="AD1141"/>
          <cell r="AE1141"/>
          <cell r="AF1141"/>
          <cell r="AG1141"/>
          <cell r="AH1141"/>
          <cell r="AI1141"/>
          <cell r="AJ1141"/>
          <cell r="AK1141"/>
          <cell r="AL1141"/>
          <cell r="AM1141"/>
          <cell r="AN1141"/>
          <cell r="AO1141"/>
          <cell r="AP1141"/>
          <cell r="AQ1141"/>
          <cell r="AR1141"/>
          <cell r="AS1141"/>
          <cell r="AT1141"/>
          <cell r="AU1141"/>
          <cell r="AV1141"/>
          <cell r="AW1141"/>
          <cell r="AX1141"/>
          <cell r="AY1141"/>
          <cell r="AZ1141"/>
          <cell r="BA1141"/>
          <cell r="BB1141"/>
          <cell r="BC1141"/>
          <cell r="BD1141"/>
          <cell r="BE1141"/>
          <cell r="BF1141"/>
          <cell r="BG1141"/>
          <cell r="BH1141"/>
          <cell r="BI1141"/>
          <cell r="BJ1141"/>
          <cell r="BK1141"/>
          <cell r="BL1141"/>
          <cell r="BM1141"/>
          <cell r="BN1141"/>
          <cell r="BO1141"/>
          <cell r="BP1141"/>
          <cell r="BQ1141"/>
          <cell r="BR1141"/>
          <cell r="BS1141"/>
          <cell r="BT1141"/>
          <cell r="BU1141"/>
          <cell r="BV1141"/>
          <cell r="BW1141"/>
          <cell r="BX1141"/>
          <cell r="BY1141"/>
          <cell r="BZ1141"/>
          <cell r="CA1141"/>
          <cell r="CB1141"/>
          <cell r="CC1141"/>
          <cell r="CD1141"/>
          <cell r="CE1141"/>
          <cell r="CF1141"/>
          <cell r="CG1141"/>
          <cell r="CH1141"/>
          <cell r="CI1141"/>
          <cell r="CJ1141"/>
          <cell r="CK1141"/>
          <cell r="CL1141"/>
          <cell r="CM1141"/>
          <cell r="CN1141"/>
          <cell r="CO1141"/>
          <cell r="CP1141"/>
        </row>
        <row r="1142">
          <cell r="A1142"/>
          <cell r="B1142"/>
          <cell r="C1142"/>
          <cell r="D1142"/>
          <cell r="E1142"/>
          <cell r="F1142"/>
          <cell r="G1142"/>
          <cell r="H1142"/>
          <cell r="I1142"/>
          <cell r="J1142"/>
          <cell r="K1142"/>
          <cell r="L1142"/>
          <cell r="M1142"/>
          <cell r="N1142"/>
          <cell r="O1142"/>
          <cell r="P1142"/>
          <cell r="Q1142"/>
          <cell r="R1142"/>
          <cell r="S1142"/>
          <cell r="T1142"/>
          <cell r="U1142"/>
          <cell r="V1142"/>
          <cell r="W1142"/>
          <cell r="X1142"/>
          <cell r="Y1142"/>
          <cell r="Z1142"/>
          <cell r="AA1142"/>
          <cell r="AB1142"/>
          <cell r="AC1142"/>
          <cell r="AD1142"/>
          <cell r="AE1142"/>
          <cell r="AF1142"/>
          <cell r="AG1142"/>
          <cell r="AH1142"/>
          <cell r="AI1142"/>
          <cell r="AJ1142"/>
          <cell r="AK1142"/>
          <cell r="AL1142"/>
          <cell r="AM1142"/>
          <cell r="AN1142"/>
          <cell r="AO1142"/>
          <cell r="AP1142"/>
          <cell r="AQ1142"/>
          <cell r="AR1142"/>
          <cell r="AS1142"/>
          <cell r="AT1142"/>
          <cell r="AU1142"/>
          <cell r="AV1142"/>
          <cell r="AW1142"/>
          <cell r="AX1142"/>
          <cell r="AY1142"/>
          <cell r="AZ1142"/>
          <cell r="BA1142"/>
          <cell r="BB1142"/>
          <cell r="BC1142"/>
          <cell r="BD1142"/>
          <cell r="BE1142"/>
          <cell r="BF1142"/>
          <cell r="BG1142"/>
          <cell r="BH1142"/>
          <cell r="BI1142"/>
          <cell r="BJ1142"/>
          <cell r="BK1142"/>
          <cell r="BL1142"/>
          <cell r="BM1142"/>
          <cell r="BN1142"/>
          <cell r="BO1142"/>
          <cell r="BP1142"/>
          <cell r="BQ1142"/>
          <cell r="BR1142"/>
          <cell r="BS1142"/>
          <cell r="BT1142"/>
          <cell r="BU1142"/>
          <cell r="BV1142"/>
          <cell r="BW1142"/>
          <cell r="BX1142"/>
          <cell r="BY1142"/>
          <cell r="BZ1142"/>
          <cell r="CA1142"/>
          <cell r="CB1142"/>
          <cell r="CC1142"/>
          <cell r="CD1142"/>
          <cell r="CE1142"/>
          <cell r="CF1142"/>
          <cell r="CG1142"/>
          <cell r="CH1142"/>
          <cell r="CI1142"/>
          <cell r="CJ1142"/>
          <cell r="CK1142"/>
          <cell r="CL1142"/>
          <cell r="CM1142"/>
          <cell r="CN1142"/>
          <cell r="CO1142"/>
          <cell r="CP1142"/>
        </row>
        <row r="1143">
          <cell r="A1143"/>
          <cell r="B1143"/>
          <cell r="C1143"/>
          <cell r="D1143"/>
          <cell r="E1143"/>
          <cell r="F1143"/>
          <cell r="G1143"/>
          <cell r="H1143"/>
          <cell r="I1143"/>
          <cell r="J1143"/>
          <cell r="K1143"/>
          <cell r="L1143"/>
          <cell r="M1143"/>
          <cell r="N1143"/>
          <cell r="O1143"/>
          <cell r="P1143"/>
          <cell r="Q1143"/>
          <cell r="R1143"/>
          <cell r="S1143"/>
          <cell r="T1143"/>
          <cell r="U1143"/>
          <cell r="V1143"/>
          <cell r="W1143"/>
          <cell r="X1143"/>
          <cell r="Y1143"/>
          <cell r="Z1143"/>
          <cell r="AA1143"/>
          <cell r="AB1143"/>
          <cell r="AC1143"/>
          <cell r="AD1143"/>
          <cell r="AE1143"/>
          <cell r="AF1143"/>
          <cell r="AG1143"/>
          <cell r="AH1143"/>
          <cell r="AI1143"/>
          <cell r="AJ1143"/>
          <cell r="AK1143"/>
          <cell r="AL1143"/>
          <cell r="AM1143"/>
          <cell r="AN1143"/>
          <cell r="AO1143"/>
          <cell r="AP1143"/>
          <cell r="AQ1143"/>
          <cell r="AR1143"/>
          <cell r="AS1143"/>
          <cell r="AT1143"/>
          <cell r="AU1143"/>
          <cell r="AV1143"/>
          <cell r="AW1143"/>
          <cell r="AX1143"/>
          <cell r="AY1143"/>
          <cell r="AZ1143"/>
          <cell r="BA1143"/>
          <cell r="BB1143"/>
          <cell r="BC1143"/>
          <cell r="BD1143"/>
          <cell r="BE1143"/>
          <cell r="BF1143"/>
          <cell r="BG1143"/>
          <cell r="BH1143"/>
          <cell r="BI1143"/>
          <cell r="BJ1143"/>
          <cell r="BK1143"/>
          <cell r="BL1143"/>
          <cell r="BM1143"/>
          <cell r="BN1143"/>
          <cell r="BO1143"/>
          <cell r="BP1143"/>
          <cell r="BQ1143"/>
          <cell r="BR1143"/>
          <cell r="BS1143"/>
          <cell r="BT1143"/>
          <cell r="BU1143"/>
          <cell r="BV1143"/>
          <cell r="BW1143"/>
          <cell r="BX1143"/>
          <cell r="BY1143"/>
          <cell r="BZ1143"/>
          <cell r="CA1143"/>
          <cell r="CB1143"/>
          <cell r="CC1143"/>
          <cell r="CD1143"/>
          <cell r="CE1143"/>
          <cell r="CF1143"/>
          <cell r="CG1143"/>
          <cell r="CH1143"/>
          <cell r="CI1143"/>
          <cell r="CJ1143"/>
          <cell r="CK1143"/>
          <cell r="CL1143"/>
          <cell r="CM1143"/>
          <cell r="CN1143"/>
          <cell r="CO1143"/>
          <cell r="CP1143"/>
        </row>
        <row r="1144">
          <cell r="A1144"/>
          <cell r="B1144"/>
          <cell r="C1144"/>
          <cell r="D1144"/>
          <cell r="E1144"/>
          <cell r="F1144"/>
          <cell r="G1144"/>
          <cell r="H1144"/>
          <cell r="I1144"/>
          <cell r="J1144"/>
          <cell r="K1144"/>
          <cell r="L1144"/>
          <cell r="M1144"/>
          <cell r="N1144"/>
          <cell r="O1144"/>
          <cell r="P1144"/>
          <cell r="Q1144"/>
          <cell r="R1144"/>
          <cell r="S1144"/>
          <cell r="T1144"/>
          <cell r="U1144"/>
          <cell r="V1144"/>
          <cell r="W1144"/>
          <cell r="X1144"/>
          <cell r="Y1144"/>
          <cell r="Z1144"/>
          <cell r="AA1144"/>
          <cell r="AB1144"/>
          <cell r="AC1144"/>
          <cell r="AD1144"/>
          <cell r="AE1144"/>
          <cell r="AF1144"/>
          <cell r="AG1144"/>
          <cell r="AH1144"/>
          <cell r="AI1144"/>
          <cell r="AJ1144"/>
          <cell r="AK1144"/>
          <cell r="AL1144"/>
          <cell r="AM1144"/>
          <cell r="AN1144"/>
          <cell r="AO1144"/>
          <cell r="AP1144"/>
          <cell r="AQ1144"/>
          <cell r="AR1144"/>
          <cell r="AS1144"/>
          <cell r="AT1144"/>
          <cell r="AU1144"/>
          <cell r="AV1144"/>
          <cell r="AW1144"/>
          <cell r="AX1144"/>
          <cell r="AY1144"/>
          <cell r="AZ1144"/>
          <cell r="BA1144"/>
          <cell r="BB1144"/>
          <cell r="BC1144"/>
          <cell r="BD1144"/>
          <cell r="BE1144"/>
          <cell r="BF1144"/>
          <cell r="BG1144"/>
          <cell r="BH1144"/>
          <cell r="BI1144"/>
          <cell r="BJ1144"/>
          <cell r="BK1144"/>
          <cell r="BL1144"/>
          <cell r="BM1144"/>
          <cell r="BN1144"/>
          <cell r="BO1144"/>
          <cell r="BP1144"/>
          <cell r="BQ1144"/>
          <cell r="BR1144"/>
          <cell r="BS1144"/>
          <cell r="BT1144"/>
          <cell r="BU1144"/>
          <cell r="BV1144"/>
          <cell r="BW1144"/>
          <cell r="BX1144"/>
          <cell r="BY1144"/>
          <cell r="BZ1144"/>
          <cell r="CA1144"/>
          <cell r="CB1144"/>
          <cell r="CC1144"/>
          <cell r="CD1144"/>
          <cell r="CE1144"/>
          <cell r="CF1144"/>
          <cell r="CG1144"/>
          <cell r="CH1144"/>
          <cell r="CI1144"/>
          <cell r="CJ1144"/>
          <cell r="CK1144"/>
          <cell r="CL1144"/>
          <cell r="CM1144"/>
          <cell r="CN1144"/>
          <cell r="CO1144"/>
          <cell r="CP1144"/>
        </row>
        <row r="1145">
          <cell r="A1145"/>
          <cell r="B1145"/>
          <cell r="C1145"/>
          <cell r="D1145"/>
          <cell r="E1145"/>
          <cell r="F1145"/>
          <cell r="G1145"/>
          <cell r="H1145"/>
          <cell r="I1145"/>
          <cell r="J1145"/>
          <cell r="K1145"/>
          <cell r="L1145"/>
          <cell r="M1145"/>
          <cell r="N1145"/>
          <cell r="O1145"/>
          <cell r="P1145"/>
          <cell r="Q1145"/>
          <cell r="R1145"/>
          <cell r="S1145"/>
          <cell r="T1145"/>
          <cell r="U1145"/>
          <cell r="V1145"/>
          <cell r="W1145"/>
          <cell r="X1145"/>
          <cell r="Y1145"/>
          <cell r="Z1145"/>
          <cell r="AA1145"/>
          <cell r="AB1145"/>
          <cell r="AC1145"/>
          <cell r="AD1145"/>
          <cell r="AE1145"/>
          <cell r="AF1145"/>
          <cell r="AG1145"/>
          <cell r="AH1145"/>
          <cell r="AI1145"/>
          <cell r="AJ1145"/>
          <cell r="AK1145"/>
          <cell r="AL1145"/>
          <cell r="AM1145"/>
          <cell r="AN1145"/>
          <cell r="AO1145"/>
          <cell r="AP1145"/>
          <cell r="AQ1145"/>
          <cell r="AR1145"/>
          <cell r="AS1145"/>
          <cell r="AT1145"/>
          <cell r="AU1145"/>
          <cell r="AV1145"/>
          <cell r="AW1145"/>
          <cell r="AX1145"/>
          <cell r="AY1145"/>
          <cell r="AZ1145"/>
          <cell r="BA1145"/>
          <cell r="BB1145"/>
          <cell r="BC1145"/>
          <cell r="BD1145"/>
          <cell r="BE1145"/>
          <cell r="BF1145"/>
          <cell r="BG1145"/>
          <cell r="BH1145"/>
          <cell r="BI1145"/>
          <cell r="BJ1145"/>
          <cell r="BK1145"/>
          <cell r="BL1145"/>
          <cell r="BM1145"/>
          <cell r="BN1145"/>
          <cell r="BO1145"/>
          <cell r="BP1145"/>
          <cell r="BQ1145"/>
          <cell r="BR1145"/>
          <cell r="BS1145"/>
          <cell r="BT1145"/>
          <cell r="BU1145"/>
          <cell r="BV1145"/>
          <cell r="BW1145"/>
          <cell r="BX1145"/>
          <cell r="BY1145"/>
          <cell r="BZ1145"/>
          <cell r="CA1145"/>
          <cell r="CB1145"/>
          <cell r="CC1145"/>
          <cell r="CD1145"/>
          <cell r="CE1145"/>
          <cell r="CF1145"/>
          <cell r="CG1145"/>
          <cell r="CH1145"/>
          <cell r="CI1145"/>
          <cell r="CJ1145"/>
          <cell r="CK1145"/>
          <cell r="CL1145"/>
          <cell r="CM1145"/>
          <cell r="CN1145"/>
          <cell r="CO1145"/>
          <cell r="CP1145"/>
        </row>
        <row r="1146">
          <cell r="A1146"/>
          <cell r="B1146"/>
          <cell r="C1146"/>
          <cell r="D1146"/>
          <cell r="E1146"/>
          <cell r="F1146"/>
          <cell r="G1146"/>
          <cell r="H1146"/>
          <cell r="I1146"/>
          <cell r="J1146"/>
          <cell r="K1146"/>
          <cell r="L1146"/>
          <cell r="M1146"/>
          <cell r="N1146"/>
          <cell r="O1146"/>
          <cell r="P1146"/>
          <cell r="Q1146"/>
          <cell r="R1146"/>
          <cell r="S1146"/>
          <cell r="T1146"/>
          <cell r="U1146"/>
          <cell r="V1146"/>
          <cell r="W1146"/>
          <cell r="X1146"/>
          <cell r="Y1146"/>
          <cell r="Z1146"/>
          <cell r="AA1146"/>
          <cell r="AB1146"/>
          <cell r="AC1146"/>
          <cell r="AD1146"/>
          <cell r="AE1146"/>
          <cell r="AF1146"/>
          <cell r="AG1146"/>
          <cell r="AH1146"/>
          <cell r="AI1146"/>
          <cell r="AJ1146"/>
          <cell r="AK1146"/>
          <cell r="AL1146"/>
          <cell r="AM1146"/>
          <cell r="AN1146"/>
          <cell r="AO1146"/>
          <cell r="AP1146"/>
          <cell r="AQ1146"/>
          <cell r="AR1146"/>
          <cell r="AS1146"/>
          <cell r="AT1146"/>
          <cell r="AU1146"/>
          <cell r="AV1146"/>
          <cell r="AW1146"/>
          <cell r="AX1146"/>
          <cell r="AY1146"/>
          <cell r="AZ1146"/>
          <cell r="BA1146"/>
          <cell r="BB1146"/>
          <cell r="BC1146"/>
          <cell r="BD1146"/>
          <cell r="BE1146"/>
          <cell r="BF1146"/>
          <cell r="BG1146"/>
          <cell r="BH1146"/>
          <cell r="BI1146"/>
          <cell r="BJ1146"/>
          <cell r="BK1146"/>
          <cell r="BL1146"/>
          <cell r="BM1146"/>
          <cell r="BN1146"/>
          <cell r="BO1146"/>
          <cell r="BP1146"/>
          <cell r="BQ1146"/>
          <cell r="BR1146"/>
          <cell r="BS1146"/>
          <cell r="BT1146"/>
          <cell r="BU1146"/>
          <cell r="BV1146"/>
          <cell r="BW1146"/>
          <cell r="BX1146"/>
          <cell r="BY1146"/>
          <cell r="BZ1146"/>
          <cell r="CA1146"/>
          <cell r="CB1146"/>
          <cell r="CC1146"/>
          <cell r="CD1146"/>
          <cell r="CE1146"/>
          <cell r="CF1146"/>
          <cell r="CG1146"/>
          <cell r="CH1146"/>
          <cell r="CI1146"/>
          <cell r="CJ1146"/>
          <cell r="CK1146"/>
          <cell r="CL1146"/>
          <cell r="CM1146"/>
          <cell r="CN1146"/>
          <cell r="CO1146"/>
          <cell r="CP1146"/>
        </row>
        <row r="1147">
          <cell r="A1147"/>
          <cell r="B1147"/>
          <cell r="C1147"/>
          <cell r="D1147"/>
          <cell r="E1147"/>
          <cell r="F1147"/>
          <cell r="G1147"/>
          <cell r="H1147"/>
          <cell r="I1147"/>
          <cell r="J1147"/>
          <cell r="K1147"/>
          <cell r="L1147"/>
          <cell r="M1147"/>
          <cell r="N1147"/>
          <cell r="O1147"/>
          <cell r="P1147"/>
          <cell r="Q1147"/>
          <cell r="R1147"/>
          <cell r="S1147"/>
          <cell r="T1147"/>
          <cell r="U1147"/>
          <cell r="V1147"/>
          <cell r="W1147"/>
          <cell r="X1147"/>
          <cell r="Y1147"/>
          <cell r="Z1147"/>
          <cell r="AA1147"/>
          <cell r="AB1147"/>
          <cell r="AC1147"/>
          <cell r="AD1147"/>
          <cell r="AE1147"/>
          <cell r="AF1147"/>
          <cell r="AG1147"/>
          <cell r="AH1147"/>
          <cell r="AI1147"/>
          <cell r="AJ1147"/>
          <cell r="AK1147"/>
          <cell r="AL1147"/>
          <cell r="AM1147"/>
          <cell r="AN1147"/>
          <cell r="AO1147"/>
          <cell r="AP1147"/>
          <cell r="AQ1147"/>
          <cell r="AR1147"/>
          <cell r="AS1147"/>
          <cell r="AT1147"/>
          <cell r="AU1147"/>
          <cell r="AV1147"/>
          <cell r="AW1147"/>
          <cell r="AX1147"/>
          <cell r="AY1147"/>
          <cell r="AZ1147"/>
          <cell r="BA1147"/>
          <cell r="BB1147"/>
          <cell r="BC1147"/>
          <cell r="BD1147"/>
          <cell r="BE1147"/>
          <cell r="BF1147"/>
          <cell r="BG1147"/>
          <cell r="BH1147"/>
          <cell r="BI1147"/>
          <cell r="BJ1147"/>
          <cell r="BK1147"/>
          <cell r="BL1147"/>
          <cell r="BM1147"/>
          <cell r="BN1147"/>
          <cell r="BO1147"/>
          <cell r="BP1147"/>
          <cell r="BQ1147"/>
          <cell r="BR1147"/>
          <cell r="BS1147"/>
          <cell r="BT1147"/>
          <cell r="BU1147"/>
          <cell r="BV1147"/>
          <cell r="BW1147"/>
          <cell r="BX1147"/>
          <cell r="BY1147"/>
          <cell r="BZ1147"/>
          <cell r="CA1147"/>
          <cell r="CB1147"/>
          <cell r="CC1147"/>
          <cell r="CD1147"/>
          <cell r="CE1147"/>
          <cell r="CF1147"/>
          <cell r="CG1147"/>
          <cell r="CH1147"/>
          <cell r="CI1147"/>
          <cell r="CJ1147"/>
          <cell r="CK1147"/>
          <cell r="CL1147"/>
          <cell r="CM1147"/>
          <cell r="CN1147"/>
          <cell r="CO1147"/>
          <cell r="CP1147"/>
        </row>
        <row r="1148">
          <cell r="A1148"/>
          <cell r="B1148"/>
          <cell r="C1148"/>
          <cell r="D1148"/>
          <cell r="E1148"/>
          <cell r="F1148"/>
          <cell r="G1148"/>
          <cell r="H1148"/>
          <cell r="I1148"/>
          <cell r="J1148"/>
          <cell r="K1148"/>
          <cell r="L1148"/>
          <cell r="M1148"/>
          <cell r="N1148"/>
          <cell r="O1148"/>
          <cell r="P1148"/>
          <cell r="Q1148"/>
          <cell r="R1148"/>
          <cell r="S1148"/>
          <cell r="T1148"/>
          <cell r="U1148"/>
          <cell r="V1148"/>
          <cell r="W1148"/>
          <cell r="X1148"/>
          <cell r="Y1148"/>
          <cell r="Z1148"/>
          <cell r="AA1148"/>
          <cell r="AB1148"/>
          <cell r="AC1148"/>
          <cell r="AD1148"/>
          <cell r="AE1148"/>
          <cell r="AF1148"/>
          <cell r="AG1148"/>
          <cell r="AH1148"/>
          <cell r="AI1148"/>
          <cell r="AJ1148"/>
          <cell r="AK1148"/>
          <cell r="AL1148"/>
          <cell r="AM1148"/>
          <cell r="AN1148"/>
          <cell r="AO1148"/>
          <cell r="AP1148"/>
          <cell r="AQ1148"/>
          <cell r="AR1148"/>
          <cell r="AS1148"/>
          <cell r="AT1148"/>
          <cell r="AU1148"/>
          <cell r="AV1148"/>
          <cell r="AW1148"/>
          <cell r="AX1148"/>
          <cell r="AY1148"/>
          <cell r="AZ1148"/>
          <cell r="BA1148"/>
          <cell r="BB1148"/>
          <cell r="BC1148"/>
          <cell r="BD1148"/>
          <cell r="BE1148"/>
          <cell r="BF1148"/>
          <cell r="BG1148"/>
          <cell r="BH1148"/>
          <cell r="BI1148"/>
          <cell r="BJ1148"/>
          <cell r="BK1148"/>
          <cell r="BL1148"/>
          <cell r="BM1148"/>
          <cell r="BN1148"/>
          <cell r="BO1148"/>
          <cell r="BP1148"/>
          <cell r="BQ1148"/>
          <cell r="BR1148"/>
          <cell r="BS1148"/>
          <cell r="BT1148"/>
          <cell r="BU1148"/>
          <cell r="BV1148"/>
          <cell r="BW1148"/>
          <cell r="BX1148"/>
          <cell r="BY1148"/>
          <cell r="BZ1148"/>
          <cell r="CA1148"/>
          <cell r="CB1148"/>
          <cell r="CC1148"/>
          <cell r="CD1148"/>
          <cell r="CE1148"/>
          <cell r="CF1148"/>
          <cell r="CG1148"/>
          <cell r="CH1148"/>
          <cell r="CI1148"/>
          <cell r="CJ1148"/>
          <cell r="CK1148"/>
          <cell r="CL1148"/>
          <cell r="CM1148"/>
          <cell r="CN1148"/>
          <cell r="CO1148"/>
          <cell r="CP1148"/>
        </row>
        <row r="1149">
          <cell r="A1149"/>
          <cell r="B1149"/>
          <cell r="C1149"/>
          <cell r="D1149"/>
          <cell r="E1149"/>
          <cell r="F1149"/>
          <cell r="G1149"/>
          <cell r="H1149"/>
          <cell r="I1149"/>
          <cell r="J1149"/>
          <cell r="K1149"/>
          <cell r="L1149"/>
          <cell r="M1149"/>
          <cell r="N1149"/>
          <cell r="O1149"/>
          <cell r="P1149"/>
          <cell r="Q1149"/>
          <cell r="R1149"/>
          <cell r="S1149"/>
          <cell r="T1149"/>
          <cell r="U1149"/>
          <cell r="V1149"/>
          <cell r="W1149"/>
          <cell r="X1149"/>
          <cell r="Y1149"/>
          <cell r="Z1149"/>
          <cell r="AA1149"/>
          <cell r="AB1149"/>
          <cell r="AC1149"/>
          <cell r="AD1149"/>
          <cell r="AE1149"/>
          <cell r="AF1149"/>
          <cell r="AG1149"/>
          <cell r="AH1149"/>
          <cell r="AI1149"/>
          <cell r="AJ1149"/>
          <cell r="AK1149"/>
          <cell r="AL1149"/>
          <cell r="AM1149"/>
          <cell r="AN1149"/>
          <cell r="AO1149"/>
          <cell r="AP1149"/>
          <cell r="AQ1149"/>
          <cell r="AR1149"/>
          <cell r="AS1149"/>
          <cell r="AT1149"/>
          <cell r="AU1149"/>
          <cell r="AV1149"/>
          <cell r="AW1149"/>
          <cell r="AX1149"/>
          <cell r="AY1149"/>
          <cell r="AZ1149"/>
          <cell r="BA1149"/>
          <cell r="BB1149"/>
          <cell r="BC1149"/>
          <cell r="BD1149"/>
          <cell r="BE1149"/>
          <cell r="BF1149"/>
          <cell r="BG1149"/>
          <cell r="BH1149"/>
          <cell r="BI1149"/>
          <cell r="BJ1149"/>
          <cell r="BK1149"/>
          <cell r="BL1149"/>
          <cell r="BM1149"/>
          <cell r="BN1149"/>
          <cell r="BO1149"/>
          <cell r="BP1149"/>
          <cell r="BQ1149"/>
          <cell r="BR1149"/>
          <cell r="BS1149"/>
          <cell r="BT1149"/>
          <cell r="BU1149"/>
          <cell r="BV1149"/>
          <cell r="BW1149"/>
          <cell r="BX1149"/>
          <cell r="BY1149"/>
          <cell r="BZ1149"/>
          <cell r="CA1149"/>
          <cell r="CB1149"/>
          <cell r="CC1149"/>
          <cell r="CD1149"/>
          <cell r="CE1149"/>
          <cell r="CF1149"/>
          <cell r="CG1149"/>
          <cell r="CH1149"/>
          <cell r="CI1149"/>
          <cell r="CJ1149"/>
          <cell r="CK1149"/>
          <cell r="CL1149"/>
          <cell r="CM1149"/>
          <cell r="CN1149"/>
          <cell r="CO1149"/>
          <cell r="CP1149"/>
        </row>
        <row r="1150">
          <cell r="A1150"/>
          <cell r="B1150"/>
          <cell r="C1150"/>
          <cell r="D1150"/>
          <cell r="E1150"/>
          <cell r="F1150"/>
          <cell r="G1150"/>
          <cell r="H1150"/>
          <cell r="I1150"/>
          <cell r="J1150"/>
          <cell r="K1150"/>
          <cell r="L1150"/>
          <cell r="M1150"/>
          <cell r="N1150"/>
          <cell r="O1150"/>
          <cell r="P1150"/>
          <cell r="Q1150"/>
          <cell r="R1150"/>
          <cell r="S1150"/>
          <cell r="T1150"/>
          <cell r="U1150"/>
          <cell r="V1150"/>
          <cell r="W1150"/>
          <cell r="X1150"/>
          <cell r="Y1150"/>
          <cell r="Z1150"/>
          <cell r="AA1150"/>
          <cell r="AB1150"/>
          <cell r="AC1150"/>
          <cell r="AD1150"/>
          <cell r="AE1150"/>
          <cell r="AF1150"/>
          <cell r="AG1150"/>
          <cell r="AH1150"/>
          <cell r="AI1150"/>
          <cell r="AJ1150"/>
          <cell r="AK1150"/>
          <cell r="AL1150"/>
          <cell r="AM1150"/>
          <cell r="AN1150"/>
          <cell r="AO1150"/>
          <cell r="AP1150"/>
          <cell r="AQ1150"/>
          <cell r="AR1150"/>
          <cell r="AS1150"/>
          <cell r="AT1150"/>
          <cell r="AU1150"/>
          <cell r="AV1150"/>
          <cell r="AW1150"/>
          <cell r="AX1150"/>
          <cell r="AY1150"/>
          <cell r="AZ1150"/>
          <cell r="BA1150"/>
          <cell r="BB1150"/>
          <cell r="BC1150"/>
          <cell r="BD1150"/>
          <cell r="BE1150"/>
          <cell r="BF1150"/>
          <cell r="BG1150"/>
          <cell r="BH1150"/>
          <cell r="BI1150"/>
          <cell r="BJ1150"/>
          <cell r="BK1150"/>
          <cell r="BL1150"/>
          <cell r="BM1150"/>
          <cell r="BN1150"/>
          <cell r="BO1150"/>
          <cell r="BP1150"/>
          <cell r="BQ1150"/>
          <cell r="BR1150"/>
          <cell r="BS1150"/>
          <cell r="BT1150"/>
          <cell r="BU1150"/>
          <cell r="BV1150"/>
          <cell r="BW1150"/>
          <cell r="BX1150"/>
          <cell r="BY1150"/>
          <cell r="BZ1150"/>
          <cell r="CA1150"/>
          <cell r="CB1150"/>
          <cell r="CC1150"/>
          <cell r="CD1150"/>
          <cell r="CE1150"/>
          <cell r="CF1150"/>
          <cell r="CG1150"/>
          <cell r="CH1150"/>
          <cell r="CI1150"/>
          <cell r="CJ1150"/>
          <cell r="CK1150"/>
          <cell r="CL1150"/>
          <cell r="CM1150"/>
          <cell r="CN1150"/>
          <cell r="CO1150"/>
          <cell r="CP1150"/>
        </row>
        <row r="1151">
          <cell r="A1151"/>
          <cell r="B1151"/>
          <cell r="C1151"/>
          <cell r="D1151"/>
          <cell r="E1151"/>
          <cell r="F1151"/>
          <cell r="G1151"/>
          <cell r="H1151"/>
          <cell r="I1151"/>
          <cell r="J1151"/>
          <cell r="K1151"/>
          <cell r="L1151"/>
          <cell r="M1151"/>
          <cell r="N1151"/>
          <cell r="O1151"/>
          <cell r="P1151"/>
          <cell r="Q1151"/>
          <cell r="R1151"/>
          <cell r="S1151"/>
          <cell r="T1151"/>
          <cell r="U1151"/>
          <cell r="V1151"/>
          <cell r="W1151"/>
          <cell r="X1151"/>
          <cell r="Y1151"/>
          <cell r="Z1151"/>
          <cell r="AA1151"/>
          <cell r="AB1151"/>
          <cell r="AC1151"/>
          <cell r="AD1151"/>
          <cell r="AE1151"/>
          <cell r="AF1151"/>
          <cell r="AG1151"/>
          <cell r="AH1151"/>
          <cell r="AI1151"/>
          <cell r="AJ1151"/>
          <cell r="AK1151"/>
          <cell r="AL1151"/>
          <cell r="AM1151"/>
          <cell r="AN1151"/>
          <cell r="AO1151"/>
          <cell r="AP1151"/>
          <cell r="AQ1151"/>
          <cell r="AR1151"/>
          <cell r="AS1151"/>
          <cell r="AT1151"/>
          <cell r="AU1151"/>
          <cell r="AV1151"/>
          <cell r="AW1151"/>
          <cell r="AX1151"/>
          <cell r="AY1151"/>
          <cell r="AZ1151"/>
          <cell r="BA1151"/>
          <cell r="BB1151"/>
          <cell r="BC1151"/>
          <cell r="BD1151"/>
          <cell r="BE1151"/>
          <cell r="BF1151"/>
          <cell r="BG1151"/>
          <cell r="BH1151"/>
          <cell r="BI1151"/>
          <cell r="BJ1151"/>
          <cell r="BK1151"/>
          <cell r="BL1151"/>
          <cell r="BM1151"/>
          <cell r="BN1151"/>
          <cell r="BO1151"/>
          <cell r="BP1151"/>
          <cell r="BQ1151"/>
          <cell r="BR1151"/>
          <cell r="BS1151"/>
          <cell r="BT1151"/>
          <cell r="BU1151"/>
          <cell r="BV1151"/>
          <cell r="BW1151"/>
          <cell r="BX1151"/>
          <cell r="BY1151"/>
          <cell r="BZ1151"/>
          <cell r="CA1151"/>
          <cell r="CB1151"/>
          <cell r="CC1151"/>
          <cell r="CD1151"/>
          <cell r="CE1151"/>
          <cell r="CF1151"/>
          <cell r="CG1151"/>
          <cell r="CH1151"/>
          <cell r="CI1151"/>
          <cell r="CJ1151"/>
          <cell r="CK1151"/>
          <cell r="CL1151"/>
          <cell r="CM1151"/>
          <cell r="CN1151"/>
          <cell r="CO1151"/>
          <cell r="CP1151"/>
        </row>
        <row r="1152">
          <cell r="A1152"/>
          <cell r="B1152"/>
          <cell r="C1152"/>
          <cell r="D1152"/>
          <cell r="E1152"/>
          <cell r="F1152"/>
          <cell r="G1152"/>
          <cell r="H1152"/>
          <cell r="I1152"/>
          <cell r="J1152"/>
          <cell r="K1152"/>
          <cell r="L1152"/>
          <cell r="M1152"/>
          <cell r="N1152"/>
          <cell r="O1152"/>
          <cell r="P1152"/>
          <cell r="Q1152"/>
          <cell r="R1152"/>
          <cell r="S1152"/>
          <cell r="T1152"/>
          <cell r="U1152"/>
          <cell r="V1152"/>
          <cell r="W1152"/>
          <cell r="X1152"/>
          <cell r="Y1152"/>
          <cell r="Z1152"/>
          <cell r="AA1152"/>
          <cell r="AB1152"/>
          <cell r="AC1152"/>
          <cell r="AD1152"/>
          <cell r="AE1152"/>
          <cell r="AF1152"/>
          <cell r="AG1152"/>
          <cell r="AH1152"/>
          <cell r="AI1152"/>
          <cell r="AJ1152"/>
          <cell r="AK1152"/>
          <cell r="AL1152"/>
          <cell r="AM1152"/>
          <cell r="AN1152"/>
          <cell r="AO1152"/>
          <cell r="AP1152"/>
          <cell r="AQ1152"/>
          <cell r="AR1152"/>
          <cell r="AS1152"/>
          <cell r="AT1152"/>
          <cell r="AU1152"/>
          <cell r="AV1152"/>
          <cell r="AW1152"/>
          <cell r="AX1152"/>
          <cell r="AY1152"/>
          <cell r="AZ1152"/>
          <cell r="BA1152"/>
          <cell r="BB1152"/>
          <cell r="BC1152"/>
          <cell r="BD1152"/>
          <cell r="BE1152"/>
          <cell r="BF1152"/>
          <cell r="BG1152"/>
          <cell r="BH1152"/>
          <cell r="BI1152"/>
          <cell r="BJ1152"/>
          <cell r="BK1152"/>
          <cell r="BL1152"/>
          <cell r="BM1152"/>
          <cell r="BN1152"/>
          <cell r="BO1152"/>
          <cell r="BP1152"/>
          <cell r="BQ1152"/>
          <cell r="BR1152"/>
          <cell r="BS1152"/>
          <cell r="BT1152"/>
          <cell r="BU1152"/>
          <cell r="BV1152"/>
          <cell r="BW1152"/>
          <cell r="BX1152"/>
          <cell r="BY1152"/>
          <cell r="BZ1152"/>
          <cell r="CA1152"/>
          <cell r="CB1152"/>
          <cell r="CC1152"/>
          <cell r="CD1152"/>
          <cell r="CE1152"/>
          <cell r="CF1152"/>
          <cell r="CG1152"/>
          <cell r="CH1152"/>
          <cell r="CI1152"/>
          <cell r="CJ1152"/>
          <cell r="CK1152"/>
          <cell r="CL1152"/>
          <cell r="CM1152"/>
          <cell r="CN1152"/>
          <cell r="CO1152"/>
          <cell r="CP1152"/>
        </row>
        <row r="1153">
          <cell r="A1153"/>
          <cell r="B1153"/>
          <cell r="C1153"/>
          <cell r="D1153"/>
          <cell r="E1153"/>
          <cell r="F1153"/>
          <cell r="G1153"/>
          <cell r="H1153"/>
          <cell r="I1153"/>
          <cell r="J1153"/>
          <cell r="K1153"/>
          <cell r="L1153"/>
          <cell r="M1153"/>
          <cell r="N1153"/>
          <cell r="O1153"/>
          <cell r="P1153"/>
          <cell r="Q1153"/>
          <cell r="R1153"/>
          <cell r="S1153"/>
          <cell r="T1153"/>
          <cell r="U1153"/>
          <cell r="V1153"/>
          <cell r="W1153"/>
          <cell r="X1153"/>
          <cell r="Y1153"/>
          <cell r="Z1153"/>
          <cell r="AA1153"/>
          <cell r="AB1153"/>
          <cell r="AC1153"/>
          <cell r="AD1153"/>
          <cell r="AE1153"/>
          <cell r="AF1153"/>
          <cell r="AG1153"/>
          <cell r="AH1153"/>
          <cell r="AI1153"/>
          <cell r="AJ1153"/>
          <cell r="AK1153"/>
          <cell r="AL1153"/>
          <cell r="AM1153"/>
          <cell r="AN1153"/>
          <cell r="AO1153"/>
          <cell r="AP1153"/>
          <cell r="AQ1153"/>
          <cell r="AR1153"/>
          <cell r="AS1153"/>
          <cell r="AT1153"/>
          <cell r="AU1153"/>
          <cell r="AV1153"/>
          <cell r="AW1153"/>
          <cell r="AX1153"/>
          <cell r="AY1153"/>
          <cell r="AZ1153"/>
          <cell r="BA1153"/>
          <cell r="BB1153"/>
          <cell r="BC1153"/>
          <cell r="BD1153"/>
          <cell r="BE1153"/>
          <cell r="BF1153"/>
          <cell r="BG1153"/>
          <cell r="BH1153"/>
          <cell r="BI1153"/>
          <cell r="BJ1153"/>
          <cell r="BK1153"/>
          <cell r="BL1153"/>
          <cell r="BM1153"/>
          <cell r="BN1153"/>
          <cell r="BO1153"/>
          <cell r="BP1153"/>
          <cell r="BQ1153"/>
          <cell r="BR1153"/>
          <cell r="BS1153"/>
          <cell r="BT1153"/>
          <cell r="BU1153"/>
          <cell r="BV1153"/>
          <cell r="BW1153"/>
          <cell r="BX1153"/>
          <cell r="BY1153"/>
          <cell r="BZ1153"/>
          <cell r="CA1153"/>
          <cell r="CB1153"/>
          <cell r="CC1153"/>
          <cell r="CD1153"/>
          <cell r="CE1153"/>
          <cell r="CF1153"/>
          <cell r="CG1153"/>
          <cell r="CH1153"/>
          <cell r="CI1153"/>
          <cell r="CJ1153"/>
          <cell r="CK1153"/>
          <cell r="CL1153"/>
          <cell r="CM1153"/>
          <cell r="CN1153"/>
          <cell r="CO1153"/>
          <cell r="CP1153"/>
        </row>
        <row r="1154">
          <cell r="A1154"/>
          <cell r="B1154"/>
          <cell r="C1154"/>
          <cell r="D1154"/>
          <cell r="E1154"/>
          <cell r="F1154"/>
          <cell r="G1154"/>
          <cell r="H1154"/>
          <cell r="I1154"/>
          <cell r="J1154"/>
          <cell r="K1154"/>
          <cell r="L1154"/>
          <cell r="M1154"/>
          <cell r="N1154"/>
          <cell r="O1154"/>
          <cell r="P1154"/>
          <cell r="Q1154"/>
          <cell r="R1154"/>
          <cell r="S1154"/>
          <cell r="T1154"/>
          <cell r="U1154"/>
          <cell r="V1154"/>
          <cell r="W1154"/>
          <cell r="X1154"/>
          <cell r="Y1154"/>
          <cell r="Z1154"/>
          <cell r="AA1154"/>
          <cell r="AB1154"/>
          <cell r="AC1154"/>
          <cell r="AD1154"/>
          <cell r="AE1154"/>
          <cell r="AF1154"/>
          <cell r="AG1154"/>
          <cell r="AH1154"/>
          <cell r="AI1154"/>
          <cell r="AJ1154"/>
          <cell r="AK1154"/>
          <cell r="AL1154"/>
          <cell r="AM1154"/>
          <cell r="AN1154"/>
          <cell r="AO1154"/>
          <cell r="AP1154"/>
          <cell r="AQ1154"/>
          <cell r="AR1154"/>
          <cell r="AS1154"/>
          <cell r="AT1154"/>
          <cell r="AU1154"/>
          <cell r="AV1154"/>
          <cell r="AW1154"/>
          <cell r="AX1154"/>
          <cell r="AY1154"/>
          <cell r="AZ1154"/>
          <cell r="BA1154"/>
          <cell r="BB1154"/>
          <cell r="BC1154"/>
          <cell r="BD1154"/>
          <cell r="BE1154"/>
          <cell r="BF1154"/>
          <cell r="BG1154"/>
          <cell r="BH1154"/>
          <cell r="BI1154"/>
          <cell r="BJ1154"/>
          <cell r="BK1154"/>
          <cell r="BL1154"/>
          <cell r="BM1154"/>
          <cell r="BN1154"/>
          <cell r="BO1154"/>
          <cell r="BP1154"/>
          <cell r="BQ1154"/>
          <cell r="BR1154"/>
          <cell r="BS1154"/>
          <cell r="BT1154"/>
          <cell r="BU1154"/>
          <cell r="BV1154"/>
          <cell r="BW1154"/>
          <cell r="BX1154"/>
          <cell r="BY1154"/>
          <cell r="BZ1154"/>
          <cell r="CA1154"/>
          <cell r="CB1154"/>
          <cell r="CC1154"/>
          <cell r="CD1154"/>
          <cell r="CE1154"/>
          <cell r="CF1154"/>
          <cell r="CG1154"/>
          <cell r="CH1154"/>
          <cell r="CI1154"/>
          <cell r="CJ1154"/>
          <cell r="CK1154"/>
          <cell r="CL1154"/>
          <cell r="CM1154"/>
          <cell r="CN1154"/>
          <cell r="CO1154"/>
          <cell r="CP1154"/>
        </row>
        <row r="1155">
          <cell r="A1155"/>
          <cell r="B1155"/>
          <cell r="C1155"/>
          <cell r="D1155"/>
          <cell r="E1155"/>
          <cell r="F1155"/>
          <cell r="G1155"/>
          <cell r="H1155"/>
          <cell r="I1155"/>
          <cell r="J1155"/>
          <cell r="K1155"/>
          <cell r="L1155"/>
          <cell r="M1155"/>
          <cell r="N1155"/>
          <cell r="O1155"/>
          <cell r="P1155"/>
          <cell r="Q1155"/>
          <cell r="R1155"/>
          <cell r="S1155"/>
          <cell r="T1155"/>
          <cell r="U1155"/>
          <cell r="V1155"/>
          <cell r="W1155"/>
          <cell r="X1155"/>
          <cell r="Y1155"/>
          <cell r="Z1155"/>
          <cell r="AA1155"/>
          <cell r="AB1155"/>
          <cell r="AC1155"/>
          <cell r="AD1155"/>
          <cell r="AE1155"/>
          <cell r="AF1155"/>
          <cell r="AG1155"/>
          <cell r="AH1155"/>
          <cell r="AI1155"/>
          <cell r="AJ1155"/>
          <cell r="AK1155"/>
          <cell r="AL1155"/>
          <cell r="AM1155"/>
          <cell r="AN1155"/>
          <cell r="AO1155"/>
          <cell r="AP1155"/>
          <cell r="AQ1155"/>
          <cell r="AR1155"/>
          <cell r="AS1155"/>
          <cell r="AT1155"/>
          <cell r="AU1155"/>
          <cell r="AV1155"/>
          <cell r="AW1155"/>
          <cell r="AX1155"/>
          <cell r="AY1155"/>
          <cell r="AZ1155"/>
          <cell r="BA1155"/>
          <cell r="BB1155"/>
          <cell r="BC1155"/>
          <cell r="BD1155"/>
          <cell r="BE1155"/>
          <cell r="BF1155"/>
          <cell r="BG1155"/>
          <cell r="BH1155"/>
          <cell r="BI1155"/>
          <cell r="BJ1155"/>
          <cell r="BK1155"/>
          <cell r="BL1155"/>
          <cell r="BM1155"/>
          <cell r="BN1155"/>
          <cell r="BO1155"/>
          <cell r="BP1155"/>
          <cell r="BQ1155"/>
          <cell r="BR1155"/>
          <cell r="BS1155"/>
          <cell r="BT1155"/>
          <cell r="BU1155"/>
          <cell r="BV1155"/>
          <cell r="BW1155"/>
          <cell r="BX1155"/>
          <cell r="BY1155"/>
          <cell r="BZ1155"/>
          <cell r="CA1155"/>
          <cell r="CB1155"/>
          <cell r="CC1155"/>
          <cell r="CD1155"/>
          <cell r="CE1155"/>
          <cell r="CF1155"/>
          <cell r="CG1155"/>
          <cell r="CH1155"/>
          <cell r="CI1155"/>
          <cell r="CJ1155"/>
          <cell r="CK1155"/>
          <cell r="CL1155"/>
          <cell r="CM1155"/>
          <cell r="CN1155"/>
          <cell r="CO1155"/>
          <cell r="CP1155"/>
        </row>
        <row r="1156">
          <cell r="A1156"/>
          <cell r="B1156"/>
          <cell r="C1156"/>
          <cell r="D1156"/>
          <cell r="E1156"/>
          <cell r="F1156"/>
          <cell r="G1156"/>
          <cell r="H1156"/>
          <cell r="I1156"/>
          <cell r="J1156"/>
          <cell r="K1156"/>
          <cell r="L1156"/>
          <cell r="M1156"/>
          <cell r="N1156"/>
          <cell r="O1156"/>
          <cell r="P1156"/>
          <cell r="Q1156"/>
          <cell r="R1156"/>
          <cell r="S1156"/>
          <cell r="T1156"/>
          <cell r="U1156"/>
          <cell r="V1156"/>
          <cell r="W1156"/>
          <cell r="X1156"/>
          <cell r="Y1156"/>
          <cell r="Z1156"/>
          <cell r="AA1156"/>
          <cell r="AB1156"/>
          <cell r="AC1156"/>
          <cell r="AD1156"/>
          <cell r="AE1156"/>
          <cell r="AF1156"/>
          <cell r="AG1156"/>
          <cell r="AH1156"/>
          <cell r="AI1156"/>
          <cell r="AJ1156"/>
          <cell r="AK1156"/>
          <cell r="AL1156"/>
          <cell r="AM1156"/>
          <cell r="AN1156"/>
          <cell r="AO1156"/>
          <cell r="AP1156"/>
          <cell r="AQ1156"/>
          <cell r="AR1156"/>
          <cell r="AS1156"/>
          <cell r="AT1156"/>
          <cell r="AU1156"/>
          <cell r="AV1156"/>
          <cell r="AW1156"/>
          <cell r="AX1156"/>
          <cell r="AY1156"/>
          <cell r="AZ1156"/>
          <cell r="BA1156"/>
          <cell r="BB1156"/>
          <cell r="BC1156"/>
          <cell r="BD1156"/>
          <cell r="BE1156"/>
          <cell r="BF1156"/>
          <cell r="BG1156"/>
          <cell r="BH1156"/>
          <cell r="BI1156"/>
          <cell r="BJ1156"/>
          <cell r="BK1156"/>
          <cell r="BL1156"/>
          <cell r="BM1156"/>
          <cell r="BN1156"/>
          <cell r="BO1156"/>
          <cell r="BP1156"/>
          <cell r="BQ1156"/>
          <cell r="BR1156"/>
          <cell r="BS1156"/>
          <cell r="BT1156"/>
          <cell r="BU1156"/>
          <cell r="BV1156"/>
          <cell r="BW1156"/>
          <cell r="BX1156"/>
          <cell r="BY1156"/>
          <cell r="BZ1156"/>
          <cell r="CA1156"/>
          <cell r="CB1156"/>
          <cell r="CC1156"/>
          <cell r="CD1156"/>
          <cell r="CE1156"/>
          <cell r="CF1156"/>
          <cell r="CG1156"/>
          <cell r="CH1156"/>
          <cell r="CI1156"/>
          <cell r="CJ1156"/>
          <cell r="CK1156"/>
          <cell r="CL1156"/>
          <cell r="CM1156"/>
          <cell r="CN1156"/>
          <cell r="CO1156"/>
          <cell r="CP1156"/>
        </row>
        <row r="1157">
          <cell r="A1157"/>
          <cell r="B1157"/>
          <cell r="C1157"/>
          <cell r="D1157"/>
          <cell r="E1157"/>
          <cell r="F1157"/>
          <cell r="G1157"/>
          <cell r="H1157"/>
          <cell r="I1157"/>
          <cell r="J1157"/>
          <cell r="K1157"/>
          <cell r="L1157"/>
          <cell r="M1157"/>
          <cell r="N1157"/>
          <cell r="O1157"/>
          <cell r="P1157"/>
          <cell r="Q1157"/>
          <cell r="R1157"/>
          <cell r="S1157"/>
          <cell r="T1157"/>
          <cell r="U1157"/>
          <cell r="V1157"/>
          <cell r="W1157"/>
          <cell r="X1157"/>
          <cell r="Y1157"/>
          <cell r="Z1157"/>
          <cell r="AA1157"/>
          <cell r="AB1157"/>
          <cell r="AC1157"/>
          <cell r="AD1157"/>
          <cell r="AE1157"/>
          <cell r="AF1157"/>
          <cell r="AG1157"/>
          <cell r="AH1157"/>
          <cell r="AI1157"/>
          <cell r="AJ1157"/>
          <cell r="AK1157"/>
          <cell r="AL1157"/>
          <cell r="AM1157"/>
          <cell r="AN1157"/>
          <cell r="AO1157"/>
          <cell r="AP1157"/>
          <cell r="AQ1157"/>
          <cell r="AR1157"/>
          <cell r="AS1157"/>
          <cell r="AT1157"/>
          <cell r="AU1157"/>
          <cell r="AV1157"/>
          <cell r="AW1157"/>
          <cell r="AX1157"/>
          <cell r="AY1157"/>
          <cell r="AZ1157"/>
          <cell r="BA1157"/>
          <cell r="BB1157"/>
          <cell r="BC1157"/>
          <cell r="BD1157"/>
          <cell r="BE1157"/>
          <cell r="BF1157"/>
          <cell r="BG1157"/>
          <cell r="BH1157"/>
          <cell r="BI1157"/>
          <cell r="BJ1157"/>
          <cell r="BK1157"/>
          <cell r="BL1157"/>
          <cell r="BM1157"/>
          <cell r="BN1157"/>
          <cell r="BO1157"/>
          <cell r="BP1157"/>
          <cell r="BQ1157"/>
          <cell r="BR1157"/>
          <cell r="BS1157"/>
          <cell r="BT1157"/>
          <cell r="BU1157"/>
          <cell r="BV1157"/>
          <cell r="BW1157"/>
          <cell r="BX1157"/>
          <cell r="BY1157"/>
          <cell r="BZ1157"/>
          <cell r="CA1157"/>
          <cell r="CB1157"/>
          <cell r="CC1157"/>
          <cell r="CD1157"/>
          <cell r="CE1157"/>
          <cell r="CF1157"/>
          <cell r="CG1157"/>
          <cell r="CH1157"/>
          <cell r="CI1157"/>
          <cell r="CJ1157"/>
          <cell r="CK1157"/>
          <cell r="CL1157"/>
          <cell r="CM1157"/>
          <cell r="CN1157"/>
          <cell r="CO1157"/>
          <cell r="CP1157"/>
        </row>
        <row r="1158">
          <cell r="A1158"/>
          <cell r="B1158"/>
          <cell r="C1158"/>
          <cell r="D1158"/>
          <cell r="E1158"/>
          <cell r="F1158"/>
          <cell r="G1158"/>
          <cell r="H1158"/>
          <cell r="I1158"/>
          <cell r="J1158"/>
          <cell r="K1158"/>
          <cell r="L1158"/>
          <cell r="M1158"/>
          <cell r="N1158"/>
          <cell r="O1158"/>
          <cell r="P1158"/>
          <cell r="Q1158"/>
          <cell r="R1158"/>
          <cell r="S1158"/>
          <cell r="T1158"/>
          <cell r="U1158"/>
          <cell r="V1158"/>
          <cell r="W1158"/>
          <cell r="X1158"/>
          <cell r="Y1158"/>
          <cell r="Z1158"/>
          <cell r="AA1158"/>
          <cell r="AB1158"/>
          <cell r="AC1158"/>
          <cell r="AD1158"/>
          <cell r="AE1158"/>
          <cell r="AF1158"/>
          <cell r="AG1158"/>
          <cell r="AH1158"/>
          <cell r="AI1158"/>
          <cell r="AJ1158"/>
          <cell r="AK1158"/>
          <cell r="AL1158"/>
          <cell r="AM1158"/>
          <cell r="AN1158"/>
          <cell r="AO1158"/>
          <cell r="AP1158"/>
          <cell r="AQ1158"/>
          <cell r="AR1158"/>
          <cell r="AS1158"/>
          <cell r="AT1158"/>
          <cell r="AU1158"/>
          <cell r="AV1158"/>
          <cell r="AW1158"/>
          <cell r="AX1158"/>
          <cell r="AY1158"/>
          <cell r="AZ1158"/>
          <cell r="BA1158"/>
          <cell r="BB1158"/>
          <cell r="BC1158"/>
          <cell r="BD1158"/>
          <cell r="BE1158"/>
          <cell r="BF1158"/>
          <cell r="BG1158"/>
          <cell r="BH1158"/>
          <cell r="BI1158"/>
          <cell r="BJ1158"/>
          <cell r="BK1158"/>
          <cell r="BL1158"/>
          <cell r="BM1158"/>
          <cell r="BN1158"/>
          <cell r="BO1158"/>
          <cell r="BP1158"/>
          <cell r="BQ1158"/>
          <cell r="BR1158"/>
          <cell r="BS1158"/>
          <cell r="BT1158"/>
          <cell r="BU1158"/>
          <cell r="BV1158"/>
          <cell r="BW1158"/>
          <cell r="BX1158"/>
          <cell r="BY1158"/>
          <cell r="BZ1158"/>
          <cell r="CA1158"/>
          <cell r="CB1158"/>
          <cell r="CC1158"/>
          <cell r="CD1158"/>
          <cell r="CE1158"/>
          <cell r="CF1158"/>
          <cell r="CG1158"/>
          <cell r="CH1158"/>
          <cell r="CI1158"/>
          <cell r="CJ1158"/>
          <cell r="CK1158"/>
          <cell r="CL1158"/>
          <cell r="CM1158"/>
          <cell r="CN1158"/>
          <cell r="CO1158"/>
          <cell r="CP1158"/>
        </row>
        <row r="1159">
          <cell r="A1159"/>
          <cell r="B1159"/>
          <cell r="C1159"/>
          <cell r="D1159"/>
          <cell r="E1159"/>
          <cell r="F1159"/>
          <cell r="G1159"/>
          <cell r="H1159"/>
          <cell r="I1159"/>
          <cell r="J1159"/>
          <cell r="K1159"/>
          <cell r="L1159"/>
          <cell r="M1159"/>
          <cell r="N1159"/>
          <cell r="O1159"/>
          <cell r="P1159"/>
          <cell r="Q1159"/>
          <cell r="R1159"/>
          <cell r="S1159"/>
          <cell r="T1159"/>
          <cell r="U1159"/>
          <cell r="V1159"/>
          <cell r="W1159"/>
          <cell r="X1159"/>
          <cell r="Y1159"/>
          <cell r="Z1159"/>
          <cell r="AA1159"/>
          <cell r="AB1159"/>
          <cell r="AC1159"/>
          <cell r="AD1159"/>
          <cell r="AE1159"/>
          <cell r="AF1159"/>
          <cell r="AG1159"/>
          <cell r="AH1159"/>
          <cell r="AI1159"/>
          <cell r="AJ1159"/>
          <cell r="AK1159"/>
          <cell r="AL1159"/>
          <cell r="AM1159"/>
          <cell r="AN1159"/>
          <cell r="AO1159"/>
          <cell r="AP1159"/>
          <cell r="AQ1159"/>
          <cell r="AR1159"/>
          <cell r="AS1159"/>
          <cell r="AT1159"/>
          <cell r="AU1159"/>
          <cell r="AV1159"/>
          <cell r="AW1159"/>
          <cell r="AX1159"/>
          <cell r="AY1159"/>
          <cell r="AZ1159"/>
          <cell r="BA1159"/>
          <cell r="BB1159"/>
          <cell r="BC1159"/>
          <cell r="BD1159"/>
          <cell r="BE1159"/>
          <cell r="BF1159"/>
          <cell r="BG1159"/>
          <cell r="BH1159"/>
          <cell r="BI1159"/>
          <cell r="BJ1159"/>
          <cell r="BK1159"/>
          <cell r="BL1159"/>
          <cell r="BM1159"/>
          <cell r="BN1159"/>
          <cell r="BO1159"/>
          <cell r="BP1159"/>
          <cell r="BQ1159"/>
          <cell r="BR1159"/>
          <cell r="BS1159"/>
          <cell r="BT1159"/>
          <cell r="BU1159"/>
          <cell r="BV1159"/>
          <cell r="BW1159"/>
          <cell r="BX1159"/>
          <cell r="BY1159"/>
          <cell r="BZ1159"/>
          <cell r="CA1159"/>
          <cell r="CB1159"/>
          <cell r="CC1159"/>
          <cell r="CD1159"/>
          <cell r="CE1159"/>
          <cell r="CF1159"/>
          <cell r="CG1159"/>
          <cell r="CH1159"/>
          <cell r="CI1159"/>
          <cell r="CJ1159"/>
          <cell r="CK1159"/>
          <cell r="CL1159"/>
          <cell r="CM1159"/>
          <cell r="CN1159"/>
          <cell r="CO1159"/>
          <cell r="CP1159"/>
        </row>
        <row r="1160">
          <cell r="A1160"/>
          <cell r="B1160"/>
          <cell r="C1160"/>
          <cell r="D1160"/>
          <cell r="E1160"/>
          <cell r="F1160"/>
          <cell r="G1160"/>
          <cell r="H1160"/>
          <cell r="I1160"/>
          <cell r="J1160"/>
          <cell r="K1160"/>
          <cell r="L1160"/>
          <cell r="M1160"/>
          <cell r="N1160"/>
          <cell r="O1160"/>
          <cell r="P1160"/>
          <cell r="Q1160"/>
          <cell r="R1160"/>
          <cell r="S1160"/>
          <cell r="T1160"/>
          <cell r="U1160"/>
          <cell r="V1160"/>
          <cell r="W1160"/>
          <cell r="X1160"/>
          <cell r="Y1160"/>
          <cell r="Z1160"/>
          <cell r="AA1160"/>
          <cell r="AB1160"/>
          <cell r="AC1160"/>
          <cell r="AD1160"/>
          <cell r="AE1160"/>
          <cell r="AF1160"/>
          <cell r="AG1160"/>
          <cell r="AH1160"/>
          <cell r="AI1160"/>
          <cell r="AJ1160"/>
          <cell r="AK1160"/>
          <cell r="AL1160"/>
          <cell r="AM1160"/>
          <cell r="AN1160"/>
          <cell r="AO1160"/>
          <cell r="AP1160"/>
          <cell r="AQ1160"/>
          <cell r="AR1160"/>
          <cell r="AS1160"/>
          <cell r="AT1160"/>
          <cell r="AU1160"/>
          <cell r="AV1160"/>
          <cell r="AW1160"/>
          <cell r="AX1160"/>
          <cell r="AY1160"/>
          <cell r="AZ1160"/>
          <cell r="BA1160"/>
          <cell r="BB1160"/>
          <cell r="BC1160"/>
          <cell r="BD1160"/>
          <cell r="BE1160"/>
          <cell r="BF1160"/>
          <cell r="BG1160"/>
          <cell r="BH1160"/>
          <cell r="BI1160"/>
          <cell r="BJ1160"/>
          <cell r="BK1160"/>
          <cell r="BL1160"/>
          <cell r="BM1160"/>
          <cell r="BN1160"/>
          <cell r="BO1160"/>
          <cell r="BP1160"/>
          <cell r="BQ1160"/>
          <cell r="BR1160"/>
          <cell r="BS1160"/>
          <cell r="BT1160"/>
          <cell r="BU1160"/>
          <cell r="BV1160"/>
          <cell r="BW1160"/>
          <cell r="BX1160"/>
          <cell r="BY1160"/>
          <cell r="BZ1160"/>
          <cell r="CA1160"/>
          <cell r="CB1160"/>
          <cell r="CC1160"/>
          <cell r="CD1160"/>
          <cell r="CE1160"/>
          <cell r="CF1160"/>
          <cell r="CG1160"/>
          <cell r="CH1160"/>
          <cell r="CI1160"/>
          <cell r="CJ1160"/>
          <cell r="CK1160"/>
          <cell r="CL1160"/>
          <cell r="CM1160"/>
          <cell r="CN1160"/>
          <cell r="CO1160"/>
          <cell r="CP1160"/>
        </row>
        <row r="1161">
          <cell r="A1161"/>
          <cell r="B1161"/>
          <cell r="C1161"/>
          <cell r="D1161"/>
          <cell r="E1161"/>
          <cell r="F1161"/>
          <cell r="G1161"/>
          <cell r="H1161"/>
          <cell r="I1161"/>
          <cell r="J1161"/>
          <cell r="K1161"/>
          <cell r="L1161"/>
          <cell r="M1161"/>
          <cell r="N1161"/>
          <cell r="O1161"/>
          <cell r="P1161"/>
          <cell r="Q1161"/>
          <cell r="R1161"/>
          <cell r="S1161"/>
          <cell r="T1161"/>
          <cell r="U1161"/>
          <cell r="V1161"/>
          <cell r="W1161"/>
          <cell r="X1161"/>
          <cell r="Y1161"/>
          <cell r="Z1161"/>
          <cell r="AA1161"/>
          <cell r="AB1161"/>
          <cell r="AC1161"/>
          <cell r="AD1161"/>
          <cell r="AE1161"/>
          <cell r="AF1161"/>
          <cell r="AG1161"/>
          <cell r="AH1161"/>
          <cell r="AI1161"/>
          <cell r="AJ1161"/>
          <cell r="AK1161"/>
          <cell r="AL1161"/>
          <cell r="AM1161"/>
          <cell r="AN1161"/>
          <cell r="AO1161"/>
          <cell r="AP1161"/>
          <cell r="AQ1161"/>
          <cell r="AR1161"/>
          <cell r="AS1161"/>
          <cell r="AT1161"/>
          <cell r="AU1161"/>
          <cell r="AV1161"/>
          <cell r="AW1161"/>
          <cell r="AX1161"/>
          <cell r="AY1161"/>
          <cell r="AZ1161"/>
          <cell r="BA1161"/>
          <cell r="BB1161"/>
          <cell r="BC1161"/>
          <cell r="BD1161"/>
          <cell r="BE1161"/>
          <cell r="BF1161"/>
          <cell r="BG1161"/>
          <cell r="BH1161"/>
          <cell r="BI1161"/>
          <cell r="BJ1161"/>
          <cell r="BK1161"/>
          <cell r="BL1161"/>
          <cell r="BM1161"/>
          <cell r="BN1161"/>
          <cell r="BO1161"/>
          <cell r="BP1161"/>
          <cell r="BQ1161"/>
          <cell r="BR1161"/>
          <cell r="BS1161"/>
          <cell r="BT1161"/>
          <cell r="BU1161"/>
          <cell r="BV1161"/>
          <cell r="BW1161"/>
          <cell r="BX1161"/>
          <cell r="BY1161"/>
          <cell r="BZ1161"/>
          <cell r="CA1161"/>
          <cell r="CB1161"/>
          <cell r="CC1161"/>
          <cell r="CD1161"/>
          <cell r="CE1161"/>
          <cell r="CF1161"/>
          <cell r="CG1161"/>
          <cell r="CH1161"/>
          <cell r="CI1161"/>
          <cell r="CJ1161"/>
          <cell r="CK1161"/>
          <cell r="CL1161"/>
          <cell r="CM1161"/>
          <cell r="CN1161"/>
          <cell r="CO1161"/>
          <cell r="CP1161"/>
        </row>
        <row r="1162">
          <cell r="A1162"/>
          <cell r="B1162"/>
          <cell r="C1162"/>
          <cell r="D1162"/>
          <cell r="E1162"/>
          <cell r="F1162"/>
          <cell r="G1162"/>
          <cell r="H1162"/>
          <cell r="I1162"/>
          <cell r="J1162"/>
          <cell r="K1162"/>
          <cell r="L1162"/>
          <cell r="M1162"/>
          <cell r="N1162"/>
          <cell r="O1162"/>
          <cell r="P1162"/>
          <cell r="Q1162"/>
          <cell r="R1162"/>
          <cell r="S1162"/>
          <cell r="T1162"/>
          <cell r="U1162"/>
          <cell r="V1162"/>
          <cell r="W1162"/>
          <cell r="X1162"/>
          <cell r="Y1162"/>
          <cell r="Z1162"/>
          <cell r="AA1162"/>
          <cell r="AB1162"/>
          <cell r="AC1162"/>
          <cell r="AD1162"/>
          <cell r="AE1162"/>
          <cell r="AF1162"/>
          <cell r="AG1162"/>
          <cell r="AH1162"/>
          <cell r="AI1162"/>
          <cell r="AJ1162"/>
          <cell r="AK1162"/>
          <cell r="AL1162"/>
          <cell r="AM1162"/>
          <cell r="AN1162"/>
          <cell r="AO1162"/>
          <cell r="AP1162"/>
          <cell r="AQ1162"/>
          <cell r="AR1162"/>
          <cell r="AS1162"/>
          <cell r="AT1162"/>
          <cell r="AU1162"/>
          <cell r="AV1162"/>
          <cell r="AW1162"/>
          <cell r="AX1162"/>
          <cell r="AY1162"/>
          <cell r="AZ1162"/>
          <cell r="BA1162"/>
          <cell r="BB1162"/>
          <cell r="BC1162"/>
          <cell r="BD1162"/>
          <cell r="BE1162"/>
          <cell r="BF1162"/>
          <cell r="BG1162"/>
          <cell r="BH1162"/>
          <cell r="BI1162"/>
          <cell r="BJ1162"/>
          <cell r="BK1162"/>
          <cell r="BL1162"/>
          <cell r="BM1162"/>
          <cell r="BN1162"/>
          <cell r="BO1162"/>
          <cell r="BP1162"/>
          <cell r="BQ1162"/>
          <cell r="BR1162"/>
          <cell r="BS1162"/>
          <cell r="BT1162"/>
          <cell r="BU1162"/>
          <cell r="BV1162"/>
          <cell r="BW1162"/>
          <cell r="BX1162"/>
          <cell r="BY1162"/>
          <cell r="BZ1162"/>
          <cell r="CA1162"/>
          <cell r="CB1162"/>
          <cell r="CC1162"/>
          <cell r="CD1162"/>
          <cell r="CE1162"/>
          <cell r="CF1162"/>
          <cell r="CG1162"/>
          <cell r="CH1162"/>
          <cell r="CI1162"/>
          <cell r="CJ1162"/>
          <cell r="CK1162"/>
          <cell r="CL1162"/>
          <cell r="CM1162"/>
          <cell r="CN1162"/>
          <cell r="CO1162"/>
          <cell r="CP1162"/>
        </row>
        <row r="1163">
          <cell r="A1163"/>
          <cell r="B1163"/>
          <cell r="C1163"/>
          <cell r="D1163"/>
          <cell r="E1163"/>
          <cell r="F1163"/>
          <cell r="G1163"/>
          <cell r="H1163"/>
          <cell r="I1163"/>
          <cell r="J1163"/>
          <cell r="K1163"/>
          <cell r="L1163"/>
          <cell r="M1163"/>
          <cell r="N1163"/>
          <cell r="O1163"/>
          <cell r="P1163"/>
          <cell r="Q1163"/>
          <cell r="R1163"/>
          <cell r="S1163"/>
          <cell r="T1163"/>
          <cell r="U1163"/>
          <cell r="V1163"/>
          <cell r="W1163"/>
          <cell r="X1163"/>
          <cell r="Y1163"/>
          <cell r="Z1163"/>
          <cell r="AA1163"/>
          <cell r="AB1163"/>
          <cell r="AC1163"/>
          <cell r="AD1163"/>
          <cell r="AE1163"/>
          <cell r="AF1163"/>
          <cell r="AG1163"/>
          <cell r="AH1163"/>
          <cell r="AI1163"/>
          <cell r="AJ1163"/>
          <cell r="AK1163"/>
          <cell r="AL1163"/>
          <cell r="AM1163"/>
          <cell r="AN1163"/>
          <cell r="AO1163"/>
          <cell r="AP1163"/>
          <cell r="AQ1163"/>
          <cell r="AR1163"/>
          <cell r="AS1163"/>
          <cell r="AT1163"/>
          <cell r="AU1163"/>
          <cell r="AV1163"/>
          <cell r="AW1163"/>
          <cell r="AX1163"/>
          <cell r="AY1163"/>
          <cell r="AZ1163"/>
          <cell r="BA1163"/>
          <cell r="BB1163"/>
          <cell r="BC1163"/>
          <cell r="BD1163"/>
          <cell r="BE1163"/>
          <cell r="BF1163"/>
          <cell r="BG1163"/>
          <cell r="BH1163"/>
          <cell r="BI1163"/>
          <cell r="BJ1163"/>
          <cell r="BK1163"/>
          <cell r="BL1163"/>
          <cell r="BM1163"/>
          <cell r="BN1163"/>
          <cell r="BO1163"/>
          <cell r="BP1163"/>
          <cell r="BQ1163"/>
          <cell r="BR1163"/>
          <cell r="BS1163"/>
          <cell r="BT1163"/>
          <cell r="BU1163"/>
          <cell r="BV1163"/>
          <cell r="BW1163"/>
          <cell r="BX1163"/>
          <cell r="BY1163"/>
          <cell r="BZ1163"/>
          <cell r="CA1163"/>
          <cell r="CB1163"/>
          <cell r="CC1163"/>
          <cell r="CD1163"/>
          <cell r="CE1163"/>
          <cell r="CF1163"/>
          <cell r="CG1163"/>
          <cell r="CH1163"/>
          <cell r="CI1163"/>
          <cell r="CJ1163"/>
          <cell r="CK1163"/>
          <cell r="CL1163"/>
          <cell r="CM1163"/>
          <cell r="CN1163"/>
          <cell r="CO1163"/>
          <cell r="CP1163"/>
        </row>
        <row r="1164">
          <cell r="A1164"/>
          <cell r="B1164"/>
          <cell r="C1164"/>
          <cell r="D1164"/>
          <cell r="E1164"/>
          <cell r="F1164"/>
          <cell r="G1164"/>
          <cell r="H1164"/>
          <cell r="I1164"/>
          <cell r="J1164"/>
          <cell r="K1164"/>
          <cell r="L1164"/>
          <cell r="M1164"/>
          <cell r="N1164"/>
          <cell r="O1164"/>
          <cell r="P1164"/>
          <cell r="Q1164"/>
          <cell r="R1164"/>
          <cell r="S1164"/>
          <cell r="T1164"/>
          <cell r="U1164"/>
          <cell r="V1164"/>
          <cell r="W1164"/>
          <cell r="X1164"/>
          <cell r="Y1164"/>
          <cell r="Z1164"/>
          <cell r="AA1164"/>
          <cell r="AB1164"/>
          <cell r="AC1164"/>
          <cell r="AD1164"/>
          <cell r="AE1164"/>
          <cell r="AF1164"/>
          <cell r="AG1164"/>
          <cell r="AH1164"/>
          <cell r="AI1164"/>
          <cell r="AJ1164"/>
          <cell r="AK1164"/>
          <cell r="AL1164"/>
          <cell r="AM1164"/>
          <cell r="AN1164"/>
          <cell r="AO1164"/>
          <cell r="AP1164"/>
          <cell r="AQ1164"/>
          <cell r="AR1164"/>
          <cell r="AS1164"/>
          <cell r="AT1164"/>
          <cell r="AU1164"/>
          <cell r="AV1164"/>
          <cell r="AW1164"/>
          <cell r="AX1164"/>
          <cell r="AY1164"/>
          <cell r="AZ1164"/>
          <cell r="BA1164"/>
          <cell r="BB1164"/>
          <cell r="BC1164"/>
          <cell r="BD1164"/>
          <cell r="BE1164"/>
          <cell r="BF1164"/>
          <cell r="BG1164"/>
          <cell r="BH1164"/>
          <cell r="BI1164"/>
          <cell r="BJ1164"/>
          <cell r="BK1164"/>
          <cell r="BL1164"/>
          <cell r="BM1164"/>
          <cell r="BN1164"/>
          <cell r="BO1164"/>
          <cell r="BP1164"/>
          <cell r="BQ1164"/>
          <cell r="BR1164"/>
          <cell r="BS1164"/>
          <cell r="BT1164"/>
          <cell r="BU1164"/>
          <cell r="BV1164"/>
          <cell r="BW1164"/>
          <cell r="BX1164"/>
          <cell r="BY1164"/>
          <cell r="BZ1164"/>
          <cell r="CA1164"/>
          <cell r="CB1164"/>
          <cell r="CC1164"/>
          <cell r="CD1164"/>
          <cell r="CE1164"/>
          <cell r="CF1164"/>
          <cell r="CG1164"/>
          <cell r="CH1164"/>
          <cell r="CI1164"/>
          <cell r="CJ1164"/>
          <cell r="CK1164"/>
          <cell r="CL1164"/>
          <cell r="CM1164"/>
          <cell r="CN1164"/>
          <cell r="CO1164"/>
          <cell r="CP1164"/>
        </row>
        <row r="1165">
          <cell r="A1165"/>
          <cell r="B1165"/>
          <cell r="C1165"/>
          <cell r="D1165"/>
          <cell r="E1165"/>
          <cell r="F1165"/>
          <cell r="G1165"/>
          <cell r="H1165"/>
          <cell r="I1165"/>
          <cell r="J1165"/>
          <cell r="K1165"/>
          <cell r="L1165"/>
          <cell r="M1165"/>
          <cell r="N1165"/>
          <cell r="O1165"/>
          <cell r="P1165"/>
          <cell r="Q1165"/>
          <cell r="R1165"/>
          <cell r="S1165"/>
          <cell r="T1165"/>
          <cell r="U1165"/>
          <cell r="V1165"/>
          <cell r="W1165"/>
          <cell r="X1165"/>
          <cell r="Y1165"/>
          <cell r="Z1165"/>
          <cell r="AA1165"/>
          <cell r="AB1165"/>
          <cell r="AC1165"/>
          <cell r="AD1165"/>
          <cell r="AE1165"/>
          <cell r="AF1165"/>
          <cell r="AG1165"/>
          <cell r="AH1165"/>
          <cell r="AI1165"/>
          <cell r="AJ1165"/>
          <cell r="AK1165"/>
          <cell r="AL1165"/>
          <cell r="AM1165"/>
          <cell r="AN1165"/>
          <cell r="AO1165"/>
          <cell r="AP1165"/>
          <cell r="AQ1165"/>
          <cell r="AR1165"/>
          <cell r="AS1165"/>
          <cell r="AT1165"/>
          <cell r="AU1165"/>
          <cell r="AV1165"/>
          <cell r="AW1165"/>
          <cell r="AX1165"/>
          <cell r="AY1165"/>
          <cell r="AZ1165"/>
          <cell r="BA1165"/>
          <cell r="BB1165"/>
          <cell r="BC1165"/>
          <cell r="BD1165"/>
          <cell r="BE1165"/>
          <cell r="BF1165"/>
          <cell r="BG1165"/>
          <cell r="BH1165"/>
          <cell r="BI1165"/>
          <cell r="BJ1165"/>
          <cell r="BK1165"/>
          <cell r="BL1165"/>
          <cell r="BM1165"/>
          <cell r="BN1165"/>
          <cell r="BO1165"/>
          <cell r="BP1165"/>
          <cell r="BQ1165"/>
          <cell r="BR1165"/>
          <cell r="BS1165"/>
          <cell r="BT1165"/>
          <cell r="BU1165"/>
          <cell r="BV1165"/>
          <cell r="BW1165"/>
          <cell r="BX1165"/>
          <cell r="BY1165"/>
          <cell r="BZ1165"/>
          <cell r="CA1165"/>
          <cell r="CB1165"/>
          <cell r="CC1165"/>
          <cell r="CD1165"/>
          <cell r="CE1165"/>
          <cell r="CF1165"/>
          <cell r="CG1165"/>
          <cell r="CH1165"/>
          <cell r="CI1165"/>
          <cell r="CJ1165"/>
          <cell r="CK1165"/>
          <cell r="CL1165"/>
          <cell r="CM1165"/>
          <cell r="CN1165"/>
          <cell r="CO1165"/>
          <cell r="CP1165"/>
        </row>
        <row r="1166">
          <cell r="A1166"/>
          <cell r="B1166"/>
          <cell r="C1166"/>
          <cell r="D1166"/>
          <cell r="E1166"/>
          <cell r="F1166"/>
          <cell r="G1166"/>
          <cell r="H1166"/>
          <cell r="I1166"/>
          <cell r="J1166"/>
          <cell r="K1166"/>
          <cell r="L1166"/>
          <cell r="M1166"/>
          <cell r="N1166"/>
          <cell r="O1166"/>
          <cell r="P1166"/>
          <cell r="Q1166"/>
          <cell r="R1166"/>
          <cell r="S1166"/>
          <cell r="T1166"/>
          <cell r="U1166"/>
          <cell r="V1166"/>
          <cell r="W1166"/>
          <cell r="X1166"/>
          <cell r="Y1166"/>
          <cell r="Z1166"/>
          <cell r="AA1166"/>
          <cell r="AB1166"/>
          <cell r="AC1166"/>
          <cell r="AD1166"/>
          <cell r="AE1166"/>
          <cell r="AF1166"/>
          <cell r="AG1166"/>
          <cell r="AH1166"/>
          <cell r="AI1166"/>
          <cell r="AJ1166"/>
          <cell r="AK1166"/>
          <cell r="AL1166"/>
          <cell r="AM1166"/>
          <cell r="AN1166"/>
          <cell r="AO1166"/>
          <cell r="AP1166"/>
          <cell r="AQ1166"/>
          <cell r="AR1166"/>
          <cell r="AS1166"/>
          <cell r="AT1166"/>
          <cell r="AU1166"/>
          <cell r="AV1166"/>
          <cell r="AW1166"/>
          <cell r="AX1166"/>
          <cell r="AY1166"/>
          <cell r="AZ1166"/>
          <cell r="BA1166"/>
          <cell r="BB1166"/>
          <cell r="BC1166"/>
          <cell r="BD1166"/>
          <cell r="BE1166"/>
          <cell r="BF1166"/>
          <cell r="BG1166"/>
          <cell r="BH1166"/>
          <cell r="BI1166"/>
          <cell r="BJ1166"/>
          <cell r="BK1166"/>
          <cell r="BL1166"/>
          <cell r="BM1166"/>
          <cell r="BN1166"/>
          <cell r="BO1166"/>
          <cell r="BP1166"/>
          <cell r="BQ1166"/>
          <cell r="BR1166"/>
          <cell r="BS1166"/>
          <cell r="BT1166"/>
          <cell r="BU1166"/>
          <cell r="BV1166"/>
          <cell r="BW1166"/>
          <cell r="BX1166"/>
          <cell r="BY1166"/>
          <cell r="BZ1166"/>
          <cell r="CA1166"/>
          <cell r="CB1166"/>
          <cell r="CC1166"/>
          <cell r="CD1166"/>
          <cell r="CE1166"/>
          <cell r="CF1166"/>
          <cell r="CG1166"/>
          <cell r="CH1166"/>
          <cell r="CI1166"/>
          <cell r="CJ1166"/>
          <cell r="CK1166"/>
          <cell r="CL1166"/>
          <cell r="CM1166"/>
          <cell r="CN1166"/>
          <cell r="CO1166"/>
          <cell r="CP1166"/>
        </row>
        <row r="1167">
          <cell r="A1167"/>
          <cell r="B1167"/>
          <cell r="C1167"/>
          <cell r="D1167"/>
          <cell r="E1167"/>
          <cell r="F1167"/>
          <cell r="G1167"/>
          <cell r="H1167"/>
          <cell r="I1167"/>
          <cell r="J1167"/>
          <cell r="K1167"/>
          <cell r="L1167"/>
          <cell r="M1167"/>
          <cell r="N1167"/>
          <cell r="O1167"/>
          <cell r="P1167"/>
          <cell r="Q1167"/>
          <cell r="R1167"/>
          <cell r="S1167"/>
          <cell r="T1167"/>
          <cell r="U1167"/>
          <cell r="V1167"/>
          <cell r="W1167"/>
          <cell r="X1167"/>
          <cell r="Y1167"/>
          <cell r="Z1167"/>
          <cell r="AA1167"/>
          <cell r="AB1167"/>
          <cell r="AC1167"/>
          <cell r="AD1167"/>
          <cell r="AE1167"/>
          <cell r="AF1167"/>
          <cell r="AG1167"/>
          <cell r="AH1167"/>
          <cell r="AI1167"/>
          <cell r="AJ1167"/>
          <cell r="AK1167"/>
          <cell r="AL1167"/>
          <cell r="AM1167"/>
          <cell r="AN1167"/>
          <cell r="AO1167"/>
          <cell r="AP1167"/>
          <cell r="AQ1167"/>
          <cell r="AR1167"/>
          <cell r="AS1167"/>
          <cell r="AT1167"/>
          <cell r="AU1167"/>
          <cell r="AV1167"/>
          <cell r="AW1167"/>
          <cell r="AX1167"/>
          <cell r="AY1167"/>
          <cell r="AZ1167"/>
          <cell r="BA1167"/>
          <cell r="BB1167"/>
          <cell r="BC1167"/>
          <cell r="BD1167"/>
          <cell r="BE1167"/>
          <cell r="BF1167"/>
          <cell r="BG1167"/>
          <cell r="BH1167"/>
          <cell r="BI1167"/>
          <cell r="BJ1167"/>
          <cell r="BK1167"/>
          <cell r="BL1167"/>
          <cell r="BM1167"/>
          <cell r="BN1167"/>
          <cell r="BO1167"/>
          <cell r="BP1167"/>
          <cell r="BQ1167"/>
          <cell r="BR1167"/>
          <cell r="BS1167"/>
          <cell r="BT1167"/>
          <cell r="BU1167"/>
          <cell r="BV1167"/>
          <cell r="BW1167"/>
          <cell r="BX1167"/>
          <cell r="BY1167"/>
          <cell r="BZ1167"/>
          <cell r="CA1167"/>
          <cell r="CB1167"/>
          <cell r="CC1167"/>
          <cell r="CD1167"/>
          <cell r="CE1167"/>
          <cell r="CF1167"/>
          <cell r="CG1167"/>
          <cell r="CH1167"/>
          <cell r="CI1167"/>
          <cell r="CJ1167"/>
          <cell r="CK1167"/>
          <cell r="CL1167"/>
          <cell r="CM1167"/>
          <cell r="CN1167"/>
          <cell r="CO1167"/>
          <cell r="CP1167"/>
        </row>
        <row r="1168">
          <cell r="A1168"/>
          <cell r="B1168"/>
          <cell r="C1168"/>
          <cell r="D1168"/>
          <cell r="E1168"/>
          <cell r="F1168"/>
          <cell r="G1168"/>
          <cell r="H1168"/>
          <cell r="I1168"/>
          <cell r="J1168"/>
          <cell r="K1168"/>
          <cell r="L1168"/>
          <cell r="M1168"/>
          <cell r="N1168"/>
          <cell r="O1168"/>
          <cell r="P1168"/>
          <cell r="Q1168"/>
          <cell r="R1168"/>
          <cell r="S1168"/>
          <cell r="T1168"/>
          <cell r="U1168"/>
          <cell r="V1168"/>
          <cell r="W1168"/>
          <cell r="X1168"/>
          <cell r="Y1168"/>
          <cell r="Z1168"/>
          <cell r="AA1168"/>
          <cell r="AB1168"/>
          <cell r="AC1168"/>
          <cell r="AD1168"/>
          <cell r="AE1168"/>
          <cell r="AF1168"/>
          <cell r="AG1168"/>
          <cell r="AH1168"/>
          <cell r="AI1168"/>
          <cell r="AJ1168"/>
          <cell r="AK1168"/>
          <cell r="AL1168"/>
          <cell r="AM1168"/>
          <cell r="AN1168"/>
          <cell r="AO1168"/>
          <cell r="AP1168"/>
          <cell r="AQ1168"/>
          <cell r="AR1168"/>
          <cell r="AS1168"/>
          <cell r="AT1168"/>
          <cell r="AU1168"/>
          <cell r="AV1168"/>
          <cell r="AW1168"/>
          <cell r="AX1168"/>
          <cell r="AY1168"/>
          <cell r="AZ1168"/>
          <cell r="BA1168"/>
          <cell r="BB1168"/>
          <cell r="BC1168"/>
          <cell r="BD1168"/>
          <cell r="BE1168"/>
          <cell r="BF1168"/>
          <cell r="BG1168"/>
          <cell r="BH1168"/>
          <cell r="BI1168"/>
          <cell r="BJ1168"/>
          <cell r="BK1168"/>
          <cell r="BL1168"/>
          <cell r="BM1168"/>
          <cell r="BN1168"/>
          <cell r="BO1168"/>
          <cell r="BP1168"/>
          <cell r="BQ1168"/>
          <cell r="BR1168"/>
          <cell r="BS1168"/>
          <cell r="BT1168"/>
          <cell r="BU1168"/>
          <cell r="BV1168"/>
          <cell r="BW1168"/>
          <cell r="BX1168"/>
          <cell r="BY1168"/>
          <cell r="BZ1168"/>
          <cell r="CA1168"/>
          <cell r="CB1168"/>
          <cell r="CC1168"/>
          <cell r="CD1168"/>
          <cell r="CE1168"/>
          <cell r="CF1168"/>
          <cell r="CG1168"/>
          <cell r="CH1168"/>
          <cell r="CI1168"/>
          <cell r="CJ1168"/>
          <cell r="CK1168"/>
          <cell r="CL1168"/>
          <cell r="CM1168"/>
          <cell r="CN1168"/>
          <cell r="CO1168"/>
          <cell r="CP1168"/>
        </row>
        <row r="1169">
          <cell r="A1169"/>
          <cell r="B1169"/>
          <cell r="C1169"/>
          <cell r="D1169"/>
          <cell r="E1169"/>
          <cell r="F1169"/>
          <cell r="G1169"/>
          <cell r="H1169"/>
          <cell r="I1169"/>
          <cell r="J1169"/>
          <cell r="K1169"/>
          <cell r="L1169"/>
          <cell r="M1169"/>
          <cell r="N1169"/>
          <cell r="O1169"/>
          <cell r="P1169"/>
          <cell r="Q1169"/>
          <cell r="R1169"/>
          <cell r="S1169"/>
          <cell r="T1169"/>
          <cell r="U1169"/>
          <cell r="V1169"/>
          <cell r="W1169"/>
          <cell r="X1169"/>
          <cell r="Y1169"/>
          <cell r="Z1169"/>
          <cell r="AA1169"/>
          <cell r="AB1169"/>
          <cell r="AC1169"/>
          <cell r="AD1169"/>
          <cell r="AE1169"/>
          <cell r="AF1169"/>
          <cell r="AG1169"/>
          <cell r="AH1169"/>
          <cell r="AI1169"/>
          <cell r="AJ1169"/>
          <cell r="AK1169"/>
          <cell r="AL1169"/>
          <cell r="AM1169"/>
          <cell r="AN1169"/>
          <cell r="AO1169"/>
          <cell r="AP1169"/>
          <cell r="AQ1169"/>
          <cell r="AR1169"/>
          <cell r="AS1169"/>
          <cell r="AT1169"/>
          <cell r="AU1169"/>
          <cell r="AV1169"/>
          <cell r="AW1169"/>
          <cell r="AX1169"/>
          <cell r="AY1169"/>
          <cell r="AZ1169"/>
          <cell r="BA1169"/>
          <cell r="BB1169"/>
          <cell r="BC1169"/>
          <cell r="BD1169"/>
          <cell r="BE1169"/>
          <cell r="BF1169"/>
          <cell r="BG1169"/>
          <cell r="BH1169"/>
          <cell r="BI1169"/>
          <cell r="BJ1169"/>
          <cell r="BK1169"/>
          <cell r="BL1169"/>
          <cell r="BM1169"/>
          <cell r="BN1169"/>
          <cell r="BO1169"/>
          <cell r="BP1169"/>
          <cell r="BQ1169"/>
          <cell r="BR1169"/>
          <cell r="BS1169"/>
          <cell r="BT1169"/>
          <cell r="BU1169"/>
          <cell r="BV1169"/>
          <cell r="BW1169"/>
          <cell r="BX1169"/>
          <cell r="BY1169"/>
          <cell r="BZ1169"/>
          <cell r="CA1169"/>
          <cell r="CB1169"/>
          <cell r="CC1169"/>
          <cell r="CD1169"/>
          <cell r="CE1169"/>
          <cell r="CF1169"/>
          <cell r="CG1169"/>
          <cell r="CH1169"/>
          <cell r="CI1169"/>
          <cell r="CJ1169"/>
          <cell r="CK1169"/>
          <cell r="CL1169"/>
          <cell r="CM1169"/>
          <cell r="CN1169"/>
          <cell r="CO1169"/>
          <cell r="CP1169"/>
        </row>
        <row r="1170">
          <cell r="A1170"/>
          <cell r="B1170"/>
          <cell r="C1170"/>
          <cell r="D1170"/>
          <cell r="E1170"/>
          <cell r="F1170"/>
          <cell r="G1170"/>
          <cell r="H1170"/>
          <cell r="I1170"/>
          <cell r="J1170"/>
          <cell r="K1170"/>
          <cell r="L1170"/>
          <cell r="M1170"/>
          <cell r="N1170"/>
          <cell r="O1170"/>
          <cell r="P1170"/>
          <cell r="Q1170"/>
          <cell r="R1170"/>
          <cell r="S1170"/>
          <cell r="T1170"/>
          <cell r="U1170"/>
          <cell r="V1170"/>
          <cell r="W1170"/>
          <cell r="X1170"/>
          <cell r="Y1170"/>
          <cell r="Z1170"/>
          <cell r="AA1170"/>
          <cell r="AB1170"/>
          <cell r="AC1170"/>
          <cell r="AD1170"/>
          <cell r="AE1170"/>
          <cell r="AF1170"/>
          <cell r="AG1170"/>
          <cell r="AH1170"/>
          <cell r="AI1170"/>
          <cell r="AJ1170"/>
          <cell r="AK1170"/>
          <cell r="AL1170"/>
          <cell r="AM1170"/>
          <cell r="AN1170"/>
          <cell r="AO1170"/>
          <cell r="AP1170"/>
          <cell r="AQ1170"/>
          <cell r="AR1170"/>
          <cell r="AS1170"/>
          <cell r="AT1170"/>
          <cell r="AU1170"/>
          <cell r="AV1170"/>
          <cell r="AW1170"/>
          <cell r="AX1170"/>
          <cell r="AY1170"/>
          <cell r="AZ1170"/>
          <cell r="BA1170"/>
          <cell r="BB1170"/>
          <cell r="BC1170"/>
          <cell r="BD1170"/>
          <cell r="BE1170"/>
          <cell r="BF1170"/>
          <cell r="BG1170"/>
          <cell r="BH1170"/>
          <cell r="BI1170"/>
          <cell r="BJ1170"/>
          <cell r="BK1170"/>
          <cell r="BL1170"/>
          <cell r="BM1170"/>
          <cell r="BN1170"/>
          <cell r="BO1170"/>
          <cell r="BP1170"/>
          <cell r="BQ1170"/>
          <cell r="BR1170"/>
          <cell r="BS1170"/>
          <cell r="BT1170"/>
          <cell r="BU1170"/>
          <cell r="BV1170"/>
          <cell r="BW1170"/>
          <cell r="BX1170"/>
          <cell r="BY1170"/>
          <cell r="BZ1170"/>
          <cell r="CA1170"/>
          <cell r="CB1170"/>
          <cell r="CC1170"/>
          <cell r="CD1170"/>
          <cell r="CE1170"/>
          <cell r="CF1170"/>
          <cell r="CG1170"/>
          <cell r="CH1170"/>
          <cell r="CI1170"/>
          <cell r="CJ1170"/>
          <cell r="CK1170"/>
          <cell r="CL1170"/>
          <cell r="CM1170"/>
          <cell r="CN1170"/>
          <cell r="CO1170"/>
          <cell r="CP1170"/>
        </row>
        <row r="1171">
          <cell r="A1171"/>
          <cell r="B1171"/>
          <cell r="C1171"/>
          <cell r="D1171"/>
          <cell r="E1171"/>
          <cell r="F1171"/>
          <cell r="G1171"/>
          <cell r="H1171"/>
          <cell r="I1171"/>
          <cell r="J1171"/>
          <cell r="K1171"/>
          <cell r="L1171"/>
          <cell r="M1171"/>
          <cell r="N1171"/>
          <cell r="O1171"/>
          <cell r="P1171"/>
          <cell r="Q1171"/>
          <cell r="R1171"/>
          <cell r="S1171"/>
          <cell r="T1171"/>
          <cell r="U1171"/>
          <cell r="V1171"/>
          <cell r="W1171"/>
          <cell r="X1171"/>
          <cell r="Y1171"/>
          <cell r="Z1171"/>
          <cell r="AA1171"/>
          <cell r="AB1171"/>
          <cell r="AC1171"/>
          <cell r="AD1171"/>
          <cell r="AE1171"/>
          <cell r="AF1171"/>
          <cell r="AG1171"/>
          <cell r="AH1171"/>
          <cell r="AI1171"/>
          <cell r="AJ1171"/>
          <cell r="AK1171"/>
          <cell r="AL1171"/>
          <cell r="AM1171"/>
          <cell r="AN1171"/>
          <cell r="AO1171"/>
          <cell r="AP1171"/>
          <cell r="AQ1171"/>
          <cell r="AR1171"/>
          <cell r="AS1171"/>
          <cell r="AT1171"/>
          <cell r="AU1171"/>
          <cell r="AV1171"/>
          <cell r="AW1171"/>
          <cell r="AX1171"/>
          <cell r="AY1171"/>
          <cell r="AZ1171"/>
          <cell r="BA1171"/>
          <cell r="BB1171"/>
          <cell r="BC1171"/>
          <cell r="BD1171"/>
          <cell r="BE1171"/>
          <cell r="BF1171"/>
          <cell r="BG1171"/>
          <cell r="BH1171"/>
          <cell r="BI1171"/>
          <cell r="BJ1171"/>
          <cell r="BK1171"/>
          <cell r="BL1171"/>
          <cell r="BM1171"/>
          <cell r="BN1171"/>
          <cell r="BO1171"/>
          <cell r="BP1171"/>
          <cell r="BQ1171"/>
          <cell r="BR1171"/>
          <cell r="BS1171"/>
          <cell r="BT1171"/>
          <cell r="BU1171"/>
          <cell r="BV1171"/>
          <cell r="BW1171"/>
          <cell r="BX1171"/>
          <cell r="BY1171"/>
          <cell r="BZ1171"/>
          <cell r="CA1171"/>
          <cell r="CB1171"/>
          <cell r="CC1171"/>
          <cell r="CD1171"/>
          <cell r="CE1171"/>
          <cell r="CF1171"/>
          <cell r="CG1171"/>
          <cell r="CH1171"/>
          <cell r="CI1171"/>
          <cell r="CJ1171"/>
          <cell r="CK1171"/>
          <cell r="CL1171"/>
          <cell r="CM1171"/>
          <cell r="CN1171"/>
          <cell r="CO1171"/>
          <cell r="CP1171"/>
        </row>
        <row r="1172">
          <cell r="A1172"/>
          <cell r="B1172"/>
          <cell r="C1172"/>
          <cell r="D1172"/>
          <cell r="E1172"/>
          <cell r="F1172"/>
          <cell r="G1172"/>
          <cell r="H1172"/>
          <cell r="I1172"/>
          <cell r="J1172"/>
          <cell r="K1172"/>
          <cell r="L1172"/>
          <cell r="M1172"/>
          <cell r="N1172"/>
          <cell r="O1172"/>
          <cell r="P1172"/>
          <cell r="Q1172"/>
          <cell r="R1172"/>
          <cell r="S1172"/>
          <cell r="T1172"/>
          <cell r="U1172"/>
          <cell r="V1172"/>
          <cell r="W1172"/>
          <cell r="X1172"/>
          <cell r="Y1172"/>
          <cell r="Z1172"/>
          <cell r="AA1172"/>
          <cell r="AB1172"/>
          <cell r="AC1172"/>
          <cell r="AD1172"/>
          <cell r="AE1172"/>
          <cell r="AF1172"/>
          <cell r="AG1172"/>
          <cell r="AH1172"/>
          <cell r="AI1172"/>
          <cell r="AJ1172"/>
          <cell r="AK1172"/>
          <cell r="AL1172"/>
          <cell r="AM1172"/>
          <cell r="AN1172"/>
          <cell r="AO1172"/>
          <cell r="AP1172"/>
          <cell r="AQ1172"/>
          <cell r="AR1172"/>
          <cell r="AS1172"/>
          <cell r="AT1172"/>
          <cell r="AU1172"/>
          <cell r="AV1172"/>
          <cell r="AW1172"/>
          <cell r="AX1172"/>
          <cell r="AY1172"/>
          <cell r="AZ1172"/>
          <cell r="BA1172"/>
          <cell r="BB1172"/>
          <cell r="BC1172"/>
          <cell r="BD1172"/>
          <cell r="BE1172"/>
          <cell r="BF1172"/>
          <cell r="BG1172"/>
          <cell r="BH1172"/>
          <cell r="BI1172"/>
          <cell r="BJ1172"/>
          <cell r="BK1172"/>
          <cell r="BL1172"/>
          <cell r="BM1172"/>
          <cell r="BN1172"/>
          <cell r="BO1172"/>
          <cell r="BP1172"/>
          <cell r="BQ1172"/>
          <cell r="BR1172"/>
          <cell r="BS1172"/>
          <cell r="BT1172"/>
          <cell r="BU1172"/>
          <cell r="BV1172"/>
          <cell r="BW1172"/>
          <cell r="BX1172"/>
          <cell r="BY1172"/>
          <cell r="BZ1172"/>
          <cell r="CA1172"/>
          <cell r="CB1172"/>
          <cell r="CC1172"/>
          <cell r="CD1172"/>
          <cell r="CE1172"/>
          <cell r="CF1172"/>
          <cell r="CG1172"/>
          <cell r="CH1172"/>
          <cell r="CI1172"/>
          <cell r="CJ1172"/>
          <cell r="CK1172"/>
          <cell r="CL1172"/>
          <cell r="CM1172"/>
          <cell r="CN1172"/>
          <cell r="CO1172"/>
          <cell r="CP1172"/>
        </row>
        <row r="1173">
          <cell r="A1173"/>
          <cell r="B1173"/>
          <cell r="C1173"/>
          <cell r="D1173"/>
          <cell r="E1173"/>
          <cell r="F1173"/>
          <cell r="G1173"/>
          <cell r="H1173"/>
          <cell r="I1173"/>
          <cell r="J1173"/>
          <cell r="K1173"/>
          <cell r="L1173"/>
          <cell r="M1173"/>
          <cell r="N1173"/>
          <cell r="O1173"/>
          <cell r="P1173"/>
          <cell r="Q1173"/>
          <cell r="R1173"/>
          <cell r="S1173"/>
          <cell r="T1173"/>
          <cell r="U1173"/>
          <cell r="V1173"/>
          <cell r="W1173"/>
          <cell r="X1173"/>
          <cell r="Y1173"/>
          <cell r="Z1173"/>
          <cell r="AA1173"/>
          <cell r="AB1173"/>
          <cell r="AC1173"/>
          <cell r="AD1173"/>
          <cell r="AE1173"/>
          <cell r="AF1173"/>
          <cell r="AG1173"/>
          <cell r="AH1173"/>
          <cell r="AI1173"/>
          <cell r="AJ1173"/>
          <cell r="AK1173"/>
          <cell r="AL1173"/>
          <cell r="AM1173"/>
          <cell r="AN1173"/>
          <cell r="AO1173"/>
          <cell r="AP1173"/>
          <cell r="AQ1173"/>
          <cell r="AR1173"/>
          <cell r="AS1173"/>
          <cell r="AT1173"/>
          <cell r="AU1173"/>
          <cell r="AV1173"/>
          <cell r="AW1173"/>
          <cell r="AX1173"/>
          <cell r="AY1173"/>
          <cell r="AZ1173"/>
          <cell r="BA1173"/>
          <cell r="BB1173"/>
          <cell r="BC1173"/>
          <cell r="BD1173"/>
          <cell r="BE1173"/>
          <cell r="BF1173"/>
          <cell r="BG1173"/>
          <cell r="BH1173"/>
          <cell r="BI1173"/>
          <cell r="BJ1173"/>
          <cell r="BK1173"/>
          <cell r="BL1173"/>
          <cell r="BM1173"/>
          <cell r="BN1173"/>
          <cell r="BO1173"/>
          <cell r="BP1173"/>
          <cell r="BQ1173"/>
          <cell r="BR1173"/>
          <cell r="BS1173"/>
          <cell r="BT1173"/>
          <cell r="BU1173"/>
          <cell r="BV1173"/>
          <cell r="BW1173"/>
          <cell r="BX1173"/>
          <cell r="BY1173"/>
          <cell r="BZ1173"/>
          <cell r="CA1173"/>
          <cell r="CB1173"/>
          <cell r="CC1173"/>
          <cell r="CD1173"/>
          <cell r="CE1173"/>
          <cell r="CF1173"/>
          <cell r="CG1173"/>
          <cell r="CH1173"/>
          <cell r="CI1173"/>
          <cell r="CJ1173"/>
          <cell r="CK1173"/>
          <cell r="CL1173"/>
          <cell r="CM1173"/>
          <cell r="CN1173"/>
          <cell r="CO1173"/>
          <cell r="CP1173"/>
        </row>
        <row r="1174">
          <cell r="A1174"/>
          <cell r="B1174"/>
          <cell r="C1174"/>
          <cell r="D1174"/>
          <cell r="E1174"/>
          <cell r="F1174"/>
          <cell r="G1174"/>
          <cell r="H1174"/>
          <cell r="I1174"/>
          <cell r="J1174"/>
          <cell r="K1174"/>
          <cell r="L1174"/>
          <cell r="M1174"/>
          <cell r="N1174"/>
          <cell r="O1174"/>
          <cell r="P1174"/>
          <cell r="Q1174"/>
          <cell r="R1174"/>
          <cell r="S1174"/>
          <cell r="T1174"/>
          <cell r="U1174"/>
          <cell r="V1174"/>
          <cell r="W1174"/>
          <cell r="X1174"/>
          <cell r="Y1174"/>
          <cell r="Z1174"/>
          <cell r="AA1174"/>
          <cell r="AB1174"/>
          <cell r="AC1174"/>
          <cell r="AD1174"/>
          <cell r="AE1174"/>
          <cell r="AF1174"/>
          <cell r="AG1174"/>
          <cell r="AH1174"/>
          <cell r="AI1174"/>
          <cell r="AJ1174"/>
          <cell r="AK1174"/>
          <cell r="AL1174"/>
          <cell r="AM1174"/>
          <cell r="AN1174"/>
          <cell r="AO1174"/>
          <cell r="AP1174"/>
          <cell r="AQ1174"/>
          <cell r="AR1174"/>
          <cell r="AS1174"/>
          <cell r="AT1174"/>
          <cell r="AU1174"/>
          <cell r="AV1174"/>
          <cell r="AW1174"/>
          <cell r="AX1174"/>
          <cell r="AY1174"/>
          <cell r="AZ1174"/>
          <cell r="BA1174"/>
          <cell r="BB1174"/>
          <cell r="BC1174"/>
          <cell r="BD1174"/>
          <cell r="BE1174"/>
          <cell r="BF1174"/>
          <cell r="BG1174"/>
          <cell r="BH1174"/>
          <cell r="BI1174"/>
          <cell r="BJ1174"/>
          <cell r="BK1174"/>
          <cell r="BL1174"/>
          <cell r="BM1174"/>
          <cell r="BN1174"/>
          <cell r="BO1174"/>
          <cell r="BP1174"/>
          <cell r="BQ1174"/>
          <cell r="BR1174"/>
          <cell r="BS1174"/>
          <cell r="BT1174"/>
          <cell r="BU1174"/>
          <cell r="BV1174"/>
          <cell r="BW1174"/>
          <cell r="BX1174"/>
          <cell r="BY1174"/>
          <cell r="BZ1174"/>
          <cell r="CA1174"/>
          <cell r="CB1174"/>
          <cell r="CC1174"/>
          <cell r="CD1174"/>
          <cell r="CE1174"/>
          <cell r="CF1174"/>
          <cell r="CG1174"/>
          <cell r="CH1174"/>
          <cell r="CI1174"/>
          <cell r="CJ1174"/>
          <cell r="CK1174"/>
          <cell r="CL1174"/>
          <cell r="CM1174"/>
          <cell r="CN1174"/>
          <cell r="CO1174"/>
          <cell r="CP1174"/>
        </row>
        <row r="1175">
          <cell r="A1175"/>
          <cell r="B1175"/>
          <cell r="C1175"/>
          <cell r="D1175"/>
          <cell r="E1175"/>
          <cell r="F1175"/>
          <cell r="G1175"/>
          <cell r="H1175"/>
          <cell r="I1175"/>
          <cell r="J1175"/>
          <cell r="K1175"/>
          <cell r="L1175"/>
          <cell r="M1175"/>
          <cell r="N1175"/>
          <cell r="O1175"/>
          <cell r="P1175"/>
          <cell r="Q1175"/>
          <cell r="R1175"/>
          <cell r="S1175"/>
          <cell r="T1175"/>
          <cell r="U1175"/>
          <cell r="V1175"/>
          <cell r="W1175"/>
          <cell r="X1175"/>
          <cell r="Y1175"/>
          <cell r="Z1175"/>
          <cell r="AA1175"/>
          <cell r="AB1175"/>
          <cell r="AC1175"/>
          <cell r="AD1175"/>
          <cell r="AE1175"/>
          <cell r="AF1175"/>
          <cell r="AG1175"/>
          <cell r="AH1175"/>
          <cell r="AI1175"/>
          <cell r="AJ1175"/>
          <cell r="AK1175"/>
          <cell r="AL1175"/>
          <cell r="AM1175"/>
          <cell r="AN1175"/>
          <cell r="AO1175"/>
          <cell r="AP1175"/>
          <cell r="AQ1175"/>
          <cell r="AR1175"/>
          <cell r="AS1175"/>
          <cell r="AT1175"/>
          <cell r="AU1175"/>
          <cell r="AV1175"/>
          <cell r="AW1175"/>
          <cell r="AX1175"/>
          <cell r="AY1175"/>
          <cell r="AZ1175"/>
          <cell r="BA1175"/>
          <cell r="BB1175"/>
          <cell r="BC1175"/>
          <cell r="BD1175"/>
          <cell r="BE1175"/>
          <cell r="BF1175"/>
          <cell r="BG1175"/>
          <cell r="BH1175"/>
          <cell r="BI1175"/>
          <cell r="BJ1175"/>
          <cell r="BK1175"/>
          <cell r="BL1175"/>
          <cell r="BM1175"/>
          <cell r="BN1175"/>
          <cell r="BO1175"/>
          <cell r="BP1175"/>
          <cell r="BQ1175"/>
          <cell r="BR1175"/>
          <cell r="BS1175"/>
          <cell r="BT1175"/>
          <cell r="BU1175"/>
          <cell r="BV1175"/>
          <cell r="BW1175"/>
          <cell r="BX1175"/>
          <cell r="BY1175"/>
          <cell r="BZ1175"/>
          <cell r="CA1175"/>
          <cell r="CB1175"/>
          <cell r="CC1175"/>
          <cell r="CD1175"/>
          <cell r="CE1175"/>
          <cell r="CF1175"/>
          <cell r="CG1175"/>
          <cell r="CH1175"/>
          <cell r="CI1175"/>
          <cell r="CJ1175"/>
          <cell r="CK1175"/>
          <cell r="CL1175"/>
          <cell r="CM1175"/>
          <cell r="CN1175"/>
          <cell r="CO1175"/>
          <cell r="CP1175"/>
        </row>
        <row r="1176">
          <cell r="A1176"/>
          <cell r="B1176"/>
          <cell r="C1176"/>
          <cell r="D1176"/>
          <cell r="E1176"/>
          <cell r="F1176"/>
          <cell r="G1176"/>
          <cell r="H1176"/>
          <cell r="I1176"/>
          <cell r="J1176"/>
          <cell r="K1176"/>
          <cell r="L1176"/>
          <cell r="M1176"/>
          <cell r="N1176"/>
          <cell r="O1176"/>
          <cell r="P1176"/>
          <cell r="Q1176"/>
          <cell r="R1176"/>
          <cell r="S1176"/>
          <cell r="T1176"/>
          <cell r="U1176"/>
          <cell r="V1176"/>
          <cell r="W1176"/>
          <cell r="X1176"/>
          <cell r="Y1176"/>
          <cell r="Z1176"/>
          <cell r="AA1176"/>
          <cell r="AB1176"/>
          <cell r="AC1176"/>
          <cell r="AD1176"/>
          <cell r="AE1176"/>
          <cell r="AF1176"/>
          <cell r="AG1176"/>
          <cell r="AH1176"/>
          <cell r="AI1176"/>
          <cell r="AJ1176"/>
          <cell r="AK1176"/>
          <cell r="AL1176"/>
          <cell r="AM1176"/>
          <cell r="AN1176"/>
          <cell r="AO1176"/>
          <cell r="AP1176"/>
          <cell r="AQ1176"/>
          <cell r="AR1176"/>
          <cell r="AS1176"/>
          <cell r="AT1176"/>
          <cell r="AU1176"/>
          <cell r="AV1176"/>
          <cell r="AW1176"/>
          <cell r="AX1176"/>
          <cell r="AY1176"/>
          <cell r="AZ1176"/>
          <cell r="BA1176"/>
          <cell r="BB1176"/>
          <cell r="BC1176"/>
          <cell r="BD1176"/>
          <cell r="BE1176"/>
          <cell r="BF1176"/>
          <cell r="BG1176"/>
          <cell r="BH1176"/>
          <cell r="BI1176"/>
          <cell r="BJ1176"/>
          <cell r="BK1176"/>
          <cell r="BL1176"/>
          <cell r="BM1176"/>
          <cell r="BN1176"/>
          <cell r="BO1176"/>
          <cell r="BP1176"/>
          <cell r="BQ1176"/>
          <cell r="BR1176"/>
          <cell r="BS1176"/>
          <cell r="BT1176"/>
          <cell r="BU1176"/>
          <cell r="BV1176"/>
          <cell r="BW1176"/>
          <cell r="BX1176"/>
          <cell r="BY1176"/>
          <cell r="BZ1176"/>
          <cell r="CA1176"/>
          <cell r="CB1176"/>
          <cell r="CC1176"/>
          <cell r="CD1176"/>
          <cell r="CE1176"/>
          <cell r="CF1176"/>
          <cell r="CG1176"/>
          <cell r="CH1176"/>
          <cell r="CI1176"/>
          <cell r="CJ1176"/>
          <cell r="CK1176"/>
          <cell r="CL1176"/>
          <cell r="CM1176"/>
          <cell r="CN1176"/>
          <cell r="CO1176"/>
          <cell r="CP1176"/>
        </row>
        <row r="1177">
          <cell r="A1177"/>
          <cell r="B1177"/>
          <cell r="C1177"/>
          <cell r="D1177"/>
          <cell r="E1177"/>
          <cell r="F1177"/>
          <cell r="G1177"/>
          <cell r="H1177"/>
          <cell r="I1177"/>
          <cell r="J1177"/>
          <cell r="K1177"/>
          <cell r="L1177"/>
          <cell r="M1177"/>
          <cell r="N1177"/>
          <cell r="O1177"/>
          <cell r="P1177"/>
          <cell r="Q1177"/>
          <cell r="R1177"/>
          <cell r="S1177"/>
          <cell r="T1177"/>
          <cell r="U1177"/>
          <cell r="V1177"/>
          <cell r="W1177"/>
          <cell r="X1177"/>
          <cell r="Y1177"/>
          <cell r="Z1177"/>
          <cell r="AA1177"/>
          <cell r="AB1177"/>
          <cell r="AC1177"/>
          <cell r="AD1177"/>
          <cell r="AE1177"/>
          <cell r="AF1177"/>
          <cell r="AG1177"/>
          <cell r="AH1177"/>
          <cell r="AI1177"/>
          <cell r="AJ1177"/>
          <cell r="AK1177"/>
          <cell r="AL1177"/>
          <cell r="AM1177"/>
          <cell r="AN1177"/>
          <cell r="AO1177"/>
          <cell r="AP1177"/>
          <cell r="AQ1177"/>
          <cell r="AR1177"/>
          <cell r="AS1177"/>
          <cell r="AT1177"/>
          <cell r="AU1177"/>
          <cell r="AV1177"/>
          <cell r="AW1177"/>
          <cell r="AX1177"/>
          <cell r="AY1177"/>
          <cell r="AZ1177"/>
          <cell r="BA1177"/>
          <cell r="BB1177"/>
          <cell r="BC1177"/>
          <cell r="BD1177"/>
          <cell r="BE1177"/>
          <cell r="BF1177"/>
          <cell r="BG1177"/>
          <cell r="BH1177"/>
          <cell r="BI1177"/>
          <cell r="BJ1177"/>
          <cell r="BK1177"/>
          <cell r="BL1177"/>
          <cell r="BM1177"/>
          <cell r="BN1177"/>
          <cell r="BO1177"/>
          <cell r="BP1177"/>
          <cell r="BQ1177"/>
          <cell r="BR1177"/>
          <cell r="BS1177"/>
          <cell r="BT1177"/>
          <cell r="BU1177"/>
          <cell r="BV1177"/>
          <cell r="BW1177"/>
          <cell r="BX1177"/>
          <cell r="BY1177"/>
          <cell r="BZ1177"/>
          <cell r="CA1177"/>
          <cell r="CB1177"/>
          <cell r="CC1177"/>
          <cell r="CD1177"/>
          <cell r="CE1177"/>
          <cell r="CF1177"/>
          <cell r="CG1177"/>
          <cell r="CH1177"/>
          <cell r="CI1177"/>
          <cell r="CJ1177"/>
          <cell r="CK1177"/>
          <cell r="CL1177"/>
          <cell r="CM1177"/>
          <cell r="CN1177"/>
          <cell r="CO1177"/>
          <cell r="CP1177"/>
        </row>
        <row r="1178">
          <cell r="A1178"/>
          <cell r="B1178"/>
          <cell r="C1178"/>
          <cell r="D1178"/>
          <cell r="E1178"/>
          <cell r="F1178"/>
          <cell r="G1178"/>
          <cell r="H1178"/>
          <cell r="I1178"/>
          <cell r="J1178"/>
          <cell r="K1178"/>
          <cell r="L1178"/>
          <cell r="M1178"/>
          <cell r="N1178"/>
          <cell r="O1178"/>
          <cell r="P1178"/>
          <cell r="Q1178"/>
          <cell r="R1178"/>
          <cell r="S1178"/>
          <cell r="T1178"/>
          <cell r="U1178"/>
          <cell r="V1178"/>
          <cell r="W1178"/>
          <cell r="X1178"/>
          <cell r="Y1178"/>
          <cell r="Z1178"/>
          <cell r="AA1178"/>
          <cell r="AB1178"/>
          <cell r="AC1178"/>
          <cell r="AD1178"/>
          <cell r="AE1178"/>
          <cell r="AF1178"/>
          <cell r="AG1178"/>
          <cell r="AH1178"/>
          <cell r="AI1178"/>
          <cell r="AJ1178"/>
          <cell r="AK1178"/>
          <cell r="AL1178"/>
          <cell r="AM1178"/>
          <cell r="AN1178"/>
          <cell r="AO1178"/>
          <cell r="AP1178"/>
          <cell r="AQ1178"/>
          <cell r="AR1178"/>
          <cell r="AS1178"/>
          <cell r="AT1178"/>
          <cell r="AU1178"/>
          <cell r="AV1178"/>
          <cell r="AW1178"/>
          <cell r="AX1178"/>
          <cell r="AY1178"/>
          <cell r="AZ1178"/>
          <cell r="BA1178"/>
          <cell r="BB1178"/>
          <cell r="BC1178"/>
          <cell r="BD1178"/>
          <cell r="BE1178"/>
          <cell r="BF1178"/>
          <cell r="BG1178"/>
          <cell r="BH1178"/>
          <cell r="BI1178"/>
          <cell r="BJ1178"/>
          <cell r="BK1178"/>
          <cell r="BL1178"/>
          <cell r="BM1178"/>
          <cell r="BN1178"/>
          <cell r="BO1178"/>
          <cell r="BP1178"/>
          <cell r="BQ1178"/>
          <cell r="BR1178"/>
          <cell r="BS1178"/>
          <cell r="BT1178"/>
          <cell r="BU1178"/>
          <cell r="BV1178"/>
          <cell r="BW1178"/>
          <cell r="BX1178"/>
          <cell r="BY1178"/>
          <cell r="BZ1178"/>
          <cell r="CA1178"/>
          <cell r="CB1178"/>
          <cell r="CC1178"/>
          <cell r="CD1178"/>
          <cell r="CE1178"/>
          <cell r="CF1178"/>
          <cell r="CG1178"/>
          <cell r="CH1178"/>
          <cell r="CI1178"/>
          <cell r="CJ1178"/>
          <cell r="CK1178"/>
          <cell r="CL1178"/>
          <cell r="CM1178"/>
          <cell r="CN1178"/>
          <cell r="CO1178"/>
          <cell r="CP1178"/>
        </row>
        <row r="1179">
          <cell r="A1179"/>
          <cell r="B1179"/>
          <cell r="C1179"/>
          <cell r="D1179"/>
          <cell r="E1179"/>
          <cell r="F1179"/>
          <cell r="G1179"/>
          <cell r="H1179"/>
          <cell r="I1179"/>
          <cell r="J1179"/>
          <cell r="K1179"/>
          <cell r="L1179"/>
          <cell r="M1179"/>
          <cell r="N1179"/>
          <cell r="O1179"/>
          <cell r="P1179"/>
          <cell r="Q1179"/>
          <cell r="R1179"/>
          <cell r="S1179"/>
          <cell r="T1179"/>
          <cell r="U1179"/>
          <cell r="V1179"/>
          <cell r="W1179"/>
          <cell r="X1179"/>
          <cell r="Y1179"/>
          <cell r="Z1179"/>
          <cell r="AA1179"/>
          <cell r="AB1179"/>
          <cell r="AC1179"/>
          <cell r="AD1179"/>
          <cell r="AE1179"/>
          <cell r="AF1179"/>
          <cell r="AG1179"/>
          <cell r="AH1179"/>
          <cell r="AI1179"/>
          <cell r="AJ1179"/>
          <cell r="AK1179"/>
          <cell r="AL1179"/>
          <cell r="AM1179"/>
          <cell r="AN1179"/>
          <cell r="AO1179"/>
          <cell r="AP1179"/>
          <cell r="AQ1179"/>
          <cell r="AR1179"/>
          <cell r="AS1179"/>
          <cell r="AT1179"/>
          <cell r="AU1179"/>
          <cell r="AV1179"/>
          <cell r="AW1179"/>
          <cell r="AX1179"/>
          <cell r="AY1179"/>
          <cell r="AZ1179"/>
          <cell r="BA1179"/>
          <cell r="BB1179"/>
          <cell r="BC1179"/>
          <cell r="BD1179"/>
          <cell r="BE1179"/>
          <cell r="BF1179"/>
          <cell r="BG1179"/>
          <cell r="BH1179"/>
          <cell r="BI1179"/>
          <cell r="BJ1179"/>
          <cell r="BK1179"/>
          <cell r="BL1179"/>
          <cell r="BM1179"/>
          <cell r="BN1179"/>
          <cell r="BO1179"/>
          <cell r="BP1179"/>
          <cell r="BQ1179"/>
          <cell r="BR1179"/>
          <cell r="BS1179"/>
          <cell r="BT1179"/>
          <cell r="BU1179"/>
          <cell r="BV1179"/>
          <cell r="BW1179"/>
          <cell r="BX1179"/>
          <cell r="BY1179"/>
          <cell r="BZ1179"/>
          <cell r="CA1179"/>
          <cell r="CB1179"/>
          <cell r="CC1179"/>
          <cell r="CD1179"/>
          <cell r="CE1179"/>
          <cell r="CF1179"/>
          <cell r="CG1179"/>
          <cell r="CH1179"/>
          <cell r="CI1179"/>
          <cell r="CJ1179"/>
          <cell r="CK1179"/>
          <cell r="CL1179"/>
          <cell r="CM1179"/>
          <cell r="CN1179"/>
          <cell r="CO1179"/>
          <cell r="CP1179"/>
        </row>
        <row r="1180">
          <cell r="A1180"/>
          <cell r="B1180"/>
          <cell r="C1180"/>
          <cell r="D1180"/>
          <cell r="E1180"/>
          <cell r="F1180"/>
          <cell r="G1180"/>
          <cell r="H1180"/>
          <cell r="I1180"/>
          <cell r="J1180"/>
          <cell r="K1180"/>
          <cell r="L1180"/>
          <cell r="M1180"/>
          <cell r="N1180"/>
          <cell r="O1180"/>
          <cell r="P1180"/>
          <cell r="Q1180"/>
          <cell r="R1180"/>
          <cell r="S1180"/>
          <cell r="T1180"/>
          <cell r="U1180"/>
          <cell r="V1180"/>
          <cell r="W1180"/>
          <cell r="X1180"/>
          <cell r="Y1180"/>
          <cell r="Z1180"/>
          <cell r="AA1180"/>
          <cell r="AB1180"/>
          <cell r="AC1180"/>
          <cell r="AD1180"/>
          <cell r="AE1180"/>
          <cell r="AF1180"/>
          <cell r="AG1180"/>
          <cell r="AH1180"/>
          <cell r="AI1180"/>
          <cell r="AJ1180"/>
          <cell r="AK1180"/>
          <cell r="AL1180"/>
          <cell r="AM1180"/>
          <cell r="AN1180"/>
          <cell r="AO1180"/>
          <cell r="AP1180"/>
          <cell r="AQ1180"/>
          <cell r="AR1180"/>
          <cell r="AS1180"/>
          <cell r="AT1180"/>
          <cell r="AU1180"/>
          <cell r="AV1180"/>
          <cell r="AW1180"/>
          <cell r="AX1180"/>
          <cell r="AY1180"/>
          <cell r="AZ1180"/>
          <cell r="BA1180"/>
          <cell r="BB1180"/>
          <cell r="BC1180"/>
          <cell r="BD1180"/>
          <cell r="BE1180"/>
          <cell r="BF1180"/>
          <cell r="BG1180"/>
          <cell r="BH1180"/>
          <cell r="BI1180"/>
          <cell r="BJ1180"/>
          <cell r="BK1180"/>
          <cell r="BL1180"/>
          <cell r="BM1180"/>
          <cell r="BN1180"/>
          <cell r="BO1180"/>
          <cell r="BP1180"/>
          <cell r="BQ1180"/>
          <cell r="BR1180"/>
          <cell r="BS1180"/>
          <cell r="BT1180"/>
          <cell r="BU1180"/>
          <cell r="BV1180"/>
          <cell r="BW1180"/>
          <cell r="BX1180"/>
          <cell r="BY1180"/>
          <cell r="BZ1180"/>
          <cell r="CA1180"/>
          <cell r="CB1180"/>
          <cell r="CC1180"/>
          <cell r="CD1180"/>
          <cell r="CE1180"/>
          <cell r="CF1180"/>
          <cell r="CG1180"/>
          <cell r="CH1180"/>
          <cell r="CI1180"/>
          <cell r="CJ1180"/>
          <cell r="CK1180"/>
          <cell r="CL1180"/>
          <cell r="CM1180"/>
          <cell r="CN1180"/>
          <cell r="CO1180"/>
          <cell r="CP1180"/>
        </row>
        <row r="1181">
          <cell r="A1181"/>
          <cell r="B1181"/>
          <cell r="C1181"/>
          <cell r="D1181"/>
          <cell r="E1181"/>
          <cell r="F1181"/>
          <cell r="G1181"/>
          <cell r="H1181"/>
          <cell r="I1181"/>
          <cell r="J1181"/>
          <cell r="K1181"/>
          <cell r="L1181"/>
          <cell r="M1181"/>
          <cell r="N1181"/>
          <cell r="O1181"/>
          <cell r="P1181"/>
          <cell r="Q1181"/>
          <cell r="R1181"/>
          <cell r="S1181"/>
          <cell r="T1181"/>
          <cell r="U1181"/>
          <cell r="V1181"/>
          <cell r="W1181"/>
          <cell r="X1181"/>
          <cell r="Y1181"/>
          <cell r="Z1181"/>
          <cell r="AA1181"/>
          <cell r="AB1181"/>
          <cell r="AC1181"/>
          <cell r="AD1181"/>
          <cell r="AE1181"/>
          <cell r="AF1181"/>
          <cell r="AG1181"/>
          <cell r="AH1181"/>
          <cell r="AI1181"/>
          <cell r="AJ1181"/>
          <cell r="AK1181"/>
          <cell r="AL1181"/>
          <cell r="AM1181"/>
          <cell r="AN1181"/>
          <cell r="AO1181"/>
          <cell r="AP1181"/>
          <cell r="AQ1181"/>
          <cell r="AR1181"/>
          <cell r="AS1181"/>
          <cell r="AT1181"/>
          <cell r="AU1181"/>
          <cell r="AV1181"/>
          <cell r="AW1181"/>
          <cell r="AX1181"/>
          <cell r="AY1181"/>
          <cell r="AZ1181"/>
          <cell r="BA1181"/>
          <cell r="BB1181"/>
          <cell r="BC1181"/>
          <cell r="BD1181"/>
          <cell r="BE1181"/>
          <cell r="BF1181"/>
          <cell r="BG1181"/>
          <cell r="BH1181"/>
          <cell r="BI1181"/>
          <cell r="BJ1181"/>
          <cell r="BK1181"/>
          <cell r="BL1181"/>
          <cell r="BM1181"/>
          <cell r="BN1181"/>
          <cell r="BO1181"/>
          <cell r="BP1181"/>
          <cell r="BQ1181"/>
          <cell r="BR1181"/>
          <cell r="BS1181"/>
          <cell r="BT1181"/>
          <cell r="BU1181"/>
          <cell r="BV1181"/>
          <cell r="BW1181"/>
          <cell r="BX1181"/>
          <cell r="BY1181"/>
          <cell r="BZ1181"/>
          <cell r="CA1181"/>
          <cell r="CB1181"/>
          <cell r="CC1181"/>
          <cell r="CD1181"/>
          <cell r="CE1181"/>
          <cell r="CF1181"/>
          <cell r="CG1181"/>
          <cell r="CH1181"/>
          <cell r="CI1181"/>
          <cell r="CJ1181"/>
          <cell r="CK1181"/>
          <cell r="CL1181"/>
          <cell r="CM1181"/>
          <cell r="CN1181"/>
          <cell r="CO1181"/>
          <cell r="CP1181"/>
        </row>
        <row r="1182">
          <cell r="A1182"/>
          <cell r="B1182"/>
          <cell r="C1182"/>
          <cell r="D1182"/>
          <cell r="E1182"/>
          <cell r="F1182"/>
          <cell r="G1182"/>
          <cell r="H1182"/>
          <cell r="I1182"/>
          <cell r="J1182"/>
          <cell r="K1182"/>
          <cell r="L1182"/>
          <cell r="M1182"/>
          <cell r="N1182"/>
          <cell r="O1182"/>
          <cell r="P1182"/>
          <cell r="Q1182"/>
          <cell r="R1182"/>
          <cell r="S1182"/>
          <cell r="T1182"/>
          <cell r="U1182"/>
          <cell r="V1182"/>
          <cell r="W1182"/>
          <cell r="X1182"/>
          <cell r="Y1182"/>
          <cell r="Z1182"/>
          <cell r="AA1182"/>
          <cell r="AB1182"/>
          <cell r="AC1182"/>
          <cell r="AD1182"/>
          <cell r="AE1182"/>
          <cell r="AF1182"/>
          <cell r="AG1182"/>
          <cell r="AH1182"/>
          <cell r="AI1182"/>
          <cell r="AJ1182"/>
          <cell r="AK1182"/>
          <cell r="AL1182"/>
          <cell r="AM1182"/>
          <cell r="AN1182"/>
          <cell r="AO1182"/>
          <cell r="AP1182"/>
          <cell r="AQ1182"/>
          <cell r="AR1182"/>
          <cell r="AS1182"/>
          <cell r="AT1182"/>
          <cell r="AU1182"/>
          <cell r="AV1182"/>
          <cell r="AW1182"/>
          <cell r="AX1182"/>
          <cell r="AY1182"/>
          <cell r="AZ1182"/>
          <cell r="BA1182"/>
          <cell r="BB1182"/>
          <cell r="BC1182"/>
          <cell r="BD1182"/>
          <cell r="BE1182"/>
          <cell r="BF1182"/>
          <cell r="BG1182"/>
          <cell r="BH1182"/>
          <cell r="BI1182"/>
          <cell r="BJ1182"/>
          <cell r="BK1182"/>
          <cell r="BL1182"/>
          <cell r="BM1182"/>
          <cell r="BN1182"/>
          <cell r="BO1182"/>
          <cell r="BP1182"/>
          <cell r="BQ1182"/>
          <cell r="BR1182"/>
          <cell r="BS1182"/>
          <cell r="BT1182"/>
          <cell r="BU1182"/>
          <cell r="BV1182"/>
          <cell r="BW1182"/>
          <cell r="BX1182"/>
          <cell r="BY1182"/>
          <cell r="BZ1182"/>
          <cell r="CA1182"/>
          <cell r="CB1182"/>
          <cell r="CC1182"/>
          <cell r="CD1182"/>
          <cell r="CE1182"/>
          <cell r="CF1182"/>
          <cell r="CG1182"/>
          <cell r="CH1182"/>
          <cell r="CI1182"/>
          <cell r="CJ1182"/>
          <cell r="CK1182"/>
          <cell r="CL1182"/>
          <cell r="CM1182"/>
          <cell r="CN1182"/>
          <cell r="CO1182"/>
          <cell r="CP1182"/>
        </row>
        <row r="1183">
          <cell r="A1183"/>
          <cell r="B1183"/>
          <cell r="C1183"/>
          <cell r="D1183"/>
          <cell r="E1183"/>
          <cell r="F1183"/>
          <cell r="G1183"/>
          <cell r="H1183"/>
          <cell r="I1183"/>
          <cell r="J1183"/>
          <cell r="K1183"/>
          <cell r="L1183"/>
          <cell r="M1183"/>
          <cell r="N1183"/>
          <cell r="O1183"/>
          <cell r="P1183"/>
          <cell r="Q1183"/>
          <cell r="R1183"/>
          <cell r="S1183"/>
          <cell r="T1183"/>
          <cell r="U1183"/>
          <cell r="V1183"/>
          <cell r="W1183"/>
          <cell r="X1183"/>
          <cell r="Y1183"/>
          <cell r="Z1183"/>
          <cell r="AA1183"/>
          <cell r="AB1183"/>
          <cell r="AC1183"/>
          <cell r="AD1183"/>
          <cell r="AE1183"/>
          <cell r="AF1183"/>
          <cell r="AG1183"/>
          <cell r="AH1183"/>
          <cell r="AI1183"/>
          <cell r="AJ1183"/>
          <cell r="AK1183"/>
          <cell r="AL1183"/>
          <cell r="AM1183"/>
          <cell r="AN1183"/>
          <cell r="AO1183"/>
          <cell r="AP1183"/>
          <cell r="AQ1183"/>
          <cell r="AR1183"/>
          <cell r="AS1183"/>
          <cell r="AT1183"/>
          <cell r="AU1183"/>
          <cell r="AV1183"/>
          <cell r="AW1183"/>
          <cell r="AX1183"/>
          <cell r="AY1183"/>
          <cell r="AZ1183"/>
          <cell r="BA1183"/>
          <cell r="BB1183"/>
          <cell r="BC1183"/>
          <cell r="BD1183"/>
          <cell r="BE1183"/>
          <cell r="BF1183"/>
          <cell r="BG1183"/>
          <cell r="BH1183"/>
          <cell r="BI1183"/>
          <cell r="BJ1183"/>
          <cell r="BK1183"/>
          <cell r="BL1183"/>
          <cell r="BM1183"/>
          <cell r="BN1183"/>
          <cell r="BO1183"/>
          <cell r="BP1183"/>
          <cell r="BQ1183"/>
          <cell r="BR1183"/>
          <cell r="BS1183"/>
          <cell r="BT1183"/>
          <cell r="BU1183"/>
          <cell r="BV1183"/>
          <cell r="BW1183"/>
          <cell r="BX1183"/>
          <cell r="BY1183"/>
          <cell r="BZ1183"/>
          <cell r="CA1183"/>
          <cell r="CB1183"/>
          <cell r="CC1183"/>
          <cell r="CD1183"/>
          <cell r="CE1183"/>
          <cell r="CF1183"/>
          <cell r="CG1183"/>
          <cell r="CH1183"/>
          <cell r="CI1183"/>
          <cell r="CJ1183"/>
          <cell r="CK1183"/>
          <cell r="CL1183"/>
          <cell r="CM1183"/>
          <cell r="CN1183"/>
          <cell r="CO1183"/>
          <cell r="CP1183"/>
        </row>
        <row r="1184">
          <cell r="A1184"/>
          <cell r="B1184"/>
          <cell r="C1184"/>
          <cell r="D1184"/>
          <cell r="E1184"/>
          <cell r="F1184"/>
          <cell r="G1184"/>
          <cell r="H1184"/>
          <cell r="I1184"/>
          <cell r="J1184"/>
          <cell r="K1184"/>
          <cell r="L1184"/>
          <cell r="M1184"/>
          <cell r="N1184"/>
          <cell r="O1184"/>
          <cell r="P1184"/>
          <cell r="Q1184"/>
          <cell r="R1184"/>
          <cell r="S1184"/>
          <cell r="T1184"/>
          <cell r="U1184"/>
          <cell r="V1184"/>
          <cell r="W1184"/>
          <cell r="X1184"/>
          <cell r="Y1184"/>
          <cell r="Z1184"/>
          <cell r="AA1184"/>
          <cell r="AB1184"/>
          <cell r="AC1184"/>
          <cell r="AD1184"/>
          <cell r="AE1184"/>
          <cell r="AF1184"/>
          <cell r="AG1184"/>
          <cell r="AH1184"/>
          <cell r="AI1184"/>
          <cell r="AJ1184"/>
          <cell r="AK1184"/>
          <cell r="AL1184"/>
          <cell r="AM1184"/>
          <cell r="AN1184"/>
          <cell r="AO1184"/>
          <cell r="AP1184"/>
          <cell r="AQ1184"/>
          <cell r="AR1184"/>
          <cell r="AS1184"/>
          <cell r="AT1184"/>
          <cell r="AU1184"/>
          <cell r="AV1184"/>
          <cell r="AW1184"/>
          <cell r="AX1184"/>
          <cell r="AY1184"/>
          <cell r="AZ1184"/>
          <cell r="BA1184"/>
          <cell r="BB1184"/>
          <cell r="BC1184"/>
          <cell r="BD1184"/>
          <cell r="BE1184"/>
          <cell r="BF1184"/>
          <cell r="BG1184"/>
          <cell r="BH1184"/>
          <cell r="BI1184"/>
          <cell r="BJ1184"/>
          <cell r="BK1184"/>
          <cell r="BL1184"/>
          <cell r="BM1184"/>
          <cell r="BN1184"/>
          <cell r="BO1184"/>
          <cell r="BP1184"/>
          <cell r="BQ1184"/>
          <cell r="BR1184"/>
          <cell r="BS1184"/>
          <cell r="BT1184"/>
          <cell r="BU1184"/>
          <cell r="BV1184"/>
          <cell r="BW1184"/>
          <cell r="BX1184"/>
          <cell r="BY1184"/>
          <cell r="BZ1184"/>
          <cell r="CA1184"/>
          <cell r="CB1184"/>
          <cell r="CC1184"/>
          <cell r="CD1184"/>
          <cell r="CE1184"/>
          <cell r="CF1184"/>
          <cell r="CG1184"/>
          <cell r="CH1184"/>
          <cell r="CI1184"/>
          <cell r="CJ1184"/>
          <cell r="CK1184"/>
          <cell r="CL1184"/>
          <cell r="CM1184"/>
          <cell r="CN1184"/>
          <cell r="CO1184"/>
          <cell r="CP1184"/>
        </row>
        <row r="1185">
          <cell r="A1185"/>
          <cell r="B1185"/>
          <cell r="C1185"/>
          <cell r="D1185"/>
          <cell r="E1185"/>
          <cell r="F1185"/>
          <cell r="G1185"/>
          <cell r="H1185"/>
          <cell r="I1185"/>
          <cell r="J1185"/>
          <cell r="K1185"/>
          <cell r="L1185"/>
          <cell r="M1185"/>
          <cell r="N1185"/>
          <cell r="O1185"/>
          <cell r="P1185"/>
          <cell r="Q1185"/>
          <cell r="R1185"/>
          <cell r="S1185"/>
          <cell r="T1185"/>
          <cell r="U1185"/>
          <cell r="V1185"/>
          <cell r="W1185"/>
          <cell r="X1185"/>
          <cell r="Y1185"/>
          <cell r="Z1185"/>
          <cell r="AA1185"/>
          <cell r="AB1185"/>
          <cell r="AC1185"/>
          <cell r="AD1185"/>
          <cell r="AE1185"/>
          <cell r="AF1185"/>
          <cell r="AG1185"/>
          <cell r="AH1185"/>
          <cell r="AI1185"/>
          <cell r="AJ1185"/>
          <cell r="AK1185"/>
          <cell r="AL1185"/>
          <cell r="AM1185"/>
          <cell r="AN1185"/>
          <cell r="AO1185"/>
          <cell r="AP1185"/>
          <cell r="AQ1185"/>
          <cell r="AR1185"/>
          <cell r="AS1185"/>
          <cell r="AT1185"/>
          <cell r="AU1185"/>
          <cell r="AV1185"/>
          <cell r="AW1185"/>
          <cell r="AX1185"/>
          <cell r="AY1185"/>
          <cell r="AZ1185"/>
          <cell r="BA1185"/>
          <cell r="BB1185"/>
          <cell r="BC1185"/>
          <cell r="BD1185"/>
          <cell r="BE1185"/>
          <cell r="BF1185"/>
          <cell r="BG1185"/>
          <cell r="BH1185"/>
          <cell r="BI1185"/>
          <cell r="BJ1185"/>
          <cell r="BK1185"/>
          <cell r="BL1185"/>
          <cell r="BM1185"/>
          <cell r="BN1185"/>
          <cell r="BO1185"/>
          <cell r="BP1185"/>
          <cell r="BQ1185"/>
          <cell r="BR1185"/>
          <cell r="BS1185"/>
          <cell r="BT1185"/>
          <cell r="BU1185"/>
          <cell r="BV1185"/>
          <cell r="BW1185"/>
          <cell r="BX1185"/>
          <cell r="BY1185"/>
          <cell r="BZ1185"/>
          <cell r="CA1185"/>
          <cell r="CB1185"/>
          <cell r="CC1185"/>
          <cell r="CD1185"/>
          <cell r="CE1185"/>
          <cell r="CF1185"/>
          <cell r="CG1185"/>
          <cell r="CH1185"/>
          <cell r="CI1185"/>
          <cell r="CJ1185"/>
          <cell r="CK1185"/>
          <cell r="CL1185"/>
          <cell r="CM1185"/>
          <cell r="CN1185"/>
          <cell r="CO1185"/>
          <cell r="CP1185"/>
        </row>
        <row r="1186">
          <cell r="A1186"/>
          <cell r="B1186"/>
          <cell r="C1186"/>
          <cell r="D1186"/>
          <cell r="E1186"/>
          <cell r="F1186"/>
          <cell r="G1186"/>
          <cell r="H1186"/>
          <cell r="I1186"/>
          <cell r="J1186"/>
          <cell r="K1186"/>
          <cell r="L1186"/>
          <cell r="M1186"/>
          <cell r="N1186"/>
          <cell r="O1186"/>
          <cell r="P1186"/>
          <cell r="Q1186"/>
          <cell r="R1186"/>
          <cell r="S1186"/>
          <cell r="T1186"/>
          <cell r="U1186"/>
          <cell r="V1186"/>
          <cell r="W1186"/>
          <cell r="X1186"/>
          <cell r="Y1186"/>
          <cell r="Z1186"/>
          <cell r="AA1186"/>
          <cell r="AB1186"/>
          <cell r="AC1186"/>
          <cell r="AD1186"/>
          <cell r="AE1186"/>
          <cell r="AF1186"/>
          <cell r="AG1186"/>
          <cell r="AH1186"/>
          <cell r="AI1186"/>
          <cell r="AJ1186"/>
          <cell r="AK1186"/>
          <cell r="AL1186"/>
          <cell r="AM1186"/>
          <cell r="AN1186"/>
          <cell r="AO1186"/>
          <cell r="AP1186"/>
          <cell r="AQ1186"/>
          <cell r="AR1186"/>
          <cell r="AS1186"/>
          <cell r="AT1186"/>
          <cell r="AU1186"/>
          <cell r="AV1186"/>
          <cell r="AW1186"/>
          <cell r="AX1186"/>
          <cell r="AY1186"/>
          <cell r="AZ1186"/>
          <cell r="BA1186"/>
          <cell r="BB1186"/>
          <cell r="BC1186"/>
          <cell r="BD1186"/>
          <cell r="BE1186"/>
          <cell r="BF1186"/>
          <cell r="BG1186"/>
          <cell r="BH1186"/>
          <cell r="BI1186"/>
          <cell r="BJ1186"/>
          <cell r="BK1186"/>
          <cell r="BL1186"/>
          <cell r="BM1186"/>
          <cell r="BN1186"/>
          <cell r="BO1186"/>
          <cell r="BP1186"/>
          <cell r="BQ1186"/>
          <cell r="BR1186"/>
          <cell r="BS1186"/>
          <cell r="BT1186"/>
          <cell r="BU1186"/>
          <cell r="BV1186"/>
          <cell r="BW1186"/>
          <cell r="BX1186"/>
          <cell r="BY1186"/>
          <cell r="BZ1186"/>
          <cell r="CA1186"/>
          <cell r="CB1186"/>
          <cell r="CC1186"/>
          <cell r="CD1186"/>
          <cell r="CE1186"/>
          <cell r="CF1186"/>
          <cell r="CG1186"/>
          <cell r="CH1186"/>
          <cell r="CI1186"/>
          <cell r="CJ1186"/>
          <cell r="CK1186"/>
          <cell r="CL1186"/>
          <cell r="CM1186"/>
          <cell r="CN1186"/>
          <cell r="CO1186"/>
          <cell r="CP1186"/>
        </row>
        <row r="1187">
          <cell r="A1187"/>
          <cell r="B1187"/>
          <cell r="C1187"/>
          <cell r="D1187"/>
          <cell r="E1187"/>
          <cell r="F1187"/>
          <cell r="G1187"/>
          <cell r="H1187"/>
          <cell r="I1187"/>
          <cell r="J1187"/>
          <cell r="K1187"/>
          <cell r="L1187"/>
          <cell r="M1187"/>
          <cell r="N1187"/>
          <cell r="O1187"/>
          <cell r="P1187"/>
          <cell r="Q1187"/>
          <cell r="R1187"/>
          <cell r="S1187"/>
          <cell r="T1187"/>
          <cell r="U1187"/>
          <cell r="V1187"/>
          <cell r="W1187"/>
          <cell r="X1187"/>
          <cell r="Y1187"/>
          <cell r="Z1187"/>
          <cell r="AA1187"/>
          <cell r="AB1187"/>
          <cell r="AC1187"/>
          <cell r="AD1187"/>
          <cell r="AE1187"/>
          <cell r="AF1187"/>
          <cell r="AG1187"/>
          <cell r="AH1187"/>
          <cell r="AI1187"/>
          <cell r="AJ1187"/>
          <cell r="AK1187"/>
          <cell r="AL1187"/>
          <cell r="AM1187"/>
          <cell r="AN1187"/>
          <cell r="AO1187"/>
          <cell r="AP1187"/>
          <cell r="AQ1187"/>
          <cell r="AR1187"/>
          <cell r="AS1187"/>
          <cell r="AT1187"/>
          <cell r="AU1187"/>
          <cell r="AV1187"/>
          <cell r="AW1187"/>
          <cell r="AX1187"/>
          <cell r="AY1187"/>
          <cell r="AZ1187"/>
          <cell r="BA1187"/>
          <cell r="BB1187"/>
          <cell r="BC1187"/>
          <cell r="BD1187"/>
          <cell r="BE1187"/>
          <cell r="BF1187"/>
          <cell r="BG1187"/>
          <cell r="BH1187"/>
          <cell r="BI1187"/>
          <cell r="BJ1187"/>
          <cell r="BK1187"/>
          <cell r="BL1187"/>
          <cell r="BM1187"/>
          <cell r="BN1187"/>
          <cell r="BO1187"/>
          <cell r="BP1187"/>
          <cell r="BQ1187"/>
          <cell r="BR1187"/>
          <cell r="BS1187"/>
          <cell r="BT1187"/>
          <cell r="BU1187"/>
          <cell r="BV1187"/>
          <cell r="BW1187"/>
          <cell r="BX1187"/>
          <cell r="BY1187"/>
          <cell r="BZ1187"/>
          <cell r="CA1187"/>
          <cell r="CB1187"/>
          <cell r="CC1187"/>
          <cell r="CD1187"/>
          <cell r="CE1187"/>
          <cell r="CF1187"/>
          <cell r="CG1187"/>
          <cell r="CH1187"/>
          <cell r="CI1187"/>
          <cell r="CJ1187"/>
          <cell r="CK1187"/>
          <cell r="CL1187"/>
          <cell r="CM1187"/>
          <cell r="CN1187"/>
          <cell r="CO1187"/>
          <cell r="CP1187"/>
        </row>
        <row r="1188">
          <cell r="A1188"/>
          <cell r="B1188"/>
          <cell r="C1188"/>
          <cell r="D1188"/>
          <cell r="E1188"/>
          <cell r="F1188"/>
          <cell r="G1188"/>
          <cell r="H1188"/>
          <cell r="I1188"/>
          <cell r="J1188"/>
          <cell r="K1188"/>
          <cell r="L1188"/>
          <cell r="M1188"/>
          <cell r="N1188"/>
          <cell r="O1188"/>
          <cell r="P1188"/>
          <cell r="Q1188"/>
          <cell r="R1188"/>
          <cell r="S1188"/>
          <cell r="T1188"/>
          <cell r="U1188"/>
          <cell r="V1188"/>
          <cell r="W1188"/>
          <cell r="X1188"/>
          <cell r="Y1188"/>
          <cell r="Z1188"/>
          <cell r="AA1188"/>
          <cell r="AB1188"/>
          <cell r="AC1188"/>
          <cell r="AD1188"/>
          <cell r="AE1188"/>
          <cell r="AF1188"/>
          <cell r="AG1188"/>
          <cell r="AH1188"/>
          <cell r="AI1188"/>
          <cell r="AJ1188"/>
          <cell r="AK1188"/>
          <cell r="AL1188"/>
          <cell r="AM1188"/>
          <cell r="AN1188"/>
          <cell r="AO1188"/>
          <cell r="AP1188"/>
          <cell r="AQ1188"/>
          <cell r="AR1188"/>
          <cell r="AS1188"/>
          <cell r="AT1188"/>
          <cell r="AU1188"/>
          <cell r="AV1188"/>
          <cell r="AW1188"/>
          <cell r="AX1188"/>
          <cell r="AY1188"/>
          <cell r="AZ1188"/>
          <cell r="BA1188"/>
          <cell r="BB1188"/>
          <cell r="BC1188"/>
          <cell r="BD1188"/>
          <cell r="BE1188"/>
          <cell r="BF1188"/>
          <cell r="BG1188"/>
          <cell r="BH1188"/>
          <cell r="BI1188"/>
          <cell r="BJ1188"/>
          <cell r="BK1188"/>
          <cell r="BL1188"/>
          <cell r="BM1188"/>
          <cell r="BN1188"/>
          <cell r="BO1188"/>
          <cell r="BP1188"/>
          <cell r="BQ1188"/>
          <cell r="BR1188"/>
          <cell r="BS1188"/>
          <cell r="BT1188"/>
          <cell r="BU1188"/>
          <cell r="BV1188"/>
          <cell r="BW1188"/>
          <cell r="BX1188"/>
          <cell r="BY1188"/>
          <cell r="BZ1188"/>
          <cell r="CA1188"/>
          <cell r="CB1188"/>
          <cell r="CC1188"/>
          <cell r="CD1188"/>
          <cell r="CE1188"/>
          <cell r="CF1188"/>
          <cell r="CG1188"/>
          <cell r="CH1188"/>
          <cell r="CI1188"/>
          <cell r="CJ1188"/>
          <cell r="CK1188"/>
          <cell r="CL1188"/>
          <cell r="CM1188"/>
          <cell r="CN1188"/>
          <cell r="CO1188"/>
          <cell r="CP1188"/>
        </row>
        <row r="1189">
          <cell r="A1189"/>
          <cell r="B1189"/>
          <cell r="C1189"/>
          <cell r="D1189"/>
          <cell r="E1189"/>
          <cell r="F1189"/>
          <cell r="G1189"/>
          <cell r="H1189"/>
          <cell r="I1189"/>
          <cell r="J1189"/>
          <cell r="K1189"/>
          <cell r="L1189"/>
          <cell r="M1189"/>
          <cell r="N1189"/>
          <cell r="O1189"/>
          <cell r="P1189"/>
          <cell r="Q1189"/>
          <cell r="R1189"/>
          <cell r="S1189"/>
          <cell r="T1189"/>
          <cell r="U1189"/>
          <cell r="V1189"/>
          <cell r="W1189"/>
          <cell r="X1189"/>
          <cell r="Y1189"/>
          <cell r="Z1189"/>
          <cell r="AA1189"/>
          <cell r="AB1189"/>
          <cell r="AC1189"/>
          <cell r="AD1189"/>
          <cell r="AE1189"/>
          <cell r="AF1189"/>
          <cell r="AG1189"/>
          <cell r="AH1189"/>
          <cell r="AI1189"/>
          <cell r="AJ1189"/>
          <cell r="AK1189"/>
          <cell r="AL1189"/>
          <cell r="AM1189"/>
          <cell r="AN1189"/>
          <cell r="AO1189"/>
          <cell r="AP1189"/>
          <cell r="AQ1189"/>
          <cell r="AR1189"/>
          <cell r="AS1189"/>
          <cell r="AT1189"/>
          <cell r="AU1189"/>
          <cell r="AV1189"/>
          <cell r="AW1189"/>
          <cell r="AX1189"/>
          <cell r="AY1189"/>
          <cell r="AZ1189"/>
          <cell r="BA1189"/>
          <cell r="BB1189"/>
          <cell r="BC1189"/>
          <cell r="BD1189"/>
          <cell r="BE1189"/>
          <cell r="BF1189"/>
          <cell r="BG1189"/>
          <cell r="BH1189"/>
          <cell r="BI1189"/>
          <cell r="BJ1189"/>
          <cell r="BK1189"/>
          <cell r="BL1189"/>
          <cell r="BM1189"/>
          <cell r="BN1189"/>
          <cell r="BO1189"/>
          <cell r="BP1189"/>
          <cell r="BQ1189"/>
          <cell r="BR1189"/>
          <cell r="BS1189"/>
          <cell r="BT1189"/>
          <cell r="BU1189"/>
          <cell r="BV1189"/>
          <cell r="BW1189"/>
          <cell r="BX1189"/>
          <cell r="BY1189"/>
          <cell r="BZ1189"/>
          <cell r="CA1189"/>
          <cell r="CB1189"/>
          <cell r="CC1189"/>
          <cell r="CD1189"/>
          <cell r="CE1189"/>
          <cell r="CF1189"/>
          <cell r="CG1189"/>
          <cell r="CH1189"/>
          <cell r="CI1189"/>
          <cell r="CJ1189"/>
          <cell r="CK1189"/>
          <cell r="CL1189"/>
          <cell r="CM1189"/>
          <cell r="CN1189"/>
          <cell r="CO1189"/>
          <cell r="CP1189"/>
        </row>
        <row r="1190">
          <cell r="A1190"/>
          <cell r="B1190"/>
          <cell r="C1190"/>
          <cell r="D1190"/>
          <cell r="E1190"/>
          <cell r="F1190"/>
          <cell r="G1190"/>
          <cell r="H1190"/>
          <cell r="I1190"/>
          <cell r="J1190"/>
          <cell r="K1190"/>
          <cell r="L1190"/>
          <cell r="M1190"/>
          <cell r="N1190"/>
          <cell r="O1190"/>
          <cell r="P1190"/>
          <cell r="Q1190"/>
          <cell r="R1190"/>
          <cell r="S1190"/>
          <cell r="T1190"/>
          <cell r="U1190"/>
          <cell r="V1190"/>
          <cell r="W1190"/>
          <cell r="X1190"/>
          <cell r="Y1190"/>
          <cell r="Z1190"/>
          <cell r="AA1190"/>
          <cell r="AB1190"/>
          <cell r="AC1190"/>
          <cell r="AD1190"/>
          <cell r="AE1190"/>
          <cell r="AF1190"/>
          <cell r="AG1190"/>
          <cell r="AH1190"/>
          <cell r="AI1190"/>
          <cell r="AJ1190"/>
          <cell r="AK1190"/>
          <cell r="AL1190"/>
          <cell r="AM1190"/>
          <cell r="AN1190"/>
          <cell r="AO1190"/>
          <cell r="AP1190"/>
          <cell r="AQ1190"/>
          <cell r="AR1190"/>
          <cell r="AS1190"/>
          <cell r="AT1190"/>
          <cell r="AU1190"/>
          <cell r="AV1190"/>
          <cell r="AW1190"/>
          <cell r="AX1190"/>
          <cell r="AY1190"/>
          <cell r="AZ1190"/>
          <cell r="BA1190"/>
          <cell r="BB1190"/>
          <cell r="BC1190"/>
          <cell r="BD1190"/>
          <cell r="BE1190"/>
          <cell r="BF1190"/>
          <cell r="BG1190"/>
          <cell r="BH1190"/>
          <cell r="BI1190"/>
          <cell r="BJ1190"/>
          <cell r="BK1190"/>
          <cell r="BL1190"/>
          <cell r="BM1190"/>
          <cell r="BN1190"/>
          <cell r="BO1190"/>
          <cell r="BP1190"/>
          <cell r="BQ1190"/>
          <cell r="BR1190"/>
          <cell r="BS1190"/>
          <cell r="BT1190"/>
          <cell r="BU1190"/>
          <cell r="BV1190"/>
          <cell r="BW1190"/>
          <cell r="BX1190"/>
          <cell r="BY1190"/>
          <cell r="BZ1190"/>
          <cell r="CA1190"/>
          <cell r="CB1190"/>
          <cell r="CC1190"/>
          <cell r="CD1190"/>
          <cell r="CE1190"/>
          <cell r="CF1190"/>
          <cell r="CG1190"/>
          <cell r="CH1190"/>
          <cell r="CI1190"/>
          <cell r="CJ1190"/>
          <cell r="CK1190"/>
          <cell r="CL1190"/>
          <cell r="CM1190"/>
          <cell r="CN1190"/>
          <cell r="CO1190"/>
          <cell r="CP1190"/>
        </row>
        <row r="1191">
          <cell r="A1191"/>
          <cell r="B1191"/>
          <cell r="C1191"/>
          <cell r="D1191"/>
          <cell r="E1191"/>
          <cell r="F1191"/>
          <cell r="G1191"/>
          <cell r="H1191"/>
          <cell r="I1191"/>
          <cell r="J1191"/>
          <cell r="K1191"/>
          <cell r="L1191"/>
          <cell r="M1191"/>
          <cell r="N1191"/>
          <cell r="O1191"/>
          <cell r="P1191"/>
          <cell r="Q1191"/>
          <cell r="R1191"/>
          <cell r="S1191"/>
          <cell r="T1191"/>
          <cell r="U1191"/>
          <cell r="V1191"/>
          <cell r="W1191"/>
          <cell r="X1191"/>
          <cell r="Y1191"/>
          <cell r="Z1191"/>
          <cell r="AA1191"/>
          <cell r="AB1191"/>
          <cell r="AC1191"/>
          <cell r="AD1191"/>
          <cell r="AE1191"/>
          <cell r="AF1191"/>
          <cell r="AG1191"/>
          <cell r="AH1191"/>
          <cell r="AI1191"/>
          <cell r="AJ1191"/>
          <cell r="AK1191"/>
          <cell r="AL1191"/>
          <cell r="AM1191"/>
          <cell r="AN1191"/>
          <cell r="AO1191"/>
          <cell r="AP1191"/>
          <cell r="AQ1191"/>
          <cell r="AR1191"/>
          <cell r="AS1191"/>
          <cell r="AT1191"/>
          <cell r="AU1191"/>
          <cell r="AV1191"/>
          <cell r="AW1191"/>
          <cell r="AX1191"/>
          <cell r="AY1191"/>
          <cell r="AZ1191"/>
          <cell r="BA1191"/>
          <cell r="BB1191"/>
          <cell r="BC1191"/>
          <cell r="BD1191"/>
          <cell r="BE1191"/>
          <cell r="BF1191"/>
          <cell r="BG1191"/>
          <cell r="BH1191"/>
          <cell r="BI1191"/>
          <cell r="BJ1191"/>
          <cell r="BK1191"/>
          <cell r="BL1191"/>
          <cell r="BM1191"/>
          <cell r="BN1191"/>
          <cell r="BO1191"/>
          <cell r="BP1191"/>
          <cell r="BQ1191"/>
          <cell r="BR1191"/>
          <cell r="BS1191"/>
          <cell r="BT1191"/>
          <cell r="BU1191"/>
          <cell r="BV1191"/>
          <cell r="BW1191"/>
          <cell r="BX1191"/>
          <cell r="BY1191"/>
          <cell r="BZ1191"/>
          <cell r="CA1191"/>
          <cell r="CB1191"/>
          <cell r="CC1191"/>
          <cell r="CD1191"/>
          <cell r="CE1191"/>
          <cell r="CF1191"/>
          <cell r="CG1191"/>
          <cell r="CH1191"/>
          <cell r="CI1191"/>
          <cell r="CJ1191"/>
          <cell r="CK1191"/>
          <cell r="CL1191"/>
          <cell r="CM1191"/>
          <cell r="CN1191"/>
          <cell r="CO1191"/>
          <cell r="CP1191"/>
        </row>
        <row r="1192">
          <cell r="A1192"/>
          <cell r="B1192"/>
          <cell r="C1192"/>
          <cell r="D1192"/>
          <cell r="E1192"/>
          <cell r="F1192"/>
          <cell r="G1192"/>
          <cell r="H1192"/>
          <cell r="I1192"/>
          <cell r="J1192"/>
          <cell r="K1192"/>
          <cell r="L1192"/>
          <cell r="M1192"/>
          <cell r="N1192"/>
          <cell r="O1192"/>
          <cell r="P1192"/>
          <cell r="Q1192"/>
          <cell r="R1192"/>
          <cell r="S1192"/>
          <cell r="T1192"/>
          <cell r="U1192"/>
          <cell r="V1192"/>
          <cell r="W1192"/>
          <cell r="X1192"/>
          <cell r="Y1192"/>
          <cell r="Z1192"/>
          <cell r="AA1192"/>
          <cell r="AB1192"/>
          <cell r="AC1192"/>
          <cell r="AD1192"/>
          <cell r="AE1192"/>
          <cell r="AF1192"/>
          <cell r="AG1192"/>
          <cell r="AH1192"/>
          <cell r="AI1192"/>
          <cell r="AJ1192"/>
          <cell r="AK1192"/>
          <cell r="AL1192"/>
          <cell r="AM1192"/>
          <cell r="AN1192"/>
          <cell r="AO1192"/>
          <cell r="AP1192"/>
          <cell r="AQ1192"/>
          <cell r="AR1192"/>
          <cell r="AS1192"/>
          <cell r="AT1192"/>
          <cell r="AU1192"/>
          <cell r="AV1192"/>
          <cell r="AW1192"/>
          <cell r="AX1192"/>
          <cell r="AY1192"/>
          <cell r="AZ1192"/>
          <cell r="BA1192"/>
          <cell r="BB1192"/>
          <cell r="BC1192"/>
          <cell r="BD1192"/>
          <cell r="BE1192"/>
          <cell r="BF1192"/>
          <cell r="BG1192"/>
          <cell r="BH1192"/>
          <cell r="BI1192"/>
          <cell r="BJ1192"/>
          <cell r="BK1192"/>
          <cell r="BL1192"/>
          <cell r="BM1192"/>
          <cell r="BN1192"/>
          <cell r="BO1192"/>
          <cell r="BP1192"/>
          <cell r="BQ1192"/>
          <cell r="BR1192"/>
          <cell r="BS1192"/>
          <cell r="BT1192"/>
          <cell r="BU1192"/>
          <cell r="BV1192"/>
          <cell r="BW1192"/>
          <cell r="BX1192"/>
          <cell r="BY1192"/>
          <cell r="BZ1192"/>
          <cell r="CA1192"/>
          <cell r="CB1192"/>
          <cell r="CC1192"/>
          <cell r="CD1192"/>
          <cell r="CE1192"/>
          <cell r="CF1192"/>
          <cell r="CG1192"/>
          <cell r="CH1192"/>
          <cell r="CI1192"/>
          <cell r="CJ1192"/>
          <cell r="CK1192"/>
          <cell r="CL1192"/>
          <cell r="CM1192"/>
          <cell r="CN1192"/>
          <cell r="CO1192"/>
          <cell r="CP1192"/>
        </row>
        <row r="1193">
          <cell r="A1193"/>
          <cell r="B1193"/>
          <cell r="C1193"/>
          <cell r="D1193"/>
          <cell r="E1193"/>
          <cell r="F1193"/>
          <cell r="G1193"/>
          <cell r="H1193"/>
          <cell r="I1193"/>
          <cell r="J1193"/>
          <cell r="K1193"/>
          <cell r="L1193"/>
          <cell r="M1193"/>
          <cell r="N1193"/>
          <cell r="O1193"/>
          <cell r="P1193"/>
          <cell r="Q1193"/>
          <cell r="R1193"/>
          <cell r="S1193"/>
          <cell r="T1193"/>
          <cell r="U1193"/>
          <cell r="V1193"/>
          <cell r="W1193"/>
          <cell r="X1193"/>
          <cell r="Y1193"/>
          <cell r="Z1193"/>
          <cell r="AA1193"/>
          <cell r="AB1193"/>
          <cell r="AC1193"/>
          <cell r="AD1193"/>
          <cell r="AE1193"/>
          <cell r="AF1193"/>
          <cell r="AG1193"/>
          <cell r="AH1193"/>
          <cell r="AI1193"/>
          <cell r="AJ1193"/>
          <cell r="AK1193"/>
          <cell r="AL1193"/>
          <cell r="AM1193"/>
          <cell r="AN1193"/>
          <cell r="AO1193"/>
          <cell r="AP1193"/>
          <cell r="AQ1193"/>
          <cell r="AR1193"/>
          <cell r="AS1193"/>
          <cell r="AT1193"/>
          <cell r="AU1193"/>
          <cell r="AV1193"/>
          <cell r="AW1193"/>
          <cell r="AX1193"/>
          <cell r="AY1193"/>
          <cell r="AZ1193"/>
          <cell r="BA1193"/>
          <cell r="BB1193"/>
          <cell r="BC1193"/>
          <cell r="BD1193"/>
          <cell r="BE1193"/>
          <cell r="BF1193"/>
          <cell r="BG1193"/>
          <cell r="BH1193"/>
          <cell r="BI1193"/>
          <cell r="BJ1193"/>
          <cell r="BK1193"/>
          <cell r="BL1193"/>
          <cell r="BM1193"/>
          <cell r="BN1193"/>
          <cell r="BO1193"/>
          <cell r="BP1193"/>
          <cell r="BQ1193"/>
          <cell r="BR1193"/>
          <cell r="BS1193"/>
          <cell r="BT1193"/>
          <cell r="BU1193"/>
          <cell r="BV1193"/>
          <cell r="BW1193"/>
          <cell r="BX1193"/>
          <cell r="BY1193"/>
          <cell r="BZ1193"/>
          <cell r="CA1193"/>
          <cell r="CB1193"/>
          <cell r="CC1193"/>
          <cell r="CD1193"/>
          <cell r="CE1193"/>
          <cell r="CF1193"/>
          <cell r="CG1193"/>
          <cell r="CH1193"/>
          <cell r="CI1193"/>
          <cell r="CJ1193"/>
          <cell r="CK1193"/>
          <cell r="CL1193"/>
          <cell r="CM1193"/>
          <cell r="CN1193"/>
          <cell r="CO1193"/>
          <cell r="CP1193"/>
        </row>
        <row r="1194">
          <cell r="A1194"/>
          <cell r="B1194"/>
          <cell r="C1194"/>
          <cell r="D1194"/>
          <cell r="E1194"/>
          <cell r="F1194"/>
          <cell r="G1194"/>
          <cell r="H1194"/>
          <cell r="I1194"/>
          <cell r="J1194"/>
          <cell r="K1194"/>
          <cell r="L1194"/>
          <cell r="M1194"/>
          <cell r="N1194"/>
          <cell r="O1194"/>
          <cell r="P1194"/>
          <cell r="Q1194"/>
          <cell r="R1194"/>
          <cell r="S1194"/>
          <cell r="T1194"/>
          <cell r="U1194"/>
          <cell r="V1194"/>
          <cell r="W1194"/>
          <cell r="X1194"/>
          <cell r="Y1194"/>
          <cell r="Z1194"/>
          <cell r="AA1194"/>
          <cell r="AB1194"/>
          <cell r="AC1194"/>
          <cell r="AD1194"/>
          <cell r="AE1194"/>
          <cell r="AF1194"/>
          <cell r="AG1194"/>
          <cell r="AH1194"/>
          <cell r="AI1194"/>
          <cell r="AJ1194"/>
          <cell r="AK1194"/>
          <cell r="AL1194"/>
          <cell r="AM1194"/>
          <cell r="AN1194"/>
          <cell r="AO1194"/>
          <cell r="AP1194"/>
          <cell r="AQ1194"/>
          <cell r="AR1194"/>
          <cell r="AS1194"/>
          <cell r="AT1194"/>
          <cell r="AU1194"/>
          <cell r="AV1194"/>
          <cell r="AW1194"/>
          <cell r="AX1194"/>
          <cell r="AY1194"/>
          <cell r="AZ1194"/>
          <cell r="BA1194"/>
          <cell r="BB1194"/>
          <cell r="BC1194"/>
          <cell r="BD1194"/>
          <cell r="BE1194"/>
          <cell r="BF1194"/>
          <cell r="BG1194"/>
          <cell r="BH1194"/>
          <cell r="BI1194"/>
          <cell r="BJ1194"/>
          <cell r="BK1194"/>
          <cell r="BL1194"/>
          <cell r="BM1194"/>
          <cell r="BN1194"/>
          <cell r="BO1194"/>
          <cell r="BP1194"/>
          <cell r="BQ1194"/>
          <cell r="BR1194"/>
          <cell r="BS1194"/>
          <cell r="BT1194"/>
          <cell r="BU1194"/>
          <cell r="BV1194"/>
          <cell r="BW1194"/>
          <cell r="BX1194"/>
          <cell r="BY1194"/>
          <cell r="BZ1194"/>
          <cell r="CA1194"/>
          <cell r="CB1194"/>
          <cell r="CC1194"/>
          <cell r="CD1194"/>
          <cell r="CE1194"/>
          <cell r="CF1194"/>
          <cell r="CG1194"/>
          <cell r="CH1194"/>
          <cell r="CI1194"/>
          <cell r="CJ1194"/>
          <cell r="CK1194"/>
          <cell r="CL1194"/>
          <cell r="CM1194"/>
          <cell r="CN1194"/>
          <cell r="CO1194"/>
          <cell r="CP1194"/>
        </row>
        <row r="1195">
          <cell r="A1195"/>
          <cell r="B1195"/>
          <cell r="C1195"/>
          <cell r="D1195"/>
          <cell r="E1195"/>
          <cell r="F1195"/>
          <cell r="G1195"/>
          <cell r="H1195"/>
          <cell r="I1195"/>
          <cell r="J1195"/>
          <cell r="K1195"/>
          <cell r="L1195"/>
          <cell r="M1195"/>
          <cell r="N1195"/>
          <cell r="O1195"/>
          <cell r="P1195"/>
          <cell r="Q1195"/>
          <cell r="R1195"/>
          <cell r="S1195"/>
          <cell r="T1195"/>
          <cell r="U1195"/>
          <cell r="V1195"/>
          <cell r="W1195"/>
          <cell r="X1195"/>
          <cell r="Y1195"/>
          <cell r="Z1195"/>
          <cell r="AA1195"/>
          <cell r="AB1195"/>
          <cell r="AC1195"/>
          <cell r="AD1195"/>
          <cell r="AE1195"/>
          <cell r="AF1195"/>
          <cell r="AG1195"/>
          <cell r="AH1195"/>
          <cell r="AI1195"/>
          <cell r="AJ1195"/>
          <cell r="AK1195"/>
          <cell r="AL1195"/>
          <cell r="AM1195"/>
          <cell r="AN1195"/>
          <cell r="AO1195"/>
          <cell r="AP1195"/>
          <cell r="AQ1195"/>
          <cell r="AR1195"/>
          <cell r="AS1195"/>
          <cell r="AT1195"/>
          <cell r="AU1195"/>
          <cell r="AV1195"/>
          <cell r="AW1195"/>
          <cell r="AX1195"/>
          <cell r="AY1195"/>
          <cell r="AZ1195"/>
          <cell r="BA1195"/>
          <cell r="BB1195"/>
          <cell r="BC1195"/>
          <cell r="BD1195"/>
          <cell r="BE1195"/>
          <cell r="BF1195"/>
          <cell r="BG1195"/>
          <cell r="BH1195"/>
          <cell r="BI1195"/>
          <cell r="BJ1195"/>
          <cell r="BK1195"/>
          <cell r="BL1195"/>
          <cell r="BM1195"/>
          <cell r="BN1195"/>
          <cell r="BO1195"/>
          <cell r="BP1195"/>
          <cell r="BQ1195"/>
          <cell r="BR1195"/>
          <cell r="BS1195"/>
          <cell r="BT1195"/>
          <cell r="BU1195"/>
          <cell r="BV1195"/>
          <cell r="BW1195"/>
          <cell r="BX1195"/>
          <cell r="BY1195"/>
          <cell r="BZ1195"/>
          <cell r="CA1195"/>
          <cell r="CB1195"/>
          <cell r="CC1195"/>
          <cell r="CD1195"/>
          <cell r="CE1195"/>
          <cell r="CF1195"/>
          <cell r="CG1195"/>
          <cell r="CH1195"/>
          <cell r="CI1195"/>
          <cell r="CJ1195"/>
          <cell r="CK1195"/>
          <cell r="CL1195"/>
          <cell r="CM1195"/>
          <cell r="CN1195"/>
          <cell r="CO1195"/>
          <cell r="CP1195"/>
        </row>
        <row r="1196">
          <cell r="A1196"/>
          <cell r="B1196"/>
          <cell r="C1196"/>
          <cell r="D1196"/>
          <cell r="E1196"/>
          <cell r="F1196"/>
          <cell r="G1196"/>
          <cell r="H1196"/>
          <cell r="I1196"/>
          <cell r="J1196"/>
          <cell r="K1196"/>
          <cell r="L1196"/>
          <cell r="M1196"/>
          <cell r="N1196"/>
          <cell r="O1196"/>
          <cell r="P1196"/>
          <cell r="Q1196"/>
          <cell r="R1196"/>
          <cell r="S1196"/>
          <cell r="T1196"/>
          <cell r="U1196"/>
          <cell r="V1196"/>
          <cell r="W1196"/>
          <cell r="X1196"/>
          <cell r="Y1196"/>
          <cell r="Z1196"/>
          <cell r="AA1196"/>
          <cell r="AB1196"/>
          <cell r="AC1196"/>
          <cell r="AD1196"/>
          <cell r="AE1196"/>
          <cell r="AF1196"/>
          <cell r="AG1196"/>
          <cell r="AH1196"/>
          <cell r="AI1196"/>
          <cell r="AJ1196"/>
          <cell r="AK1196"/>
          <cell r="AL1196"/>
          <cell r="AM1196"/>
          <cell r="AN1196"/>
          <cell r="AO1196"/>
          <cell r="AP1196"/>
          <cell r="AQ1196"/>
          <cell r="AR1196"/>
          <cell r="AS1196"/>
          <cell r="AT1196"/>
          <cell r="AU1196"/>
          <cell r="AV1196"/>
          <cell r="AW1196"/>
          <cell r="AX1196"/>
          <cell r="AY1196"/>
          <cell r="AZ1196"/>
          <cell r="BA1196"/>
          <cell r="BB1196"/>
          <cell r="BC1196"/>
          <cell r="BD1196"/>
          <cell r="BE1196"/>
          <cell r="BF1196"/>
          <cell r="BG1196"/>
          <cell r="BH1196"/>
          <cell r="BI1196"/>
          <cell r="BJ1196"/>
          <cell r="BK1196"/>
          <cell r="BL1196"/>
          <cell r="BM1196"/>
          <cell r="BN1196"/>
          <cell r="BO1196"/>
          <cell r="BP1196"/>
          <cell r="BQ1196"/>
          <cell r="BR1196"/>
          <cell r="BS1196"/>
          <cell r="BT1196"/>
          <cell r="BU1196"/>
          <cell r="BV1196"/>
          <cell r="BW1196"/>
          <cell r="BX1196"/>
          <cell r="BY1196"/>
          <cell r="BZ1196"/>
          <cell r="CA1196"/>
          <cell r="CB1196"/>
          <cell r="CC1196"/>
          <cell r="CD1196"/>
          <cell r="CE1196"/>
          <cell r="CF1196"/>
          <cell r="CG1196"/>
          <cell r="CH1196"/>
          <cell r="CI1196"/>
          <cell r="CJ1196"/>
          <cell r="CK1196"/>
          <cell r="CL1196"/>
          <cell r="CM1196"/>
          <cell r="CN1196"/>
          <cell r="CO1196"/>
          <cell r="CP1196"/>
        </row>
        <row r="1197">
          <cell r="A1197"/>
          <cell r="B1197"/>
          <cell r="C1197"/>
          <cell r="D1197"/>
          <cell r="E1197"/>
          <cell r="F1197"/>
          <cell r="G1197"/>
          <cell r="H1197"/>
          <cell r="I1197"/>
          <cell r="J1197"/>
          <cell r="K1197"/>
          <cell r="L1197"/>
          <cell r="M1197"/>
          <cell r="N1197"/>
          <cell r="O1197"/>
          <cell r="P1197"/>
          <cell r="Q1197"/>
          <cell r="R1197"/>
          <cell r="S1197"/>
          <cell r="T1197"/>
          <cell r="U1197"/>
          <cell r="V1197"/>
          <cell r="W1197"/>
          <cell r="X1197"/>
          <cell r="Y1197"/>
          <cell r="Z1197"/>
          <cell r="AA1197"/>
          <cell r="AB1197"/>
          <cell r="AC1197"/>
          <cell r="AD1197"/>
          <cell r="AE1197"/>
          <cell r="AF1197"/>
          <cell r="AG1197"/>
          <cell r="AH1197"/>
          <cell r="AI1197"/>
          <cell r="AJ1197"/>
          <cell r="AK1197"/>
          <cell r="AL1197"/>
          <cell r="AM1197"/>
          <cell r="AN1197"/>
          <cell r="AO1197"/>
          <cell r="AP1197"/>
          <cell r="AQ1197"/>
          <cell r="AR1197"/>
          <cell r="AS1197"/>
          <cell r="AT1197"/>
          <cell r="AU1197"/>
          <cell r="AV1197"/>
          <cell r="AW1197"/>
          <cell r="AX1197"/>
          <cell r="AY1197"/>
          <cell r="AZ1197"/>
          <cell r="BA1197"/>
          <cell r="BB1197"/>
          <cell r="BC1197"/>
          <cell r="BD1197"/>
          <cell r="BE1197"/>
          <cell r="BF1197"/>
          <cell r="BG1197"/>
          <cell r="BH1197"/>
          <cell r="BI1197"/>
          <cell r="BJ1197"/>
          <cell r="BK1197"/>
          <cell r="BL1197"/>
          <cell r="BM1197"/>
          <cell r="BN1197"/>
          <cell r="BO1197"/>
          <cell r="BP1197"/>
          <cell r="BQ1197"/>
          <cell r="BR1197"/>
          <cell r="BS1197"/>
          <cell r="BT1197"/>
          <cell r="BU1197"/>
          <cell r="BV1197"/>
          <cell r="BW1197"/>
          <cell r="BX1197"/>
          <cell r="BY1197"/>
          <cell r="BZ1197"/>
          <cell r="CA1197"/>
          <cell r="CB1197"/>
          <cell r="CC1197"/>
          <cell r="CD1197"/>
          <cell r="CE1197"/>
          <cell r="CF1197"/>
          <cell r="CG1197"/>
          <cell r="CH1197"/>
          <cell r="CI1197"/>
          <cell r="CJ1197"/>
          <cell r="CK1197"/>
          <cell r="CL1197"/>
          <cell r="CM1197"/>
          <cell r="CN1197"/>
          <cell r="CO1197"/>
          <cell r="CP1197"/>
        </row>
        <row r="1198">
          <cell r="A1198"/>
          <cell r="B1198"/>
          <cell r="C1198"/>
          <cell r="D1198"/>
          <cell r="E1198"/>
          <cell r="F1198"/>
          <cell r="G1198"/>
          <cell r="H1198"/>
          <cell r="I1198"/>
          <cell r="J1198"/>
          <cell r="K1198"/>
          <cell r="L1198"/>
          <cell r="M1198"/>
          <cell r="N1198"/>
          <cell r="O1198"/>
          <cell r="P1198"/>
          <cell r="Q1198"/>
          <cell r="R1198"/>
          <cell r="S1198"/>
          <cell r="T1198"/>
          <cell r="U1198"/>
          <cell r="V1198"/>
          <cell r="W1198"/>
          <cell r="X1198"/>
          <cell r="Y1198"/>
          <cell r="Z1198"/>
          <cell r="AA1198"/>
          <cell r="AB1198"/>
          <cell r="AC1198"/>
          <cell r="AD1198"/>
          <cell r="AE1198"/>
          <cell r="AF1198"/>
          <cell r="AG1198"/>
          <cell r="AH1198"/>
          <cell r="AI1198"/>
          <cell r="AJ1198"/>
          <cell r="AK1198"/>
          <cell r="AL1198"/>
          <cell r="AM1198"/>
          <cell r="AN1198"/>
          <cell r="AO1198"/>
          <cell r="AP1198"/>
          <cell r="AQ1198"/>
          <cell r="AR1198"/>
          <cell r="AS1198"/>
          <cell r="AT1198"/>
          <cell r="AU1198"/>
          <cell r="AV1198"/>
          <cell r="AW1198"/>
          <cell r="AX1198"/>
          <cell r="AY1198"/>
          <cell r="AZ1198"/>
          <cell r="BA1198"/>
          <cell r="BB1198"/>
          <cell r="BC1198"/>
          <cell r="BD1198"/>
          <cell r="BE1198"/>
          <cell r="BF1198"/>
          <cell r="BG1198"/>
          <cell r="BH1198"/>
          <cell r="BI1198"/>
          <cell r="BJ1198"/>
          <cell r="BK1198"/>
          <cell r="BL1198"/>
          <cell r="BM1198"/>
          <cell r="BN1198"/>
          <cell r="BO1198"/>
          <cell r="BP1198"/>
          <cell r="BQ1198"/>
          <cell r="BR1198"/>
          <cell r="BS1198"/>
          <cell r="BT1198"/>
          <cell r="BU1198"/>
          <cell r="BV1198"/>
          <cell r="BW1198"/>
          <cell r="BX1198"/>
          <cell r="BY1198"/>
          <cell r="BZ1198"/>
          <cell r="CA1198"/>
          <cell r="CB1198"/>
          <cell r="CC1198"/>
          <cell r="CD1198"/>
          <cell r="CE1198"/>
          <cell r="CF1198"/>
          <cell r="CG1198"/>
          <cell r="CH1198"/>
          <cell r="CI1198"/>
          <cell r="CJ1198"/>
          <cell r="CK1198"/>
          <cell r="CL1198"/>
          <cell r="CM1198"/>
          <cell r="CN1198"/>
          <cell r="CO1198"/>
          <cell r="CP1198"/>
        </row>
        <row r="1199">
          <cell r="A1199"/>
          <cell r="B1199"/>
          <cell r="C1199"/>
          <cell r="D1199"/>
          <cell r="E1199"/>
          <cell r="F1199"/>
          <cell r="G1199"/>
          <cell r="H1199"/>
          <cell r="I1199"/>
          <cell r="J1199"/>
          <cell r="K1199"/>
          <cell r="L1199"/>
          <cell r="M1199"/>
          <cell r="N1199"/>
          <cell r="O1199"/>
          <cell r="P1199"/>
          <cell r="Q1199"/>
          <cell r="R1199"/>
          <cell r="S1199"/>
          <cell r="T1199"/>
          <cell r="U1199"/>
          <cell r="V1199"/>
          <cell r="W1199"/>
          <cell r="X1199"/>
          <cell r="Y1199"/>
          <cell r="Z1199"/>
          <cell r="AA1199"/>
          <cell r="AB1199"/>
          <cell r="AC1199"/>
          <cell r="AD1199"/>
          <cell r="AE1199"/>
          <cell r="AF1199"/>
          <cell r="AG1199"/>
          <cell r="AH1199"/>
          <cell r="AI1199"/>
          <cell r="AJ1199"/>
          <cell r="AK1199"/>
          <cell r="AL1199"/>
          <cell r="AM1199"/>
          <cell r="AN1199"/>
          <cell r="AO1199"/>
          <cell r="AP1199"/>
          <cell r="AQ1199"/>
          <cell r="AR1199"/>
          <cell r="AS1199"/>
          <cell r="AT1199"/>
          <cell r="AU1199"/>
          <cell r="AV1199"/>
          <cell r="AW1199"/>
          <cell r="AX1199"/>
          <cell r="AY1199"/>
          <cell r="AZ1199"/>
          <cell r="BA1199"/>
          <cell r="BB1199"/>
          <cell r="BC1199"/>
          <cell r="BD1199"/>
          <cell r="BE1199"/>
          <cell r="BF1199"/>
          <cell r="BG1199"/>
          <cell r="BH1199"/>
          <cell r="BI1199"/>
          <cell r="BJ1199"/>
          <cell r="BK1199"/>
          <cell r="BL1199"/>
          <cell r="BM1199"/>
          <cell r="BN1199"/>
          <cell r="BO1199"/>
          <cell r="BP1199"/>
          <cell r="BQ1199"/>
          <cell r="BR1199"/>
          <cell r="BS1199"/>
          <cell r="BT1199"/>
          <cell r="BU1199"/>
          <cell r="BV1199"/>
          <cell r="BW1199"/>
          <cell r="BX1199"/>
          <cell r="BY1199"/>
          <cell r="BZ1199"/>
          <cell r="CA1199"/>
          <cell r="CB1199"/>
          <cell r="CC1199"/>
          <cell r="CD1199"/>
          <cell r="CE1199"/>
          <cell r="CF1199"/>
          <cell r="CG1199"/>
          <cell r="CH1199"/>
          <cell r="CI1199"/>
          <cell r="CJ1199"/>
          <cell r="CK1199"/>
          <cell r="CL1199"/>
          <cell r="CM1199"/>
          <cell r="CN1199"/>
          <cell r="CO1199"/>
          <cell r="CP1199"/>
        </row>
        <row r="1200">
          <cell r="A1200"/>
          <cell r="B1200"/>
          <cell r="C1200"/>
          <cell r="D1200"/>
          <cell r="E1200"/>
          <cell r="F1200"/>
          <cell r="G1200"/>
          <cell r="H1200"/>
          <cell r="I1200"/>
          <cell r="J1200"/>
          <cell r="K1200"/>
          <cell r="L1200"/>
          <cell r="M1200"/>
          <cell r="N1200"/>
          <cell r="O1200"/>
          <cell r="P1200"/>
          <cell r="Q1200"/>
          <cell r="R1200"/>
          <cell r="S1200"/>
          <cell r="T1200"/>
          <cell r="U1200"/>
          <cell r="V1200"/>
          <cell r="W1200"/>
          <cell r="X1200"/>
          <cell r="Y1200"/>
          <cell r="Z1200"/>
          <cell r="AA1200"/>
          <cell r="AB1200"/>
          <cell r="AC1200"/>
          <cell r="AD1200"/>
          <cell r="AE1200"/>
          <cell r="AF1200"/>
          <cell r="AG1200"/>
          <cell r="AH1200"/>
          <cell r="AI1200"/>
          <cell r="AJ1200"/>
          <cell r="AK1200"/>
          <cell r="AL1200"/>
          <cell r="AM1200"/>
          <cell r="AN1200"/>
          <cell r="AO1200"/>
          <cell r="AP1200"/>
          <cell r="AQ1200"/>
          <cell r="AR1200"/>
          <cell r="AS1200"/>
          <cell r="AT1200"/>
          <cell r="AU1200"/>
          <cell r="AV1200"/>
          <cell r="AW1200"/>
          <cell r="AX1200"/>
          <cell r="AY1200"/>
          <cell r="AZ1200"/>
          <cell r="BA1200"/>
          <cell r="BB1200"/>
          <cell r="BC1200"/>
          <cell r="BD1200"/>
          <cell r="BE1200"/>
          <cell r="BF1200"/>
          <cell r="BG1200"/>
          <cell r="BH1200"/>
          <cell r="BI1200"/>
          <cell r="BJ1200"/>
          <cell r="BK1200"/>
          <cell r="BL1200"/>
          <cell r="BM1200"/>
          <cell r="BN1200"/>
          <cell r="BO1200"/>
          <cell r="BP1200"/>
          <cell r="BQ1200"/>
          <cell r="BR1200"/>
          <cell r="BS1200"/>
          <cell r="BT1200"/>
          <cell r="BU1200"/>
          <cell r="BV1200"/>
          <cell r="BW1200"/>
          <cell r="BX1200"/>
          <cell r="BY1200"/>
          <cell r="BZ1200"/>
          <cell r="CA1200"/>
          <cell r="CB1200"/>
          <cell r="CC1200"/>
          <cell r="CD1200"/>
          <cell r="CE1200"/>
          <cell r="CF1200"/>
          <cell r="CG1200"/>
          <cell r="CH1200"/>
          <cell r="CI1200"/>
          <cell r="CJ1200"/>
          <cell r="CK1200"/>
          <cell r="CL1200"/>
          <cell r="CM1200"/>
          <cell r="CN1200"/>
          <cell r="CO1200"/>
          <cell r="CP1200"/>
        </row>
        <row r="1201">
          <cell r="A1201"/>
          <cell r="B1201"/>
          <cell r="C1201"/>
          <cell r="D1201"/>
          <cell r="E1201"/>
          <cell r="F1201"/>
          <cell r="G1201"/>
          <cell r="H1201"/>
          <cell r="I1201"/>
          <cell r="J1201"/>
          <cell r="K1201"/>
          <cell r="L1201"/>
          <cell r="M1201"/>
          <cell r="N1201"/>
          <cell r="O1201"/>
          <cell r="P1201"/>
          <cell r="Q1201"/>
          <cell r="R1201"/>
          <cell r="S1201"/>
          <cell r="T1201"/>
          <cell r="U1201"/>
          <cell r="V1201"/>
          <cell r="W1201"/>
          <cell r="X1201"/>
          <cell r="Y1201"/>
          <cell r="Z1201"/>
          <cell r="AA1201"/>
          <cell r="AB1201"/>
          <cell r="AC1201"/>
          <cell r="AD1201"/>
          <cell r="AE1201"/>
          <cell r="AF1201"/>
          <cell r="AG1201"/>
          <cell r="AH1201"/>
          <cell r="AI1201"/>
          <cell r="AJ1201"/>
          <cell r="AK1201"/>
          <cell r="AL1201"/>
          <cell r="AM1201"/>
          <cell r="AN1201"/>
          <cell r="AO1201"/>
          <cell r="AP1201"/>
          <cell r="AQ1201"/>
          <cell r="AR1201"/>
          <cell r="AS1201"/>
          <cell r="AT1201"/>
          <cell r="AU1201"/>
          <cell r="AV1201"/>
          <cell r="AW1201"/>
          <cell r="AX1201"/>
          <cell r="AY1201"/>
          <cell r="AZ1201"/>
          <cell r="BA1201"/>
          <cell r="BB1201"/>
          <cell r="BC1201"/>
          <cell r="BD1201"/>
          <cell r="BE1201"/>
          <cell r="BF1201"/>
          <cell r="BG1201"/>
          <cell r="BH1201"/>
          <cell r="BI1201"/>
          <cell r="BJ1201"/>
          <cell r="BK1201"/>
          <cell r="BL1201"/>
          <cell r="BM1201"/>
          <cell r="BN1201"/>
          <cell r="BO1201"/>
          <cell r="BP1201"/>
          <cell r="BQ1201"/>
          <cell r="BR1201"/>
          <cell r="BS1201"/>
          <cell r="BT1201"/>
          <cell r="BU1201"/>
          <cell r="BV1201"/>
          <cell r="BW1201"/>
          <cell r="BX1201"/>
          <cell r="BY1201"/>
          <cell r="BZ1201"/>
          <cell r="CA1201"/>
          <cell r="CB1201"/>
          <cell r="CC1201"/>
          <cell r="CD1201"/>
          <cell r="CE1201"/>
          <cell r="CF1201"/>
          <cell r="CG1201"/>
          <cell r="CH1201"/>
          <cell r="CI1201"/>
          <cell r="CJ1201"/>
          <cell r="CK1201"/>
          <cell r="CL1201"/>
          <cell r="CM1201"/>
          <cell r="CN1201"/>
          <cell r="CO1201"/>
          <cell r="CP1201"/>
        </row>
        <row r="1202">
          <cell r="A1202"/>
          <cell r="B1202"/>
          <cell r="C1202"/>
          <cell r="D1202"/>
          <cell r="E1202"/>
          <cell r="F1202"/>
          <cell r="G1202"/>
          <cell r="H1202"/>
          <cell r="I1202"/>
          <cell r="J1202"/>
          <cell r="K1202"/>
          <cell r="L1202"/>
          <cell r="M1202"/>
          <cell r="N1202"/>
          <cell r="O1202"/>
          <cell r="P1202"/>
          <cell r="Q1202"/>
          <cell r="R1202"/>
          <cell r="S1202"/>
          <cell r="T1202"/>
          <cell r="U1202"/>
          <cell r="V1202"/>
          <cell r="W1202"/>
          <cell r="X1202"/>
          <cell r="Y1202"/>
          <cell r="Z1202"/>
          <cell r="AA1202"/>
          <cell r="AB1202"/>
          <cell r="AC1202"/>
          <cell r="AD1202"/>
          <cell r="AE1202"/>
          <cell r="AF1202"/>
          <cell r="AG1202"/>
          <cell r="AH1202"/>
          <cell r="AI1202"/>
          <cell r="AJ1202"/>
          <cell r="AK1202"/>
          <cell r="AL1202"/>
          <cell r="AM1202"/>
          <cell r="AN1202"/>
          <cell r="AO1202"/>
          <cell r="AP1202"/>
          <cell r="AQ1202"/>
          <cell r="AR1202"/>
          <cell r="AS1202"/>
          <cell r="AT1202"/>
          <cell r="AU1202"/>
          <cell r="AV1202"/>
          <cell r="AW1202"/>
          <cell r="AX1202"/>
          <cell r="AY1202"/>
          <cell r="AZ1202"/>
          <cell r="BA1202"/>
          <cell r="BB1202"/>
          <cell r="BC1202"/>
          <cell r="BD1202"/>
          <cell r="BE1202"/>
          <cell r="BF1202"/>
          <cell r="BG1202"/>
          <cell r="BH1202"/>
          <cell r="BI1202"/>
          <cell r="BJ1202"/>
          <cell r="BK1202"/>
          <cell r="BL1202"/>
          <cell r="BM1202"/>
          <cell r="BN1202"/>
          <cell r="BO1202"/>
          <cell r="BP1202"/>
          <cell r="BQ1202"/>
          <cell r="BR1202"/>
          <cell r="BS1202"/>
          <cell r="BT1202"/>
          <cell r="BU1202"/>
          <cell r="BV1202"/>
          <cell r="BW1202"/>
          <cell r="BX1202"/>
          <cell r="BY1202"/>
          <cell r="BZ1202"/>
          <cell r="CA1202"/>
          <cell r="CB1202"/>
          <cell r="CC1202"/>
          <cell r="CD1202"/>
          <cell r="CE1202"/>
          <cell r="CF1202"/>
          <cell r="CG1202"/>
          <cell r="CH1202"/>
          <cell r="CI1202"/>
          <cell r="CJ1202"/>
          <cell r="CK1202"/>
          <cell r="CL1202"/>
          <cell r="CM1202"/>
          <cell r="CN1202"/>
          <cell r="CO1202"/>
          <cell r="CP1202"/>
        </row>
        <row r="1203">
          <cell r="A1203"/>
          <cell r="B1203"/>
          <cell r="C1203"/>
          <cell r="D1203"/>
          <cell r="E1203"/>
          <cell r="F1203"/>
          <cell r="G1203"/>
          <cell r="H1203"/>
          <cell r="I1203"/>
          <cell r="J1203"/>
          <cell r="K1203"/>
          <cell r="L1203"/>
          <cell r="M1203"/>
          <cell r="N1203"/>
          <cell r="O1203"/>
          <cell r="P1203"/>
          <cell r="Q1203"/>
          <cell r="R1203"/>
          <cell r="S1203"/>
          <cell r="T1203"/>
          <cell r="U1203"/>
          <cell r="V1203"/>
          <cell r="W1203"/>
          <cell r="X1203"/>
          <cell r="Y1203"/>
          <cell r="Z1203"/>
          <cell r="AA1203"/>
          <cell r="AB1203"/>
          <cell r="AC1203"/>
          <cell r="AD1203"/>
          <cell r="AE1203"/>
          <cell r="AF1203"/>
          <cell r="AG1203"/>
          <cell r="AH1203"/>
          <cell r="AI1203"/>
          <cell r="AJ1203"/>
          <cell r="AK1203"/>
          <cell r="AL1203"/>
          <cell r="AM1203"/>
          <cell r="AN1203"/>
          <cell r="AO1203"/>
          <cell r="AP1203"/>
          <cell r="AQ1203"/>
          <cell r="AR1203"/>
          <cell r="AS1203"/>
          <cell r="AT1203"/>
          <cell r="AU1203"/>
          <cell r="AV1203"/>
          <cell r="AW1203"/>
          <cell r="AX1203"/>
          <cell r="AY1203"/>
          <cell r="AZ1203"/>
          <cell r="BA1203"/>
          <cell r="BB1203"/>
          <cell r="BC1203"/>
          <cell r="BD1203"/>
          <cell r="BE1203"/>
          <cell r="BF1203"/>
          <cell r="BG1203"/>
          <cell r="BH1203"/>
          <cell r="BI1203"/>
          <cell r="BJ1203"/>
          <cell r="BK1203"/>
          <cell r="BL1203"/>
          <cell r="BM1203"/>
          <cell r="BN1203"/>
          <cell r="BO1203"/>
          <cell r="BP1203"/>
          <cell r="BQ1203"/>
          <cell r="BR1203"/>
          <cell r="BS1203"/>
          <cell r="BT1203"/>
          <cell r="BU1203"/>
          <cell r="BV1203"/>
          <cell r="BW1203"/>
          <cell r="BX1203"/>
          <cell r="BY1203"/>
          <cell r="BZ1203"/>
          <cell r="CA1203"/>
          <cell r="CB1203"/>
          <cell r="CC1203"/>
          <cell r="CD1203"/>
          <cell r="CE1203"/>
          <cell r="CF1203"/>
          <cell r="CG1203"/>
          <cell r="CH1203"/>
          <cell r="CI1203"/>
          <cell r="CJ1203"/>
          <cell r="CK1203"/>
          <cell r="CL1203"/>
          <cell r="CM1203"/>
          <cell r="CN1203"/>
          <cell r="CO1203"/>
          <cell r="CP1203"/>
        </row>
        <row r="1204">
          <cell r="A1204"/>
          <cell r="B1204"/>
          <cell r="C1204"/>
          <cell r="D1204"/>
          <cell r="E1204"/>
          <cell r="F1204"/>
          <cell r="G1204"/>
          <cell r="H1204"/>
          <cell r="I1204"/>
          <cell r="J1204"/>
          <cell r="K1204"/>
          <cell r="L1204"/>
          <cell r="M1204"/>
          <cell r="N1204"/>
          <cell r="O1204"/>
          <cell r="P1204"/>
          <cell r="Q1204"/>
          <cell r="R1204"/>
          <cell r="S1204"/>
          <cell r="T1204"/>
          <cell r="U1204"/>
          <cell r="V1204"/>
          <cell r="W1204"/>
          <cell r="X1204"/>
          <cell r="Y1204"/>
          <cell r="Z1204"/>
          <cell r="AA1204"/>
          <cell r="AB1204"/>
          <cell r="AC1204"/>
          <cell r="AD1204"/>
          <cell r="AE1204"/>
          <cell r="AF1204"/>
          <cell r="AG1204"/>
          <cell r="AH1204"/>
          <cell r="AI1204"/>
          <cell r="AJ1204"/>
          <cell r="AK1204"/>
          <cell r="AL1204"/>
          <cell r="AM1204"/>
          <cell r="AN1204"/>
          <cell r="AO1204"/>
          <cell r="AP1204"/>
          <cell r="AQ1204"/>
          <cell r="AR1204"/>
          <cell r="AS1204"/>
          <cell r="AT1204"/>
          <cell r="AU1204"/>
          <cell r="AV1204"/>
          <cell r="AW1204"/>
          <cell r="AX1204"/>
          <cell r="AY1204"/>
          <cell r="AZ1204"/>
          <cell r="BA1204"/>
          <cell r="BB1204"/>
          <cell r="BC1204"/>
          <cell r="BD1204"/>
          <cell r="BE1204"/>
          <cell r="BF1204"/>
          <cell r="BG1204"/>
          <cell r="BH1204"/>
          <cell r="BI1204"/>
          <cell r="BJ1204"/>
          <cell r="BK1204"/>
          <cell r="BL1204"/>
          <cell r="BM1204"/>
          <cell r="BN1204"/>
          <cell r="BO1204"/>
          <cell r="BP1204"/>
          <cell r="BQ1204"/>
          <cell r="BR1204"/>
          <cell r="BS1204"/>
          <cell r="BT1204"/>
          <cell r="BU1204"/>
          <cell r="BV1204"/>
          <cell r="BW1204"/>
          <cell r="BX1204"/>
          <cell r="BY1204"/>
          <cell r="BZ1204"/>
          <cell r="CA1204"/>
          <cell r="CB1204"/>
          <cell r="CC1204"/>
          <cell r="CD1204"/>
          <cell r="CE1204"/>
          <cell r="CF1204"/>
          <cell r="CG1204"/>
          <cell r="CH1204"/>
          <cell r="CI1204"/>
          <cell r="CJ1204"/>
          <cell r="CK1204"/>
          <cell r="CL1204"/>
          <cell r="CM1204"/>
          <cell r="CN1204"/>
          <cell r="CO1204"/>
          <cell r="CP1204"/>
        </row>
        <row r="1205">
          <cell r="A1205"/>
          <cell r="B1205"/>
          <cell r="C1205"/>
          <cell r="D1205"/>
          <cell r="E1205"/>
          <cell r="F1205"/>
          <cell r="G1205"/>
          <cell r="H1205"/>
          <cell r="I1205"/>
          <cell r="J1205"/>
          <cell r="K1205"/>
          <cell r="L1205"/>
          <cell r="M1205"/>
          <cell r="N1205"/>
          <cell r="O1205"/>
          <cell r="P1205"/>
          <cell r="Q1205"/>
          <cell r="R1205"/>
          <cell r="S1205"/>
          <cell r="T1205"/>
          <cell r="U1205"/>
          <cell r="V1205"/>
          <cell r="W1205"/>
          <cell r="X1205"/>
          <cell r="Y1205"/>
          <cell r="Z1205"/>
          <cell r="AA1205"/>
          <cell r="AB1205"/>
          <cell r="AC1205"/>
          <cell r="AD1205"/>
          <cell r="AE1205"/>
          <cell r="AF1205"/>
          <cell r="AG1205"/>
          <cell r="AH1205"/>
          <cell r="AI1205"/>
          <cell r="AJ1205"/>
          <cell r="AK1205"/>
          <cell r="AL1205"/>
          <cell r="AM1205"/>
          <cell r="AN1205"/>
          <cell r="AO1205"/>
          <cell r="AP1205"/>
          <cell r="AQ1205"/>
          <cell r="AR1205"/>
          <cell r="AS1205"/>
          <cell r="AT1205"/>
          <cell r="AU1205"/>
          <cell r="AV1205"/>
          <cell r="AW1205"/>
          <cell r="AX1205"/>
          <cell r="AY1205"/>
          <cell r="AZ1205"/>
          <cell r="BA1205"/>
          <cell r="BB1205"/>
          <cell r="BC1205"/>
          <cell r="BD1205"/>
          <cell r="BE1205"/>
          <cell r="BF1205"/>
          <cell r="BG1205"/>
          <cell r="BH1205"/>
          <cell r="BI1205"/>
          <cell r="BJ1205"/>
          <cell r="BK1205"/>
          <cell r="BL1205"/>
          <cell r="BM1205"/>
          <cell r="BN1205"/>
          <cell r="BO1205"/>
          <cell r="BP1205"/>
          <cell r="BQ1205"/>
          <cell r="BR1205"/>
          <cell r="BS1205"/>
          <cell r="BT1205"/>
          <cell r="BU1205"/>
          <cell r="BV1205"/>
          <cell r="BW1205"/>
          <cell r="BX1205"/>
          <cell r="BY1205"/>
          <cell r="BZ1205"/>
          <cell r="CA1205"/>
          <cell r="CB1205"/>
          <cell r="CC1205"/>
          <cell r="CD1205"/>
          <cell r="CE1205"/>
          <cell r="CF1205"/>
          <cell r="CG1205"/>
          <cell r="CH1205"/>
          <cell r="CI1205"/>
          <cell r="CJ1205"/>
          <cell r="CK1205"/>
          <cell r="CL1205"/>
          <cell r="CM1205"/>
          <cell r="CN1205"/>
          <cell r="CO1205"/>
          <cell r="CP1205"/>
        </row>
        <row r="1206">
          <cell r="A1206"/>
          <cell r="B1206"/>
          <cell r="C1206"/>
          <cell r="D1206"/>
          <cell r="E1206"/>
          <cell r="F1206"/>
          <cell r="G1206"/>
          <cell r="H1206"/>
          <cell r="I1206"/>
          <cell r="J1206"/>
          <cell r="K1206"/>
          <cell r="L1206"/>
          <cell r="M1206"/>
          <cell r="N1206"/>
          <cell r="O1206"/>
          <cell r="P1206"/>
          <cell r="Q1206"/>
          <cell r="R1206"/>
          <cell r="S1206"/>
          <cell r="T1206"/>
          <cell r="U1206"/>
          <cell r="V1206"/>
          <cell r="W1206"/>
          <cell r="X1206"/>
          <cell r="Y1206"/>
          <cell r="Z1206"/>
          <cell r="AA1206"/>
          <cell r="AB1206"/>
          <cell r="AC1206"/>
          <cell r="AD1206"/>
          <cell r="AE1206"/>
          <cell r="AF1206"/>
          <cell r="AG1206"/>
          <cell r="AH1206"/>
          <cell r="AI1206"/>
          <cell r="AJ1206"/>
          <cell r="AK1206"/>
          <cell r="AL1206"/>
          <cell r="AM1206"/>
          <cell r="AN1206"/>
          <cell r="AO1206"/>
          <cell r="AP1206"/>
          <cell r="AQ1206"/>
          <cell r="AR1206"/>
          <cell r="AS1206"/>
          <cell r="AT1206"/>
          <cell r="AU1206"/>
          <cell r="AV1206"/>
          <cell r="AW1206"/>
          <cell r="AX1206"/>
          <cell r="AY1206"/>
          <cell r="AZ1206"/>
          <cell r="BA1206"/>
          <cell r="BB1206"/>
          <cell r="BC1206"/>
          <cell r="BD1206"/>
          <cell r="BE1206"/>
          <cell r="BF1206"/>
          <cell r="BG1206"/>
          <cell r="BH1206"/>
          <cell r="BI1206"/>
          <cell r="BJ1206"/>
          <cell r="BK1206"/>
          <cell r="BL1206"/>
          <cell r="BM1206"/>
          <cell r="BN1206"/>
          <cell r="BO1206"/>
          <cell r="BP1206"/>
          <cell r="BQ1206"/>
          <cell r="BR1206"/>
          <cell r="BS1206"/>
          <cell r="BT1206"/>
          <cell r="BU1206"/>
          <cell r="BV1206"/>
          <cell r="BW1206"/>
          <cell r="BX1206"/>
          <cell r="BY1206"/>
          <cell r="BZ1206"/>
          <cell r="CA1206"/>
          <cell r="CB1206"/>
          <cell r="CC1206"/>
          <cell r="CD1206"/>
          <cell r="CE1206"/>
          <cell r="CF1206"/>
          <cell r="CG1206"/>
          <cell r="CH1206"/>
          <cell r="CI1206"/>
          <cell r="CJ1206"/>
          <cell r="CK1206"/>
          <cell r="CL1206"/>
          <cell r="CM1206"/>
          <cell r="CN1206"/>
          <cell r="CO1206"/>
          <cell r="CP1206"/>
        </row>
        <row r="1207">
          <cell r="A1207"/>
          <cell r="B1207"/>
          <cell r="C1207"/>
          <cell r="D1207"/>
          <cell r="E1207"/>
          <cell r="F1207"/>
          <cell r="G1207"/>
          <cell r="H1207"/>
          <cell r="I1207"/>
          <cell r="J1207"/>
          <cell r="K1207"/>
          <cell r="L1207"/>
          <cell r="M1207"/>
          <cell r="N1207"/>
          <cell r="O1207"/>
          <cell r="P1207"/>
          <cell r="Q1207"/>
          <cell r="R1207"/>
          <cell r="S1207"/>
          <cell r="T1207"/>
          <cell r="U1207"/>
          <cell r="V1207"/>
          <cell r="W1207"/>
          <cell r="X1207"/>
          <cell r="Y1207"/>
          <cell r="Z1207"/>
          <cell r="AA1207"/>
          <cell r="AB1207"/>
          <cell r="AC1207"/>
          <cell r="AD1207"/>
          <cell r="AE1207"/>
          <cell r="AF1207"/>
          <cell r="AG1207"/>
          <cell r="AH1207"/>
          <cell r="AI1207"/>
          <cell r="AJ1207"/>
          <cell r="AK1207"/>
          <cell r="AL1207"/>
          <cell r="AM1207"/>
          <cell r="AN1207"/>
          <cell r="AO1207"/>
          <cell r="AP1207"/>
          <cell r="AQ1207"/>
          <cell r="AR1207"/>
          <cell r="AS1207"/>
          <cell r="AT1207"/>
          <cell r="AU1207"/>
          <cell r="AV1207"/>
          <cell r="AW1207"/>
          <cell r="AX1207"/>
          <cell r="AY1207"/>
          <cell r="AZ1207"/>
          <cell r="BA1207"/>
          <cell r="BB1207"/>
          <cell r="BC1207"/>
          <cell r="BD1207"/>
          <cell r="BE1207"/>
          <cell r="BF1207"/>
          <cell r="BG1207"/>
          <cell r="BH1207"/>
          <cell r="BI1207"/>
          <cell r="BJ1207"/>
          <cell r="BK1207"/>
          <cell r="BL1207"/>
          <cell r="BM1207"/>
          <cell r="BN1207"/>
          <cell r="BO1207"/>
          <cell r="BP1207"/>
          <cell r="BQ1207"/>
          <cell r="BR1207"/>
          <cell r="BS1207"/>
          <cell r="BT1207"/>
          <cell r="BU1207"/>
          <cell r="BV1207"/>
          <cell r="BW1207"/>
          <cell r="BX1207"/>
          <cell r="BY1207"/>
          <cell r="BZ1207"/>
          <cell r="CA1207"/>
          <cell r="CB1207"/>
          <cell r="CC1207"/>
          <cell r="CD1207"/>
          <cell r="CE1207"/>
          <cell r="CF1207"/>
          <cell r="CG1207"/>
          <cell r="CH1207"/>
          <cell r="CI1207"/>
          <cell r="CJ1207"/>
          <cell r="CK1207"/>
          <cell r="CL1207"/>
          <cell r="CM1207"/>
          <cell r="CN1207"/>
          <cell r="CO1207"/>
          <cell r="CP1207"/>
        </row>
        <row r="1208">
          <cell r="A1208"/>
          <cell r="B1208"/>
          <cell r="C1208"/>
          <cell r="D1208"/>
          <cell r="E1208"/>
          <cell r="F1208"/>
          <cell r="G1208"/>
          <cell r="H1208"/>
          <cell r="I1208"/>
          <cell r="J1208"/>
          <cell r="K1208"/>
          <cell r="L1208"/>
          <cell r="M1208"/>
          <cell r="N1208"/>
          <cell r="O1208"/>
          <cell r="P1208"/>
          <cell r="Q1208"/>
          <cell r="R1208"/>
          <cell r="S1208"/>
          <cell r="T1208"/>
          <cell r="U1208"/>
          <cell r="V1208"/>
          <cell r="W1208"/>
          <cell r="X1208"/>
          <cell r="Y1208"/>
          <cell r="Z1208"/>
          <cell r="AA1208"/>
          <cell r="AB1208"/>
          <cell r="AC1208"/>
          <cell r="AD1208"/>
          <cell r="AE1208"/>
          <cell r="AF1208"/>
          <cell r="AG1208"/>
          <cell r="AH1208"/>
          <cell r="AI1208"/>
          <cell r="AJ1208"/>
          <cell r="AK1208"/>
          <cell r="AL1208"/>
          <cell r="AM1208"/>
          <cell r="AN1208"/>
          <cell r="AO1208"/>
          <cell r="AP1208"/>
          <cell r="AQ1208"/>
          <cell r="AR1208"/>
          <cell r="AS1208"/>
          <cell r="AT1208"/>
          <cell r="AU1208"/>
          <cell r="AV1208"/>
          <cell r="AW1208"/>
          <cell r="AX1208"/>
          <cell r="AY1208"/>
          <cell r="AZ1208"/>
          <cell r="BA1208"/>
          <cell r="BB1208"/>
          <cell r="BC1208"/>
          <cell r="BD1208"/>
          <cell r="BE1208"/>
          <cell r="BF1208"/>
          <cell r="BG1208"/>
          <cell r="BH1208"/>
          <cell r="BI1208"/>
          <cell r="BJ1208"/>
          <cell r="BK1208"/>
          <cell r="BL1208"/>
          <cell r="BM1208"/>
          <cell r="BN1208"/>
          <cell r="BO1208"/>
          <cell r="BP1208"/>
          <cell r="BQ1208"/>
          <cell r="BR1208"/>
          <cell r="BS1208"/>
          <cell r="BT1208"/>
          <cell r="BU1208"/>
          <cell r="BV1208"/>
          <cell r="BW1208"/>
          <cell r="BX1208"/>
          <cell r="BY1208"/>
          <cell r="BZ1208"/>
          <cell r="CA1208"/>
          <cell r="CB1208"/>
          <cell r="CC1208"/>
          <cell r="CD1208"/>
          <cell r="CE1208"/>
          <cell r="CF1208"/>
          <cell r="CG1208"/>
          <cell r="CH1208"/>
          <cell r="CI1208"/>
          <cell r="CJ1208"/>
          <cell r="CK1208"/>
          <cell r="CL1208"/>
          <cell r="CM1208"/>
          <cell r="CN1208"/>
          <cell r="CO1208"/>
          <cell r="CP1208"/>
        </row>
        <row r="1209">
          <cell r="A1209"/>
          <cell r="B1209"/>
          <cell r="C1209"/>
          <cell r="D1209"/>
          <cell r="E1209"/>
          <cell r="F1209"/>
          <cell r="G1209"/>
          <cell r="H1209"/>
          <cell r="I1209"/>
          <cell r="J1209"/>
          <cell r="K1209"/>
          <cell r="L1209"/>
          <cell r="M1209"/>
          <cell r="N1209"/>
          <cell r="O1209"/>
          <cell r="P1209"/>
          <cell r="Q1209"/>
          <cell r="R1209"/>
          <cell r="S1209"/>
          <cell r="T1209"/>
          <cell r="U1209"/>
          <cell r="V1209"/>
          <cell r="W1209"/>
          <cell r="X1209"/>
          <cell r="Y1209"/>
          <cell r="Z1209"/>
          <cell r="AA1209"/>
          <cell r="AB1209"/>
          <cell r="AC1209"/>
          <cell r="AD1209"/>
          <cell r="AE1209"/>
          <cell r="AF1209"/>
          <cell r="AG1209"/>
          <cell r="AH1209"/>
          <cell r="AI1209"/>
          <cell r="AJ1209"/>
          <cell r="AK1209"/>
          <cell r="AL1209"/>
          <cell r="AM1209"/>
          <cell r="AN1209"/>
          <cell r="AO1209"/>
          <cell r="AP1209"/>
          <cell r="AQ1209"/>
          <cell r="AR1209"/>
          <cell r="AS1209"/>
          <cell r="AT1209"/>
          <cell r="AU1209"/>
          <cell r="AV1209"/>
          <cell r="AW1209"/>
          <cell r="AX1209"/>
          <cell r="AY1209"/>
          <cell r="AZ1209"/>
          <cell r="BA1209"/>
          <cell r="BB1209"/>
          <cell r="BC1209"/>
          <cell r="BD1209"/>
          <cell r="BE1209"/>
          <cell r="BF1209"/>
          <cell r="BG1209"/>
          <cell r="BH1209"/>
          <cell r="BI1209"/>
          <cell r="BJ1209"/>
          <cell r="BK1209"/>
          <cell r="BL1209"/>
          <cell r="BM1209"/>
          <cell r="BN1209"/>
          <cell r="BO1209"/>
          <cell r="BP1209"/>
          <cell r="BQ1209"/>
          <cell r="BR1209"/>
          <cell r="BS1209"/>
          <cell r="BT1209"/>
          <cell r="BU1209"/>
          <cell r="BV1209"/>
          <cell r="BW1209"/>
          <cell r="BX1209"/>
          <cell r="BY1209"/>
          <cell r="BZ1209"/>
          <cell r="CA1209"/>
          <cell r="CB1209"/>
          <cell r="CC1209"/>
          <cell r="CD1209"/>
          <cell r="CE1209"/>
          <cell r="CF1209"/>
          <cell r="CG1209"/>
          <cell r="CH1209"/>
          <cell r="CI1209"/>
          <cell r="CJ1209"/>
          <cell r="CK1209"/>
          <cell r="CL1209"/>
          <cell r="CM1209"/>
          <cell r="CN1209"/>
          <cell r="CO1209"/>
          <cell r="CP1209"/>
        </row>
        <row r="1210">
          <cell r="A1210"/>
          <cell r="B1210"/>
          <cell r="C1210"/>
          <cell r="D1210"/>
          <cell r="E1210"/>
          <cell r="F1210"/>
          <cell r="G1210"/>
          <cell r="H1210"/>
          <cell r="I1210"/>
          <cell r="J1210"/>
          <cell r="K1210"/>
          <cell r="L1210"/>
          <cell r="M1210"/>
          <cell r="N1210"/>
          <cell r="O1210"/>
          <cell r="P1210"/>
          <cell r="Q1210"/>
          <cell r="R1210"/>
          <cell r="S1210"/>
          <cell r="T1210"/>
          <cell r="U1210"/>
          <cell r="V1210"/>
          <cell r="W1210"/>
          <cell r="X1210"/>
          <cell r="Y1210"/>
          <cell r="Z1210"/>
          <cell r="AA1210"/>
          <cell r="AB1210"/>
          <cell r="AC1210"/>
          <cell r="AD1210"/>
          <cell r="AE1210"/>
          <cell r="AF1210"/>
          <cell r="AG1210"/>
          <cell r="AH1210"/>
          <cell r="AI1210"/>
          <cell r="AJ1210"/>
          <cell r="AK1210"/>
          <cell r="AL1210"/>
          <cell r="AM1210"/>
          <cell r="AN1210"/>
          <cell r="AO1210"/>
          <cell r="AP1210"/>
          <cell r="AQ1210"/>
          <cell r="AR1210"/>
          <cell r="AS1210"/>
          <cell r="AT1210"/>
          <cell r="AU1210"/>
          <cell r="AV1210"/>
          <cell r="AW1210"/>
          <cell r="AX1210"/>
          <cell r="AY1210"/>
          <cell r="AZ1210"/>
          <cell r="BA1210"/>
          <cell r="BB1210"/>
          <cell r="BC1210"/>
          <cell r="BD1210"/>
          <cell r="BE1210"/>
          <cell r="BF1210"/>
          <cell r="BG1210"/>
          <cell r="BH1210"/>
          <cell r="BI1210"/>
          <cell r="BJ1210"/>
          <cell r="BK1210"/>
          <cell r="BL1210"/>
          <cell r="BM1210"/>
          <cell r="BN1210"/>
          <cell r="BO1210"/>
          <cell r="BP1210"/>
          <cell r="BQ1210"/>
          <cell r="BR1210"/>
          <cell r="BS1210"/>
          <cell r="BT1210"/>
          <cell r="BU1210"/>
          <cell r="BV1210"/>
          <cell r="BW1210"/>
          <cell r="BX1210"/>
          <cell r="BY1210"/>
          <cell r="BZ1210"/>
          <cell r="CA1210"/>
          <cell r="CB1210"/>
          <cell r="CC1210"/>
          <cell r="CD1210"/>
          <cell r="CE1210"/>
          <cell r="CF1210"/>
          <cell r="CG1210"/>
          <cell r="CH1210"/>
          <cell r="CI1210"/>
          <cell r="CJ1210"/>
          <cell r="CK1210"/>
          <cell r="CL1210"/>
          <cell r="CM1210"/>
          <cell r="CN1210"/>
          <cell r="CO1210"/>
          <cell r="CP1210"/>
        </row>
        <row r="1211">
          <cell r="A1211"/>
          <cell r="B1211"/>
          <cell r="C1211"/>
          <cell r="D1211"/>
          <cell r="E1211"/>
          <cell r="F1211"/>
          <cell r="G1211"/>
          <cell r="H1211"/>
          <cell r="I1211"/>
          <cell r="J1211"/>
          <cell r="K1211"/>
          <cell r="L1211"/>
          <cell r="M1211"/>
          <cell r="N1211"/>
          <cell r="O1211"/>
          <cell r="P1211"/>
          <cell r="Q1211"/>
          <cell r="R1211"/>
          <cell r="S1211"/>
          <cell r="T1211"/>
          <cell r="U1211"/>
          <cell r="V1211"/>
          <cell r="W1211"/>
          <cell r="X1211"/>
          <cell r="Y1211"/>
          <cell r="Z1211"/>
          <cell r="AA1211"/>
          <cell r="AB1211"/>
          <cell r="AC1211"/>
          <cell r="AD1211"/>
          <cell r="AE1211"/>
          <cell r="AF1211"/>
          <cell r="AG1211"/>
          <cell r="AH1211"/>
          <cell r="AI1211"/>
          <cell r="AJ1211"/>
          <cell r="AK1211"/>
          <cell r="AL1211"/>
          <cell r="AM1211"/>
          <cell r="AN1211"/>
          <cell r="AO1211"/>
          <cell r="AP1211"/>
          <cell r="AQ1211"/>
          <cell r="AR1211"/>
          <cell r="AS1211"/>
          <cell r="AT1211"/>
          <cell r="AU1211"/>
          <cell r="AV1211"/>
          <cell r="AW1211"/>
          <cell r="AX1211"/>
          <cell r="AY1211"/>
          <cell r="AZ1211"/>
          <cell r="BA1211"/>
          <cell r="BB1211"/>
          <cell r="BC1211"/>
          <cell r="BD1211"/>
          <cell r="BE1211"/>
          <cell r="BF1211"/>
          <cell r="BG1211"/>
          <cell r="BH1211"/>
          <cell r="BI1211"/>
          <cell r="BJ1211"/>
          <cell r="BK1211"/>
          <cell r="BL1211"/>
          <cell r="BM1211"/>
          <cell r="BN1211"/>
          <cell r="BO1211"/>
          <cell r="BP1211"/>
          <cell r="BQ1211"/>
          <cell r="BR1211"/>
          <cell r="BS1211"/>
          <cell r="BT1211"/>
          <cell r="BU1211"/>
          <cell r="BV1211"/>
          <cell r="BW1211"/>
          <cell r="BX1211"/>
          <cell r="BY1211"/>
          <cell r="BZ1211"/>
          <cell r="CA1211"/>
          <cell r="CB1211"/>
          <cell r="CC1211"/>
          <cell r="CD1211"/>
          <cell r="CE1211"/>
          <cell r="CF1211"/>
          <cell r="CG1211"/>
          <cell r="CH1211"/>
          <cell r="CI1211"/>
          <cell r="CJ1211"/>
          <cell r="CK1211"/>
          <cell r="CL1211"/>
          <cell r="CM1211"/>
          <cell r="CN1211"/>
          <cell r="CO1211"/>
          <cell r="CP1211"/>
        </row>
        <row r="1212">
          <cell r="A1212"/>
          <cell r="B1212"/>
          <cell r="C1212"/>
          <cell r="D1212"/>
          <cell r="E1212"/>
          <cell r="F1212"/>
          <cell r="G1212"/>
          <cell r="H1212"/>
          <cell r="I1212"/>
          <cell r="J1212"/>
          <cell r="K1212"/>
          <cell r="L1212"/>
          <cell r="M1212"/>
          <cell r="N1212"/>
          <cell r="O1212"/>
          <cell r="P1212"/>
          <cell r="Q1212"/>
          <cell r="R1212"/>
          <cell r="S1212"/>
          <cell r="T1212"/>
          <cell r="U1212"/>
          <cell r="V1212"/>
          <cell r="W1212"/>
          <cell r="X1212"/>
          <cell r="Y1212"/>
          <cell r="Z1212"/>
          <cell r="AA1212"/>
          <cell r="AB1212"/>
          <cell r="AC1212"/>
          <cell r="AD1212"/>
          <cell r="AE1212"/>
          <cell r="AF1212"/>
          <cell r="AG1212"/>
          <cell r="AH1212"/>
          <cell r="AI1212"/>
          <cell r="AJ1212"/>
          <cell r="AK1212"/>
          <cell r="AL1212"/>
          <cell r="AM1212"/>
          <cell r="AN1212"/>
          <cell r="AO1212"/>
          <cell r="AP1212"/>
          <cell r="AQ1212"/>
          <cell r="AR1212"/>
          <cell r="AS1212"/>
          <cell r="AT1212"/>
          <cell r="AU1212"/>
          <cell r="AV1212"/>
          <cell r="AW1212"/>
          <cell r="AX1212"/>
          <cell r="AY1212"/>
          <cell r="AZ1212"/>
          <cell r="BA1212"/>
          <cell r="BB1212"/>
          <cell r="BC1212"/>
          <cell r="BD1212"/>
          <cell r="BE1212"/>
          <cell r="BF1212"/>
          <cell r="BG1212"/>
          <cell r="BH1212"/>
          <cell r="BI1212"/>
          <cell r="BJ1212"/>
          <cell r="BK1212"/>
          <cell r="BL1212"/>
          <cell r="BM1212"/>
          <cell r="BN1212"/>
          <cell r="BO1212"/>
          <cell r="BP1212"/>
          <cell r="BQ1212"/>
          <cell r="BR1212"/>
          <cell r="BS1212"/>
          <cell r="BT1212"/>
          <cell r="BU1212"/>
          <cell r="BV1212"/>
          <cell r="BW1212"/>
          <cell r="BX1212"/>
          <cell r="BY1212"/>
          <cell r="BZ1212"/>
          <cell r="CA1212"/>
          <cell r="CB1212"/>
          <cell r="CC1212"/>
          <cell r="CD1212"/>
          <cell r="CE1212"/>
          <cell r="CF1212"/>
          <cell r="CG1212"/>
          <cell r="CH1212"/>
          <cell r="CI1212"/>
          <cell r="CJ1212"/>
          <cell r="CK1212"/>
          <cell r="CL1212"/>
          <cell r="CM1212"/>
          <cell r="CN1212"/>
          <cell r="CO1212"/>
          <cell r="CP1212"/>
        </row>
        <row r="1213">
          <cell r="A1213"/>
          <cell r="B1213"/>
          <cell r="C1213"/>
          <cell r="D1213"/>
          <cell r="E1213"/>
          <cell r="F1213"/>
          <cell r="G1213"/>
          <cell r="H1213"/>
          <cell r="I1213"/>
          <cell r="J1213"/>
          <cell r="K1213"/>
          <cell r="L1213"/>
          <cell r="M1213"/>
          <cell r="N1213"/>
          <cell r="O1213"/>
          <cell r="P1213"/>
          <cell r="Q1213"/>
          <cell r="R1213"/>
          <cell r="S1213"/>
          <cell r="T1213"/>
          <cell r="U1213"/>
          <cell r="V1213"/>
          <cell r="W1213"/>
          <cell r="X1213"/>
          <cell r="Y1213"/>
          <cell r="Z1213"/>
          <cell r="AA1213"/>
          <cell r="AB1213"/>
          <cell r="AC1213"/>
          <cell r="AD1213"/>
          <cell r="AE1213"/>
          <cell r="AF1213"/>
          <cell r="AG1213"/>
          <cell r="AH1213"/>
          <cell r="AI1213"/>
          <cell r="AJ1213"/>
          <cell r="AK1213"/>
          <cell r="AL1213"/>
          <cell r="AM1213"/>
          <cell r="AN1213"/>
          <cell r="AO1213"/>
          <cell r="AP1213"/>
          <cell r="AQ1213"/>
          <cell r="AR1213"/>
          <cell r="AS1213"/>
          <cell r="AT1213"/>
          <cell r="AU1213"/>
          <cell r="AV1213"/>
          <cell r="AW1213"/>
          <cell r="AX1213"/>
          <cell r="AY1213"/>
          <cell r="AZ1213"/>
          <cell r="BA1213"/>
          <cell r="BB1213"/>
          <cell r="BC1213"/>
          <cell r="BD1213"/>
          <cell r="BE1213"/>
          <cell r="BF1213"/>
          <cell r="BG1213"/>
          <cell r="BH1213"/>
          <cell r="BI1213"/>
          <cell r="BJ1213"/>
          <cell r="BK1213"/>
          <cell r="BL1213"/>
          <cell r="BM1213"/>
          <cell r="BN1213"/>
          <cell r="BO1213"/>
          <cell r="BP1213"/>
          <cell r="BQ1213"/>
          <cell r="BR1213"/>
          <cell r="BS1213"/>
          <cell r="BT1213"/>
          <cell r="BU1213"/>
          <cell r="BV1213"/>
          <cell r="BW1213"/>
          <cell r="BX1213"/>
          <cell r="BY1213"/>
          <cell r="BZ1213"/>
          <cell r="CA1213"/>
          <cell r="CB1213"/>
          <cell r="CC1213"/>
          <cell r="CD1213"/>
          <cell r="CE1213"/>
          <cell r="CF1213"/>
          <cell r="CG1213"/>
          <cell r="CH1213"/>
          <cell r="CI1213"/>
          <cell r="CJ1213"/>
          <cell r="CK1213"/>
          <cell r="CL1213"/>
          <cell r="CM1213"/>
          <cell r="CN1213"/>
          <cell r="CO1213"/>
          <cell r="CP1213"/>
        </row>
        <row r="1214">
          <cell r="A1214"/>
          <cell r="B1214"/>
          <cell r="C1214"/>
          <cell r="D1214"/>
          <cell r="E1214"/>
          <cell r="F1214"/>
          <cell r="G1214"/>
          <cell r="H1214"/>
          <cell r="I1214"/>
          <cell r="J1214"/>
          <cell r="K1214"/>
          <cell r="L1214"/>
          <cell r="M1214"/>
          <cell r="N1214"/>
          <cell r="O1214"/>
          <cell r="P1214"/>
          <cell r="Q1214"/>
          <cell r="R1214"/>
          <cell r="S1214"/>
          <cell r="T1214"/>
          <cell r="U1214"/>
          <cell r="V1214"/>
          <cell r="W1214"/>
          <cell r="X1214"/>
          <cell r="Y1214"/>
          <cell r="Z1214"/>
          <cell r="AA1214"/>
          <cell r="AB1214"/>
          <cell r="AC1214"/>
          <cell r="AD1214"/>
          <cell r="AE1214"/>
          <cell r="AF1214"/>
          <cell r="AG1214"/>
          <cell r="AH1214"/>
          <cell r="AI1214"/>
          <cell r="AJ1214"/>
          <cell r="AK1214"/>
          <cell r="AL1214"/>
          <cell r="AM1214"/>
          <cell r="AN1214"/>
          <cell r="AO1214"/>
          <cell r="AP1214"/>
          <cell r="AQ1214"/>
          <cell r="AR1214"/>
          <cell r="AS1214"/>
          <cell r="AT1214"/>
          <cell r="AU1214"/>
          <cell r="AV1214"/>
          <cell r="AW1214"/>
          <cell r="AX1214"/>
          <cell r="AY1214"/>
          <cell r="AZ1214"/>
          <cell r="BA1214"/>
          <cell r="BB1214"/>
          <cell r="BC1214"/>
          <cell r="BD1214"/>
          <cell r="BE1214"/>
          <cell r="BF1214"/>
          <cell r="BG1214"/>
          <cell r="BH1214"/>
          <cell r="BI1214"/>
          <cell r="BJ1214"/>
          <cell r="BK1214"/>
          <cell r="BL1214"/>
          <cell r="BM1214"/>
          <cell r="BN1214"/>
          <cell r="BO1214"/>
          <cell r="BP1214"/>
          <cell r="BQ1214"/>
          <cell r="BR1214"/>
          <cell r="BS1214"/>
          <cell r="BT1214"/>
          <cell r="BU1214"/>
          <cell r="BV1214"/>
          <cell r="BW1214"/>
          <cell r="BX1214"/>
          <cell r="BY1214"/>
          <cell r="BZ1214"/>
          <cell r="CA1214"/>
          <cell r="CB1214"/>
          <cell r="CC1214"/>
          <cell r="CD1214"/>
          <cell r="CE1214"/>
          <cell r="CF1214"/>
          <cell r="CG1214"/>
          <cell r="CH1214"/>
          <cell r="CI1214"/>
          <cell r="CJ1214"/>
          <cell r="CK1214"/>
          <cell r="CL1214"/>
          <cell r="CM1214"/>
          <cell r="CN1214"/>
          <cell r="CO1214"/>
          <cell r="CP1214"/>
        </row>
        <row r="1215">
          <cell r="A1215"/>
          <cell r="B1215"/>
          <cell r="C1215"/>
          <cell r="D1215"/>
          <cell r="E1215"/>
          <cell r="F1215"/>
          <cell r="G1215"/>
          <cell r="H1215"/>
          <cell r="I1215"/>
          <cell r="J1215"/>
          <cell r="K1215"/>
          <cell r="L1215"/>
          <cell r="M1215"/>
          <cell r="N1215"/>
          <cell r="O1215"/>
          <cell r="P1215"/>
          <cell r="Q1215"/>
          <cell r="R1215"/>
          <cell r="S1215"/>
          <cell r="T1215"/>
          <cell r="U1215"/>
          <cell r="V1215"/>
          <cell r="W1215"/>
          <cell r="X1215"/>
          <cell r="Y1215"/>
          <cell r="Z1215"/>
          <cell r="AA1215"/>
          <cell r="AB1215"/>
          <cell r="AC1215"/>
          <cell r="AD1215"/>
          <cell r="AE1215"/>
          <cell r="AF1215"/>
          <cell r="AG1215"/>
          <cell r="AH1215"/>
          <cell r="AI1215"/>
          <cell r="AJ1215"/>
          <cell r="AK1215"/>
          <cell r="AL1215"/>
          <cell r="AM1215"/>
          <cell r="AN1215"/>
          <cell r="AO1215"/>
          <cell r="AP1215"/>
          <cell r="AQ1215"/>
          <cell r="AR1215"/>
          <cell r="AS1215"/>
          <cell r="AT1215"/>
          <cell r="AU1215"/>
          <cell r="AV1215"/>
          <cell r="AW1215"/>
          <cell r="AX1215"/>
          <cell r="AY1215"/>
          <cell r="AZ1215"/>
          <cell r="BA1215"/>
          <cell r="BB1215"/>
          <cell r="BC1215"/>
          <cell r="BD1215"/>
          <cell r="BE1215"/>
          <cell r="BF1215"/>
          <cell r="BG1215"/>
          <cell r="BH1215"/>
          <cell r="BI1215"/>
          <cell r="BJ1215"/>
          <cell r="BK1215"/>
          <cell r="BL1215"/>
          <cell r="BM1215"/>
          <cell r="BN1215"/>
          <cell r="BO1215"/>
          <cell r="BP1215"/>
          <cell r="BQ1215"/>
          <cell r="BR1215"/>
          <cell r="BS1215"/>
          <cell r="BT1215"/>
          <cell r="BU1215"/>
          <cell r="BV1215"/>
          <cell r="BW1215"/>
          <cell r="BX1215"/>
          <cell r="BY1215"/>
          <cell r="BZ1215"/>
          <cell r="CA1215"/>
          <cell r="CB1215"/>
          <cell r="CC1215"/>
          <cell r="CD1215"/>
          <cell r="CE1215"/>
          <cell r="CF1215"/>
          <cell r="CG1215"/>
          <cell r="CH1215"/>
          <cell r="CI1215"/>
          <cell r="CJ1215"/>
          <cell r="CK1215"/>
          <cell r="CL1215"/>
          <cell r="CM1215"/>
          <cell r="CN1215"/>
          <cell r="CO1215"/>
          <cell r="CP1215"/>
        </row>
        <row r="1216">
          <cell r="A1216"/>
          <cell r="B1216"/>
          <cell r="C1216"/>
          <cell r="D1216"/>
          <cell r="E1216"/>
          <cell r="F1216"/>
          <cell r="G1216"/>
          <cell r="H1216"/>
          <cell r="I1216"/>
          <cell r="J1216"/>
          <cell r="K1216"/>
          <cell r="L1216"/>
          <cell r="M1216"/>
          <cell r="N1216"/>
          <cell r="O1216"/>
          <cell r="P1216"/>
          <cell r="Q1216"/>
          <cell r="R1216"/>
          <cell r="S1216"/>
          <cell r="T1216"/>
          <cell r="U1216"/>
          <cell r="V1216"/>
          <cell r="W1216"/>
          <cell r="X1216"/>
          <cell r="Y1216"/>
          <cell r="Z1216"/>
          <cell r="AA1216"/>
          <cell r="AB1216"/>
          <cell r="AC1216"/>
          <cell r="AD1216"/>
          <cell r="AE1216"/>
          <cell r="AF1216"/>
          <cell r="AG1216"/>
          <cell r="AH1216"/>
          <cell r="AI1216"/>
          <cell r="AJ1216"/>
          <cell r="AK1216"/>
          <cell r="AL1216"/>
          <cell r="AM1216"/>
          <cell r="AN1216"/>
          <cell r="AO1216"/>
          <cell r="AP1216"/>
          <cell r="AQ1216"/>
          <cell r="AR1216"/>
          <cell r="AS1216"/>
          <cell r="AT1216"/>
          <cell r="AU1216"/>
          <cell r="AV1216"/>
          <cell r="AW1216"/>
          <cell r="AX1216"/>
          <cell r="AY1216"/>
          <cell r="AZ1216"/>
          <cell r="BA1216"/>
          <cell r="BB1216"/>
          <cell r="BC1216"/>
          <cell r="BD1216"/>
          <cell r="BE1216"/>
          <cell r="BF1216"/>
          <cell r="BG1216"/>
          <cell r="BH1216"/>
          <cell r="BI1216"/>
          <cell r="BJ1216"/>
          <cell r="BK1216"/>
          <cell r="BL1216"/>
          <cell r="BM1216"/>
          <cell r="BN1216"/>
          <cell r="BO1216"/>
          <cell r="BP1216"/>
          <cell r="BQ1216"/>
          <cell r="BR1216"/>
          <cell r="BS1216"/>
          <cell r="BT1216"/>
          <cell r="BU1216"/>
          <cell r="BV1216"/>
          <cell r="BW1216"/>
          <cell r="BX1216"/>
          <cell r="BY1216"/>
          <cell r="BZ1216"/>
          <cell r="CA1216"/>
          <cell r="CB1216"/>
          <cell r="CC1216"/>
          <cell r="CD1216"/>
          <cell r="CE1216"/>
          <cell r="CF1216"/>
          <cell r="CG1216"/>
          <cell r="CH1216"/>
          <cell r="CI1216"/>
          <cell r="CJ1216"/>
          <cell r="CK1216"/>
          <cell r="CL1216"/>
          <cell r="CM1216"/>
          <cell r="CN1216"/>
          <cell r="CO1216"/>
          <cell r="CP1216"/>
        </row>
        <row r="1217">
          <cell r="A1217"/>
          <cell r="B1217"/>
          <cell r="C1217"/>
          <cell r="D1217"/>
          <cell r="E1217"/>
          <cell r="F1217"/>
          <cell r="G1217"/>
          <cell r="H1217"/>
          <cell r="I1217"/>
          <cell r="J1217"/>
          <cell r="K1217"/>
          <cell r="L1217"/>
          <cell r="M1217"/>
          <cell r="N1217"/>
          <cell r="O1217"/>
          <cell r="P1217"/>
          <cell r="Q1217"/>
          <cell r="R1217"/>
          <cell r="S1217"/>
          <cell r="T1217"/>
          <cell r="U1217"/>
          <cell r="V1217"/>
          <cell r="W1217"/>
          <cell r="X1217"/>
          <cell r="Y1217"/>
          <cell r="Z1217"/>
          <cell r="AA1217"/>
          <cell r="AB1217"/>
          <cell r="AC1217"/>
          <cell r="AD1217"/>
          <cell r="AE1217"/>
          <cell r="AF1217"/>
          <cell r="AG1217"/>
          <cell r="AH1217"/>
          <cell r="AI1217"/>
          <cell r="AJ1217"/>
          <cell r="AK1217"/>
          <cell r="AL1217"/>
          <cell r="AM1217"/>
          <cell r="AN1217"/>
          <cell r="AO1217"/>
          <cell r="AP1217"/>
          <cell r="AQ1217"/>
          <cell r="AR1217"/>
          <cell r="AS1217"/>
          <cell r="AT1217"/>
          <cell r="AU1217"/>
          <cell r="AV1217"/>
          <cell r="AW1217"/>
          <cell r="AX1217"/>
          <cell r="AY1217"/>
          <cell r="AZ1217"/>
          <cell r="BA1217"/>
          <cell r="BB1217"/>
          <cell r="BC1217"/>
          <cell r="BD1217"/>
          <cell r="BE1217"/>
          <cell r="BF1217"/>
          <cell r="BG1217"/>
          <cell r="BH1217"/>
          <cell r="BI1217"/>
          <cell r="BJ1217"/>
          <cell r="BK1217"/>
          <cell r="BL1217"/>
          <cell r="BM1217"/>
          <cell r="BN1217"/>
          <cell r="BO1217"/>
          <cell r="BP1217"/>
          <cell r="BQ1217"/>
          <cell r="BR1217"/>
          <cell r="BS1217"/>
          <cell r="BT1217"/>
          <cell r="BU1217"/>
          <cell r="BV1217"/>
          <cell r="BW1217"/>
          <cell r="BX1217"/>
          <cell r="BY1217"/>
          <cell r="BZ1217"/>
          <cell r="CA1217"/>
          <cell r="CB1217"/>
          <cell r="CC1217"/>
          <cell r="CD1217"/>
          <cell r="CE1217"/>
          <cell r="CF1217"/>
          <cell r="CG1217"/>
          <cell r="CH1217"/>
          <cell r="CI1217"/>
          <cell r="CJ1217"/>
          <cell r="CK1217"/>
          <cell r="CL1217"/>
          <cell r="CM1217"/>
          <cell r="CN1217"/>
          <cell r="CO1217"/>
          <cell r="CP1217"/>
        </row>
        <row r="1218">
          <cell r="A1218"/>
          <cell r="B1218"/>
          <cell r="C1218"/>
          <cell r="D1218"/>
          <cell r="E1218"/>
          <cell r="F1218"/>
          <cell r="G1218"/>
          <cell r="H1218"/>
          <cell r="I1218"/>
          <cell r="J1218"/>
          <cell r="K1218"/>
          <cell r="L1218"/>
          <cell r="M1218"/>
          <cell r="N1218"/>
          <cell r="O1218"/>
          <cell r="P1218"/>
          <cell r="Q1218"/>
          <cell r="R1218"/>
          <cell r="S1218"/>
          <cell r="T1218"/>
          <cell r="U1218"/>
          <cell r="V1218"/>
          <cell r="W1218"/>
          <cell r="X1218"/>
          <cell r="Y1218"/>
          <cell r="Z1218"/>
          <cell r="AA1218"/>
          <cell r="AB1218"/>
          <cell r="AC1218"/>
          <cell r="AD1218"/>
          <cell r="AE1218"/>
          <cell r="AF1218"/>
          <cell r="AG1218"/>
          <cell r="AH1218"/>
          <cell r="AI1218"/>
          <cell r="AJ1218"/>
          <cell r="AK1218"/>
          <cell r="AL1218"/>
          <cell r="AM1218"/>
          <cell r="AN1218"/>
          <cell r="AO1218"/>
          <cell r="AP1218"/>
          <cell r="AQ1218"/>
          <cell r="AR1218"/>
          <cell r="AS1218"/>
          <cell r="AT1218"/>
          <cell r="AU1218"/>
          <cell r="AV1218"/>
          <cell r="AW1218"/>
          <cell r="AX1218"/>
          <cell r="AY1218"/>
          <cell r="AZ1218"/>
          <cell r="BA1218"/>
          <cell r="BB1218"/>
          <cell r="BC1218"/>
          <cell r="BD1218"/>
          <cell r="BE1218"/>
          <cell r="BF1218"/>
          <cell r="BG1218"/>
          <cell r="BH1218"/>
          <cell r="BI1218"/>
          <cell r="BJ1218"/>
          <cell r="BK1218"/>
          <cell r="BL1218"/>
          <cell r="BM1218"/>
          <cell r="BN1218"/>
          <cell r="BO1218"/>
          <cell r="BP1218"/>
          <cell r="BQ1218"/>
          <cell r="BR1218"/>
          <cell r="BS1218"/>
          <cell r="BT1218"/>
          <cell r="BU1218"/>
          <cell r="BV1218"/>
          <cell r="BW1218"/>
          <cell r="BX1218"/>
          <cell r="BY1218"/>
          <cell r="BZ1218"/>
          <cell r="CA1218"/>
          <cell r="CB1218"/>
          <cell r="CC1218"/>
          <cell r="CD1218"/>
          <cell r="CE1218"/>
          <cell r="CF1218"/>
          <cell r="CG1218"/>
          <cell r="CH1218"/>
          <cell r="CI1218"/>
          <cell r="CJ1218"/>
          <cell r="CK1218"/>
          <cell r="CL1218"/>
          <cell r="CM1218"/>
          <cell r="CN1218"/>
          <cell r="CO1218"/>
          <cell r="CP1218"/>
        </row>
        <row r="1219">
          <cell r="A1219"/>
          <cell r="B1219"/>
          <cell r="C1219"/>
          <cell r="D1219"/>
          <cell r="E1219"/>
          <cell r="F1219"/>
          <cell r="G1219"/>
          <cell r="H1219"/>
          <cell r="I1219"/>
          <cell r="J1219"/>
          <cell r="K1219"/>
          <cell r="L1219"/>
          <cell r="M1219"/>
          <cell r="N1219"/>
          <cell r="O1219"/>
          <cell r="P1219"/>
          <cell r="Q1219"/>
          <cell r="R1219"/>
          <cell r="S1219"/>
          <cell r="T1219"/>
          <cell r="U1219"/>
          <cell r="V1219"/>
          <cell r="W1219"/>
          <cell r="X1219"/>
          <cell r="Y1219"/>
          <cell r="Z1219"/>
          <cell r="AA1219"/>
          <cell r="AB1219"/>
          <cell r="AC1219"/>
          <cell r="AD1219"/>
          <cell r="AE1219"/>
          <cell r="AF1219"/>
          <cell r="AG1219"/>
          <cell r="AH1219"/>
          <cell r="AI1219"/>
          <cell r="AJ1219"/>
          <cell r="AK1219"/>
          <cell r="AL1219"/>
          <cell r="AM1219"/>
          <cell r="AN1219"/>
          <cell r="AO1219"/>
          <cell r="AP1219"/>
          <cell r="AQ1219"/>
          <cell r="AR1219"/>
          <cell r="AS1219"/>
          <cell r="AT1219"/>
          <cell r="AU1219"/>
          <cell r="AV1219"/>
          <cell r="AW1219"/>
          <cell r="AX1219"/>
          <cell r="AY1219"/>
          <cell r="AZ1219"/>
          <cell r="BA1219"/>
          <cell r="BB1219"/>
          <cell r="BC1219"/>
          <cell r="BD1219"/>
          <cell r="BE1219"/>
          <cell r="BF1219"/>
          <cell r="BG1219"/>
          <cell r="BH1219"/>
          <cell r="BI1219"/>
          <cell r="BJ1219"/>
          <cell r="BK1219"/>
          <cell r="BL1219"/>
          <cell r="BM1219"/>
          <cell r="BN1219"/>
          <cell r="BO1219"/>
          <cell r="BP1219"/>
          <cell r="BQ1219"/>
          <cell r="BR1219"/>
          <cell r="BS1219"/>
          <cell r="BT1219"/>
          <cell r="BU1219"/>
          <cell r="BV1219"/>
          <cell r="BW1219"/>
          <cell r="BX1219"/>
          <cell r="BY1219"/>
          <cell r="BZ1219"/>
          <cell r="CA1219"/>
          <cell r="CB1219"/>
          <cell r="CC1219"/>
          <cell r="CD1219"/>
          <cell r="CE1219"/>
          <cell r="CF1219"/>
          <cell r="CG1219"/>
          <cell r="CH1219"/>
          <cell r="CI1219"/>
          <cell r="CJ1219"/>
          <cell r="CK1219"/>
          <cell r="CL1219"/>
          <cell r="CM1219"/>
          <cell r="CN1219"/>
          <cell r="CO1219"/>
          <cell r="CP1219"/>
        </row>
        <row r="1220">
          <cell r="A1220"/>
          <cell r="B1220"/>
          <cell r="C1220"/>
          <cell r="D1220"/>
          <cell r="E1220"/>
          <cell r="F1220"/>
          <cell r="G1220"/>
          <cell r="H1220"/>
          <cell r="I1220"/>
          <cell r="J1220"/>
          <cell r="K1220"/>
          <cell r="L1220"/>
          <cell r="M1220"/>
          <cell r="N1220"/>
          <cell r="O1220"/>
          <cell r="P1220"/>
          <cell r="Q1220"/>
          <cell r="R1220"/>
          <cell r="S1220"/>
          <cell r="T1220"/>
          <cell r="U1220"/>
          <cell r="V1220"/>
          <cell r="W1220"/>
          <cell r="X1220"/>
          <cell r="Y1220"/>
          <cell r="Z1220"/>
          <cell r="AA1220"/>
          <cell r="AB1220"/>
          <cell r="AC1220"/>
          <cell r="AD1220"/>
          <cell r="AE1220"/>
          <cell r="AF1220"/>
          <cell r="AG1220"/>
          <cell r="AH1220"/>
          <cell r="AI1220"/>
          <cell r="AJ1220"/>
          <cell r="AK1220"/>
          <cell r="AL1220"/>
          <cell r="AM1220"/>
          <cell r="AN1220"/>
          <cell r="AO1220"/>
          <cell r="AP1220"/>
          <cell r="AQ1220"/>
          <cell r="AR1220"/>
          <cell r="AS1220"/>
          <cell r="AT1220"/>
          <cell r="AU1220"/>
          <cell r="AV1220"/>
          <cell r="AW1220"/>
          <cell r="AX1220"/>
          <cell r="AY1220"/>
          <cell r="AZ1220"/>
          <cell r="BA1220"/>
          <cell r="BB1220"/>
          <cell r="BC1220"/>
          <cell r="BD1220"/>
          <cell r="BE1220"/>
          <cell r="BF1220"/>
          <cell r="BG1220"/>
          <cell r="BH1220"/>
          <cell r="BI1220"/>
          <cell r="BJ1220"/>
          <cell r="BK1220"/>
          <cell r="BL1220"/>
          <cell r="BM1220"/>
          <cell r="BN1220"/>
          <cell r="BO1220"/>
          <cell r="BP1220"/>
          <cell r="BQ1220"/>
          <cell r="BR1220"/>
          <cell r="BS1220"/>
          <cell r="BT1220"/>
          <cell r="BU1220"/>
          <cell r="BV1220"/>
          <cell r="BW1220"/>
          <cell r="BX1220"/>
          <cell r="BY1220"/>
          <cell r="BZ1220"/>
          <cell r="CA1220"/>
          <cell r="CB1220"/>
          <cell r="CC1220"/>
          <cell r="CD1220"/>
          <cell r="CE1220"/>
          <cell r="CF1220"/>
          <cell r="CG1220"/>
          <cell r="CH1220"/>
          <cell r="CI1220"/>
          <cell r="CJ1220"/>
          <cell r="CK1220"/>
          <cell r="CL1220"/>
          <cell r="CM1220"/>
          <cell r="CN1220"/>
          <cell r="CO1220"/>
          <cell r="CP1220"/>
        </row>
        <row r="1221">
          <cell r="A1221"/>
          <cell r="B1221"/>
          <cell r="C1221"/>
          <cell r="D1221"/>
          <cell r="E1221"/>
          <cell r="F1221"/>
          <cell r="G1221"/>
          <cell r="H1221"/>
          <cell r="I1221"/>
          <cell r="J1221"/>
          <cell r="K1221"/>
          <cell r="L1221"/>
          <cell r="M1221"/>
          <cell r="N1221"/>
          <cell r="O1221"/>
          <cell r="P1221"/>
          <cell r="Q1221"/>
          <cell r="R1221"/>
          <cell r="S1221"/>
          <cell r="T1221"/>
          <cell r="U1221"/>
          <cell r="V1221"/>
          <cell r="W1221"/>
          <cell r="X1221"/>
          <cell r="Y1221"/>
          <cell r="Z1221"/>
          <cell r="AA1221"/>
          <cell r="AB1221"/>
          <cell r="AC1221"/>
          <cell r="AD1221"/>
          <cell r="AE1221"/>
          <cell r="AF1221"/>
          <cell r="AG1221"/>
          <cell r="AH1221"/>
          <cell r="AI1221"/>
          <cell r="AJ1221"/>
          <cell r="AK1221"/>
          <cell r="AL1221"/>
          <cell r="AM1221"/>
          <cell r="AN1221"/>
          <cell r="AO1221"/>
          <cell r="AP1221"/>
          <cell r="AQ1221"/>
          <cell r="AR1221"/>
          <cell r="AS1221"/>
          <cell r="AT1221"/>
          <cell r="AU1221"/>
          <cell r="AV1221"/>
          <cell r="AW1221"/>
          <cell r="AX1221"/>
          <cell r="AY1221"/>
          <cell r="AZ1221"/>
          <cell r="BA1221"/>
          <cell r="BB1221"/>
          <cell r="BC1221"/>
          <cell r="BD1221"/>
          <cell r="BE1221"/>
          <cell r="BF1221"/>
          <cell r="BG1221"/>
          <cell r="BH1221"/>
          <cell r="BI1221"/>
          <cell r="BJ1221"/>
          <cell r="BK1221"/>
          <cell r="BL1221"/>
          <cell r="BM1221"/>
          <cell r="BN1221"/>
          <cell r="BO1221"/>
          <cell r="BP1221"/>
          <cell r="BQ1221"/>
          <cell r="BR1221"/>
          <cell r="BS1221"/>
          <cell r="BT1221"/>
          <cell r="BU1221"/>
          <cell r="BV1221"/>
          <cell r="BW1221"/>
          <cell r="BX1221"/>
          <cell r="BY1221"/>
          <cell r="BZ1221"/>
          <cell r="CA1221"/>
          <cell r="CB1221"/>
          <cell r="CC1221"/>
          <cell r="CD1221"/>
          <cell r="CE1221"/>
          <cell r="CF1221"/>
          <cell r="CG1221"/>
          <cell r="CH1221"/>
          <cell r="CI1221"/>
          <cell r="CJ1221"/>
          <cell r="CK1221"/>
          <cell r="CL1221"/>
          <cell r="CM1221"/>
          <cell r="CN1221"/>
          <cell r="CO1221"/>
          <cell r="CP1221"/>
        </row>
        <row r="1222">
          <cell r="A1222"/>
          <cell r="B1222"/>
          <cell r="C1222"/>
          <cell r="D1222"/>
          <cell r="E1222"/>
          <cell r="F1222"/>
          <cell r="G1222"/>
          <cell r="H1222"/>
          <cell r="I1222"/>
          <cell r="J1222"/>
          <cell r="K1222"/>
          <cell r="L1222"/>
          <cell r="M1222"/>
          <cell r="N1222"/>
          <cell r="O1222"/>
          <cell r="P1222"/>
          <cell r="Q1222"/>
          <cell r="R1222"/>
          <cell r="S1222"/>
          <cell r="T1222"/>
          <cell r="U1222"/>
          <cell r="V1222"/>
          <cell r="W1222"/>
          <cell r="X1222"/>
          <cell r="Y1222"/>
          <cell r="Z1222"/>
          <cell r="AA1222"/>
          <cell r="AB1222"/>
          <cell r="AC1222"/>
          <cell r="AD1222"/>
          <cell r="AE1222"/>
          <cell r="AF1222"/>
          <cell r="AG1222"/>
          <cell r="AH1222"/>
          <cell r="AI1222"/>
          <cell r="AJ1222"/>
          <cell r="AK1222"/>
          <cell r="AL1222"/>
          <cell r="AM1222"/>
          <cell r="AN1222"/>
          <cell r="AO1222"/>
          <cell r="AP1222"/>
          <cell r="AQ1222"/>
          <cell r="AR1222"/>
          <cell r="AS1222"/>
          <cell r="AT1222"/>
          <cell r="AU1222"/>
          <cell r="AV1222"/>
          <cell r="AW1222"/>
          <cell r="AX1222"/>
          <cell r="AY1222"/>
          <cell r="AZ1222"/>
          <cell r="BA1222"/>
          <cell r="BB1222"/>
          <cell r="BC1222"/>
          <cell r="BD1222"/>
          <cell r="BE1222"/>
          <cell r="BF1222"/>
          <cell r="BG1222"/>
          <cell r="BH1222"/>
          <cell r="BI1222"/>
          <cell r="BJ1222"/>
          <cell r="BK1222"/>
          <cell r="BL1222"/>
          <cell r="BM1222"/>
          <cell r="BN1222"/>
          <cell r="BO1222"/>
          <cell r="BP1222"/>
          <cell r="BQ1222"/>
          <cell r="BR1222"/>
          <cell r="BS1222"/>
          <cell r="BT1222"/>
          <cell r="BU1222"/>
          <cell r="BV1222"/>
          <cell r="BW1222"/>
          <cell r="BX1222"/>
          <cell r="BY1222"/>
          <cell r="BZ1222"/>
          <cell r="CA1222"/>
          <cell r="CB1222"/>
          <cell r="CC1222"/>
          <cell r="CD1222"/>
          <cell r="CE1222"/>
          <cell r="CF1222"/>
          <cell r="CG1222"/>
          <cell r="CH1222"/>
          <cell r="CI1222"/>
          <cell r="CJ1222"/>
          <cell r="CK1222"/>
          <cell r="CL1222"/>
          <cell r="CM1222"/>
          <cell r="CN1222"/>
          <cell r="CO1222"/>
          <cell r="CP1222"/>
        </row>
        <row r="1223">
          <cell r="A1223"/>
          <cell r="B1223"/>
          <cell r="C1223"/>
          <cell r="D1223"/>
          <cell r="E1223"/>
          <cell r="F1223"/>
          <cell r="G1223"/>
          <cell r="H1223"/>
          <cell r="I1223"/>
          <cell r="J1223"/>
          <cell r="K1223"/>
          <cell r="L1223"/>
          <cell r="M1223"/>
          <cell r="N1223"/>
          <cell r="O1223"/>
          <cell r="P1223"/>
          <cell r="Q1223"/>
          <cell r="R1223"/>
          <cell r="S1223"/>
          <cell r="T1223"/>
          <cell r="U1223"/>
          <cell r="V1223"/>
          <cell r="W1223"/>
          <cell r="X1223"/>
          <cell r="Y1223"/>
          <cell r="Z1223"/>
          <cell r="AA1223"/>
          <cell r="AB1223"/>
          <cell r="AC1223"/>
          <cell r="AD1223"/>
          <cell r="AE1223"/>
          <cell r="AF1223"/>
          <cell r="AG1223"/>
          <cell r="AH1223"/>
          <cell r="AI1223"/>
          <cell r="AJ1223"/>
          <cell r="AK1223"/>
          <cell r="AL1223"/>
          <cell r="AM1223"/>
          <cell r="AN1223"/>
          <cell r="AO1223"/>
          <cell r="AP1223"/>
          <cell r="AQ1223"/>
          <cell r="AR1223"/>
          <cell r="AS1223"/>
          <cell r="AT1223"/>
          <cell r="AU1223"/>
          <cell r="AV1223"/>
          <cell r="AW1223"/>
          <cell r="AX1223"/>
          <cell r="AY1223"/>
          <cell r="AZ1223"/>
          <cell r="BA1223"/>
          <cell r="BB1223"/>
          <cell r="BC1223"/>
          <cell r="BD1223"/>
          <cell r="BE1223"/>
          <cell r="BF1223"/>
          <cell r="BG1223"/>
          <cell r="BH1223"/>
          <cell r="BI1223"/>
          <cell r="BJ1223"/>
          <cell r="BK1223"/>
          <cell r="BL1223"/>
          <cell r="BM1223"/>
          <cell r="BN1223"/>
          <cell r="BO1223"/>
          <cell r="BP1223"/>
          <cell r="BQ1223"/>
          <cell r="BR1223"/>
          <cell r="BS1223"/>
          <cell r="BT1223"/>
          <cell r="BU1223"/>
          <cell r="BV1223"/>
          <cell r="BW1223"/>
          <cell r="BX1223"/>
          <cell r="BY1223"/>
          <cell r="BZ1223"/>
          <cell r="CA1223"/>
          <cell r="CB1223"/>
          <cell r="CC1223"/>
          <cell r="CD1223"/>
          <cell r="CE1223"/>
          <cell r="CF1223"/>
          <cell r="CG1223"/>
          <cell r="CH1223"/>
          <cell r="CI1223"/>
          <cell r="CJ1223"/>
          <cell r="CK1223"/>
          <cell r="CL1223"/>
          <cell r="CM1223"/>
          <cell r="CN1223"/>
          <cell r="CO1223"/>
          <cell r="CP1223"/>
        </row>
        <row r="1224">
          <cell r="A1224"/>
          <cell r="B1224"/>
          <cell r="C1224"/>
          <cell r="D1224"/>
          <cell r="E1224"/>
          <cell r="F1224"/>
          <cell r="G1224"/>
          <cell r="H1224"/>
          <cell r="I1224"/>
          <cell r="J1224"/>
          <cell r="K1224"/>
          <cell r="L1224"/>
          <cell r="M1224"/>
          <cell r="N1224"/>
          <cell r="O1224"/>
          <cell r="P1224"/>
          <cell r="Q1224"/>
          <cell r="R1224"/>
          <cell r="S1224"/>
          <cell r="T1224"/>
          <cell r="U1224"/>
          <cell r="V1224"/>
          <cell r="W1224"/>
          <cell r="X1224"/>
          <cell r="Y1224"/>
          <cell r="Z1224"/>
          <cell r="AA1224"/>
          <cell r="AB1224"/>
          <cell r="AC1224"/>
          <cell r="AD1224"/>
          <cell r="AE1224"/>
          <cell r="AF1224"/>
          <cell r="AG1224"/>
          <cell r="AH1224"/>
          <cell r="AI1224"/>
          <cell r="AJ1224"/>
          <cell r="AK1224"/>
          <cell r="AL1224"/>
          <cell r="AM1224"/>
          <cell r="AN1224"/>
          <cell r="AO1224"/>
          <cell r="AP1224"/>
          <cell r="AQ1224"/>
          <cell r="AR1224"/>
          <cell r="AS1224"/>
          <cell r="AT1224"/>
          <cell r="AU1224"/>
          <cell r="AV1224"/>
          <cell r="AW1224"/>
          <cell r="AX1224"/>
          <cell r="AY1224"/>
          <cell r="AZ1224"/>
          <cell r="BA1224"/>
          <cell r="BB1224"/>
          <cell r="BC1224"/>
          <cell r="BD1224"/>
          <cell r="BE1224"/>
          <cell r="BF1224"/>
          <cell r="BG1224"/>
          <cell r="BH1224"/>
          <cell r="BI1224"/>
          <cell r="BJ1224"/>
          <cell r="BK1224"/>
          <cell r="BL1224"/>
          <cell r="BM1224"/>
          <cell r="BN1224"/>
          <cell r="BO1224"/>
          <cell r="BP1224"/>
          <cell r="BQ1224"/>
          <cell r="BR1224"/>
          <cell r="BS1224"/>
          <cell r="BT1224"/>
          <cell r="BU1224"/>
          <cell r="BV1224"/>
          <cell r="BW1224"/>
          <cell r="BX1224"/>
          <cell r="BY1224"/>
          <cell r="BZ1224"/>
          <cell r="CA1224"/>
          <cell r="CB1224"/>
          <cell r="CC1224"/>
          <cell r="CD1224"/>
          <cell r="CE1224"/>
          <cell r="CF1224"/>
          <cell r="CG1224"/>
          <cell r="CH1224"/>
          <cell r="CI1224"/>
          <cell r="CJ1224"/>
          <cell r="CK1224"/>
          <cell r="CL1224"/>
          <cell r="CM1224"/>
          <cell r="CN1224"/>
          <cell r="CO1224"/>
          <cell r="CP1224"/>
        </row>
        <row r="1225">
          <cell r="A1225"/>
          <cell r="B1225"/>
          <cell r="C1225"/>
          <cell r="D1225"/>
          <cell r="E1225"/>
          <cell r="F1225"/>
          <cell r="G1225"/>
          <cell r="H1225"/>
          <cell r="I1225"/>
          <cell r="J1225"/>
          <cell r="K1225"/>
          <cell r="L1225"/>
          <cell r="M1225"/>
          <cell r="N1225"/>
          <cell r="O1225"/>
          <cell r="P1225"/>
          <cell r="Q1225"/>
          <cell r="R1225"/>
          <cell r="S1225"/>
          <cell r="T1225"/>
          <cell r="U1225"/>
          <cell r="V1225"/>
          <cell r="W1225"/>
          <cell r="X1225"/>
          <cell r="Y1225"/>
          <cell r="Z1225"/>
          <cell r="AA1225"/>
          <cell r="AB1225"/>
          <cell r="AC1225"/>
          <cell r="AD1225"/>
          <cell r="AE1225"/>
          <cell r="AF1225"/>
          <cell r="AG1225"/>
          <cell r="AH1225"/>
          <cell r="AI1225"/>
          <cell r="AJ1225"/>
          <cell r="AK1225"/>
          <cell r="AL1225"/>
          <cell r="AM1225"/>
          <cell r="AN1225"/>
          <cell r="AO1225"/>
          <cell r="AP1225"/>
          <cell r="AQ1225"/>
          <cell r="AR1225"/>
          <cell r="AS1225"/>
          <cell r="AT1225"/>
          <cell r="AU1225"/>
          <cell r="AV1225"/>
          <cell r="AW1225"/>
          <cell r="AX1225"/>
          <cell r="AY1225"/>
          <cell r="AZ1225"/>
          <cell r="BA1225"/>
          <cell r="BB1225"/>
          <cell r="BC1225"/>
          <cell r="BD1225"/>
          <cell r="BE1225"/>
          <cell r="BF1225"/>
          <cell r="BG1225"/>
          <cell r="BH1225"/>
          <cell r="BI1225"/>
          <cell r="BJ1225"/>
          <cell r="BK1225"/>
          <cell r="BL1225"/>
          <cell r="BM1225"/>
          <cell r="BN1225"/>
          <cell r="BO1225"/>
          <cell r="BP1225"/>
          <cell r="BQ1225"/>
          <cell r="BR1225"/>
          <cell r="BS1225"/>
          <cell r="BT1225"/>
          <cell r="BU1225"/>
          <cell r="BV1225"/>
          <cell r="BW1225"/>
          <cell r="BX1225"/>
          <cell r="BY1225"/>
          <cell r="BZ1225"/>
          <cell r="CA1225"/>
          <cell r="CB1225"/>
          <cell r="CC1225"/>
          <cell r="CD1225"/>
          <cell r="CE1225"/>
          <cell r="CF1225"/>
          <cell r="CG1225"/>
          <cell r="CH1225"/>
          <cell r="CI1225"/>
          <cell r="CJ1225"/>
          <cell r="CK1225"/>
          <cell r="CL1225"/>
          <cell r="CM1225"/>
          <cell r="CN1225"/>
          <cell r="CO1225"/>
          <cell r="CP1225"/>
        </row>
        <row r="1226">
          <cell r="A1226"/>
          <cell r="B1226"/>
          <cell r="C1226"/>
          <cell r="D1226"/>
          <cell r="E1226"/>
          <cell r="F1226"/>
          <cell r="G1226"/>
          <cell r="H1226"/>
          <cell r="I1226"/>
          <cell r="J1226"/>
          <cell r="K1226"/>
          <cell r="L1226"/>
          <cell r="M1226"/>
          <cell r="N1226"/>
          <cell r="O1226"/>
          <cell r="P1226"/>
          <cell r="Q1226"/>
          <cell r="R1226"/>
          <cell r="S1226"/>
          <cell r="T1226"/>
          <cell r="U1226"/>
          <cell r="V1226"/>
          <cell r="W1226"/>
          <cell r="X1226"/>
          <cell r="Y1226"/>
          <cell r="Z1226"/>
          <cell r="AA1226"/>
          <cell r="AB1226"/>
          <cell r="AC1226"/>
          <cell r="AD1226"/>
          <cell r="AE1226"/>
          <cell r="AF1226"/>
          <cell r="AG1226"/>
          <cell r="AH1226"/>
          <cell r="AI1226"/>
          <cell r="AJ1226"/>
          <cell r="AK1226"/>
          <cell r="AL1226"/>
          <cell r="AM1226"/>
          <cell r="AN1226"/>
          <cell r="AO1226"/>
          <cell r="AP1226"/>
          <cell r="AQ1226"/>
          <cell r="AR1226"/>
          <cell r="AS1226"/>
          <cell r="AT1226"/>
          <cell r="AU1226"/>
          <cell r="AV1226"/>
          <cell r="AW1226"/>
          <cell r="AX1226"/>
          <cell r="AY1226"/>
          <cell r="AZ1226"/>
          <cell r="BA1226"/>
          <cell r="BB1226"/>
          <cell r="BC1226"/>
          <cell r="BD1226"/>
          <cell r="BE1226"/>
          <cell r="BF1226"/>
          <cell r="BG1226"/>
          <cell r="BH1226"/>
          <cell r="BI1226"/>
          <cell r="BJ1226"/>
          <cell r="BK1226"/>
          <cell r="BL1226"/>
          <cell r="BM1226"/>
          <cell r="BN1226"/>
          <cell r="BO1226"/>
          <cell r="BP1226"/>
          <cell r="BQ1226"/>
          <cell r="BR1226"/>
          <cell r="BS1226"/>
          <cell r="BT1226"/>
          <cell r="BU1226"/>
          <cell r="BV1226"/>
          <cell r="BW1226"/>
          <cell r="BX1226"/>
          <cell r="BY1226"/>
          <cell r="BZ1226"/>
          <cell r="CA1226"/>
          <cell r="CB1226"/>
          <cell r="CC1226"/>
          <cell r="CD1226"/>
          <cell r="CE1226"/>
          <cell r="CF1226"/>
          <cell r="CG1226"/>
          <cell r="CH1226"/>
          <cell r="CI1226"/>
          <cell r="CJ1226"/>
          <cell r="CK1226"/>
          <cell r="CL1226"/>
          <cell r="CM1226"/>
          <cell r="CN1226"/>
          <cell r="CO1226"/>
          <cell r="CP1226"/>
        </row>
        <row r="1227">
          <cell r="A1227"/>
          <cell r="B1227"/>
          <cell r="C1227"/>
          <cell r="D1227"/>
          <cell r="E1227"/>
          <cell r="F1227"/>
          <cell r="G1227"/>
          <cell r="H1227"/>
          <cell r="I1227"/>
          <cell r="J1227"/>
          <cell r="K1227"/>
          <cell r="L1227"/>
          <cell r="M1227"/>
          <cell r="N1227"/>
          <cell r="O1227"/>
          <cell r="P1227"/>
          <cell r="Q1227"/>
          <cell r="R1227"/>
          <cell r="S1227"/>
          <cell r="T1227"/>
          <cell r="U1227"/>
          <cell r="V1227"/>
          <cell r="W1227"/>
          <cell r="X1227"/>
          <cell r="Y1227"/>
          <cell r="Z1227"/>
          <cell r="AA1227"/>
          <cell r="AB1227"/>
          <cell r="AC1227"/>
          <cell r="AD1227"/>
          <cell r="AE1227"/>
          <cell r="AF1227"/>
          <cell r="AG1227"/>
          <cell r="AH1227"/>
          <cell r="AI1227"/>
          <cell r="AJ1227"/>
          <cell r="AK1227"/>
          <cell r="AL1227"/>
          <cell r="AM1227"/>
          <cell r="AN1227"/>
          <cell r="AO1227"/>
          <cell r="AP1227"/>
          <cell r="AQ1227"/>
          <cell r="AR1227"/>
          <cell r="AS1227"/>
          <cell r="AT1227"/>
          <cell r="AU1227"/>
          <cell r="AV1227"/>
          <cell r="AW1227"/>
          <cell r="AX1227"/>
          <cell r="AY1227"/>
          <cell r="AZ1227"/>
          <cell r="BA1227"/>
          <cell r="BB1227"/>
          <cell r="BC1227"/>
          <cell r="BD1227"/>
          <cell r="BE1227"/>
          <cell r="BF1227"/>
          <cell r="BG1227"/>
          <cell r="BH1227"/>
          <cell r="BI1227"/>
          <cell r="BJ1227"/>
          <cell r="BK1227"/>
          <cell r="BL1227"/>
          <cell r="BM1227"/>
          <cell r="BN1227"/>
          <cell r="BO1227"/>
          <cell r="BP1227"/>
          <cell r="BQ1227"/>
          <cell r="BR1227"/>
          <cell r="BS1227"/>
          <cell r="BT1227"/>
          <cell r="BU1227"/>
          <cell r="BV1227"/>
          <cell r="BW1227"/>
          <cell r="BX1227"/>
          <cell r="BY1227"/>
          <cell r="BZ1227"/>
          <cell r="CA1227"/>
          <cell r="CB1227"/>
          <cell r="CC1227"/>
          <cell r="CD1227"/>
          <cell r="CE1227"/>
          <cell r="CF1227"/>
          <cell r="CG1227"/>
          <cell r="CH1227"/>
          <cell r="CI1227"/>
          <cell r="CJ1227"/>
          <cell r="CK1227"/>
          <cell r="CL1227"/>
          <cell r="CM1227"/>
          <cell r="CN1227"/>
          <cell r="CO1227"/>
          <cell r="CP1227"/>
        </row>
        <row r="1228">
          <cell r="A1228"/>
          <cell r="B1228"/>
          <cell r="C1228"/>
          <cell r="D1228"/>
          <cell r="E1228"/>
          <cell r="F1228"/>
          <cell r="G1228"/>
          <cell r="H1228"/>
          <cell r="I1228"/>
          <cell r="J1228"/>
          <cell r="K1228"/>
          <cell r="L1228"/>
          <cell r="M1228"/>
          <cell r="N1228"/>
          <cell r="O1228"/>
          <cell r="P1228"/>
          <cell r="Q1228"/>
          <cell r="R1228"/>
          <cell r="S1228"/>
          <cell r="T1228"/>
          <cell r="U1228"/>
          <cell r="V1228"/>
          <cell r="W1228"/>
          <cell r="X1228"/>
          <cell r="Y1228"/>
          <cell r="Z1228"/>
          <cell r="AA1228"/>
          <cell r="AB1228"/>
          <cell r="AC1228"/>
          <cell r="AD1228"/>
          <cell r="AE1228"/>
          <cell r="AF1228"/>
          <cell r="AG1228"/>
          <cell r="AH1228"/>
          <cell r="AI1228"/>
          <cell r="AJ1228"/>
          <cell r="AK1228"/>
          <cell r="AL1228"/>
          <cell r="AM1228"/>
          <cell r="AN1228"/>
          <cell r="AO1228"/>
          <cell r="AP1228"/>
          <cell r="AQ1228"/>
          <cell r="AR1228"/>
          <cell r="AS1228"/>
          <cell r="AT1228"/>
          <cell r="AU1228"/>
          <cell r="AV1228"/>
          <cell r="AW1228"/>
          <cell r="AX1228"/>
          <cell r="AY1228"/>
          <cell r="AZ1228"/>
          <cell r="BA1228"/>
          <cell r="BB1228"/>
          <cell r="BC1228"/>
          <cell r="BD1228"/>
          <cell r="BE1228"/>
          <cell r="BF1228"/>
          <cell r="BG1228"/>
          <cell r="BH1228"/>
          <cell r="BI1228"/>
          <cell r="BJ1228"/>
          <cell r="BK1228"/>
          <cell r="BL1228"/>
          <cell r="BM1228"/>
          <cell r="BN1228"/>
          <cell r="BO1228"/>
          <cell r="BP1228"/>
          <cell r="BQ1228"/>
          <cell r="BR1228"/>
          <cell r="BS1228"/>
          <cell r="BT1228"/>
          <cell r="BU1228"/>
          <cell r="BV1228"/>
          <cell r="BW1228"/>
          <cell r="BX1228"/>
          <cell r="BY1228"/>
          <cell r="BZ1228"/>
          <cell r="CA1228"/>
          <cell r="CB1228"/>
          <cell r="CC1228"/>
          <cell r="CD1228"/>
          <cell r="CE1228"/>
          <cell r="CF1228"/>
          <cell r="CG1228"/>
          <cell r="CH1228"/>
          <cell r="CI1228"/>
          <cell r="CJ1228"/>
          <cell r="CK1228"/>
          <cell r="CL1228"/>
          <cell r="CM1228"/>
          <cell r="CN1228"/>
          <cell r="CO1228"/>
          <cell r="CP1228"/>
        </row>
        <row r="1229">
          <cell r="A1229"/>
          <cell r="B1229"/>
          <cell r="C1229"/>
          <cell r="D1229"/>
          <cell r="E1229"/>
          <cell r="F1229"/>
          <cell r="G1229"/>
          <cell r="H1229"/>
          <cell r="I1229"/>
          <cell r="J1229"/>
          <cell r="K1229"/>
          <cell r="L1229"/>
          <cell r="M1229"/>
          <cell r="N1229"/>
          <cell r="O1229"/>
          <cell r="P1229"/>
          <cell r="Q1229"/>
          <cell r="R1229"/>
          <cell r="S1229"/>
          <cell r="T1229"/>
          <cell r="U1229"/>
          <cell r="V1229"/>
          <cell r="W1229"/>
          <cell r="X1229"/>
          <cell r="Y1229"/>
          <cell r="Z1229"/>
          <cell r="AA1229"/>
          <cell r="AB1229"/>
          <cell r="AC1229"/>
          <cell r="AD1229"/>
          <cell r="AE1229"/>
          <cell r="AF1229"/>
          <cell r="AG1229"/>
          <cell r="AH1229"/>
          <cell r="AI1229"/>
          <cell r="AJ1229"/>
          <cell r="AK1229"/>
          <cell r="AL1229"/>
          <cell r="AM1229"/>
          <cell r="AN1229"/>
          <cell r="AO1229"/>
          <cell r="AP1229"/>
          <cell r="AQ1229"/>
          <cell r="AR1229"/>
          <cell r="AS1229"/>
          <cell r="AT1229"/>
          <cell r="AU1229"/>
          <cell r="AV1229"/>
          <cell r="AW1229"/>
          <cell r="AX1229"/>
          <cell r="AY1229"/>
          <cell r="AZ1229"/>
          <cell r="BA1229"/>
          <cell r="BB1229"/>
          <cell r="BC1229"/>
          <cell r="BD1229"/>
          <cell r="BE1229"/>
          <cell r="BF1229"/>
          <cell r="BG1229"/>
          <cell r="BH1229"/>
          <cell r="BI1229"/>
          <cell r="BJ1229"/>
          <cell r="BK1229"/>
          <cell r="BL1229"/>
          <cell r="BM1229"/>
          <cell r="BN1229"/>
          <cell r="BO1229"/>
          <cell r="BP1229"/>
          <cell r="BQ1229"/>
          <cell r="BR1229"/>
          <cell r="BS1229"/>
          <cell r="BT1229"/>
          <cell r="BU1229"/>
          <cell r="BV1229"/>
          <cell r="BW1229"/>
          <cell r="BX1229"/>
          <cell r="BY1229"/>
          <cell r="BZ1229"/>
          <cell r="CA1229"/>
          <cell r="CB1229"/>
          <cell r="CC1229"/>
          <cell r="CD1229"/>
          <cell r="CE1229"/>
          <cell r="CF1229"/>
          <cell r="CG1229"/>
          <cell r="CH1229"/>
          <cell r="CI1229"/>
          <cell r="CJ1229"/>
          <cell r="CK1229"/>
          <cell r="CL1229"/>
          <cell r="CM1229"/>
          <cell r="CN1229"/>
          <cell r="CO1229"/>
          <cell r="CP1229"/>
        </row>
        <row r="1230">
          <cell r="A1230"/>
          <cell r="B1230"/>
          <cell r="C1230"/>
          <cell r="D1230"/>
          <cell r="E1230"/>
          <cell r="F1230"/>
          <cell r="G1230"/>
          <cell r="H1230"/>
          <cell r="I1230"/>
          <cell r="J1230"/>
          <cell r="K1230"/>
          <cell r="L1230"/>
          <cell r="M1230"/>
          <cell r="N1230"/>
          <cell r="O1230"/>
          <cell r="P1230"/>
          <cell r="Q1230"/>
          <cell r="R1230"/>
          <cell r="S1230"/>
          <cell r="T1230"/>
          <cell r="U1230"/>
          <cell r="V1230"/>
          <cell r="W1230"/>
          <cell r="X1230"/>
          <cell r="Y1230"/>
          <cell r="Z1230"/>
          <cell r="AA1230"/>
          <cell r="AB1230"/>
          <cell r="AC1230"/>
          <cell r="AD1230"/>
          <cell r="AE1230"/>
          <cell r="AF1230"/>
          <cell r="AG1230"/>
          <cell r="AH1230"/>
          <cell r="AI1230"/>
          <cell r="AJ1230"/>
          <cell r="AK1230"/>
          <cell r="AL1230"/>
          <cell r="AM1230"/>
          <cell r="AN1230"/>
          <cell r="AO1230"/>
          <cell r="AP1230"/>
          <cell r="AQ1230"/>
          <cell r="AR1230"/>
          <cell r="AS1230"/>
          <cell r="AT1230"/>
          <cell r="AU1230"/>
          <cell r="AV1230"/>
          <cell r="AW1230"/>
          <cell r="AX1230"/>
          <cell r="AY1230"/>
          <cell r="AZ1230"/>
          <cell r="BA1230"/>
          <cell r="BB1230"/>
          <cell r="BC1230"/>
          <cell r="BD1230"/>
          <cell r="BE1230"/>
          <cell r="BF1230"/>
          <cell r="BG1230"/>
          <cell r="BH1230"/>
          <cell r="BI1230"/>
          <cell r="BJ1230"/>
          <cell r="BK1230"/>
          <cell r="BL1230"/>
          <cell r="BM1230"/>
          <cell r="BN1230"/>
          <cell r="BO1230"/>
          <cell r="BP1230"/>
          <cell r="BQ1230"/>
          <cell r="BR1230"/>
          <cell r="BS1230"/>
          <cell r="BT1230"/>
          <cell r="BU1230"/>
          <cell r="BV1230"/>
          <cell r="BW1230"/>
          <cell r="BX1230"/>
          <cell r="BY1230"/>
          <cell r="BZ1230"/>
          <cell r="CA1230"/>
          <cell r="CB1230"/>
          <cell r="CC1230"/>
          <cell r="CD1230"/>
          <cell r="CE1230"/>
          <cell r="CF1230"/>
          <cell r="CG1230"/>
          <cell r="CH1230"/>
          <cell r="CI1230"/>
          <cell r="CJ1230"/>
          <cell r="CK1230"/>
          <cell r="CL1230"/>
          <cell r="CM1230"/>
          <cell r="CN1230"/>
          <cell r="CO1230"/>
          <cell r="CP1230"/>
        </row>
        <row r="1231">
          <cell r="A1231"/>
          <cell r="B1231"/>
          <cell r="C1231"/>
          <cell r="D1231"/>
          <cell r="E1231"/>
          <cell r="F1231"/>
          <cell r="G1231"/>
          <cell r="H1231"/>
          <cell r="I1231"/>
          <cell r="J1231"/>
          <cell r="K1231"/>
          <cell r="L1231"/>
          <cell r="M1231"/>
          <cell r="N1231"/>
          <cell r="O1231"/>
          <cell r="P1231"/>
          <cell r="Q1231"/>
          <cell r="R1231"/>
          <cell r="S1231"/>
          <cell r="T1231"/>
          <cell r="U1231"/>
          <cell r="V1231"/>
          <cell r="W1231"/>
          <cell r="X1231"/>
          <cell r="Y1231"/>
          <cell r="Z1231"/>
          <cell r="AA1231"/>
          <cell r="AB1231"/>
          <cell r="AC1231"/>
          <cell r="AD1231"/>
          <cell r="AE1231"/>
          <cell r="AF1231"/>
          <cell r="AG1231"/>
          <cell r="AH1231"/>
          <cell r="AI1231"/>
          <cell r="AJ1231"/>
          <cell r="AK1231"/>
          <cell r="AL1231"/>
          <cell r="AM1231"/>
          <cell r="AN1231"/>
          <cell r="AO1231"/>
          <cell r="AP1231"/>
          <cell r="AQ1231"/>
          <cell r="AR1231"/>
          <cell r="AS1231"/>
          <cell r="AT1231"/>
          <cell r="AU1231"/>
          <cell r="AV1231"/>
          <cell r="AW1231"/>
          <cell r="AX1231"/>
          <cell r="AY1231"/>
          <cell r="AZ1231"/>
          <cell r="BA1231"/>
          <cell r="BB1231"/>
          <cell r="BC1231"/>
          <cell r="BD1231"/>
          <cell r="BE1231"/>
          <cell r="BF1231"/>
          <cell r="BG1231"/>
          <cell r="BH1231"/>
          <cell r="BI1231"/>
          <cell r="BJ1231"/>
          <cell r="BK1231"/>
          <cell r="BL1231"/>
          <cell r="BM1231"/>
          <cell r="BN1231"/>
          <cell r="BO1231"/>
          <cell r="BP1231"/>
          <cell r="BQ1231"/>
          <cell r="BR1231"/>
          <cell r="BS1231"/>
          <cell r="BT1231"/>
          <cell r="BU1231"/>
          <cell r="BV1231"/>
          <cell r="BW1231"/>
          <cell r="BX1231"/>
          <cell r="BY1231"/>
          <cell r="BZ1231"/>
          <cell r="CA1231"/>
          <cell r="CB1231"/>
          <cell r="CC1231"/>
          <cell r="CD1231"/>
          <cell r="CE1231"/>
          <cell r="CF1231"/>
          <cell r="CG1231"/>
          <cell r="CH1231"/>
          <cell r="CI1231"/>
          <cell r="CJ1231"/>
          <cell r="CK1231"/>
          <cell r="CL1231"/>
          <cell r="CM1231"/>
          <cell r="CN1231"/>
          <cell r="CO1231"/>
          <cell r="CP1231"/>
        </row>
        <row r="1232">
          <cell r="A1232"/>
          <cell r="B1232"/>
          <cell r="C1232"/>
          <cell r="D1232"/>
          <cell r="E1232"/>
          <cell r="F1232"/>
          <cell r="G1232"/>
          <cell r="H1232"/>
          <cell r="I1232"/>
          <cell r="J1232"/>
          <cell r="K1232"/>
          <cell r="L1232"/>
          <cell r="M1232"/>
          <cell r="N1232"/>
          <cell r="O1232"/>
          <cell r="P1232"/>
          <cell r="Q1232"/>
          <cell r="R1232"/>
          <cell r="S1232"/>
          <cell r="T1232"/>
          <cell r="U1232"/>
          <cell r="V1232"/>
          <cell r="W1232"/>
          <cell r="X1232"/>
          <cell r="Y1232"/>
          <cell r="Z1232"/>
          <cell r="AA1232"/>
          <cell r="AB1232"/>
          <cell r="AC1232"/>
          <cell r="AD1232"/>
          <cell r="AE1232"/>
          <cell r="AF1232"/>
          <cell r="AG1232"/>
          <cell r="AH1232"/>
          <cell r="AI1232"/>
          <cell r="AJ1232"/>
          <cell r="AK1232"/>
          <cell r="AL1232"/>
          <cell r="AM1232"/>
          <cell r="AN1232"/>
          <cell r="AO1232"/>
          <cell r="AP1232"/>
          <cell r="AQ1232"/>
          <cell r="AR1232"/>
          <cell r="AS1232"/>
          <cell r="AT1232"/>
          <cell r="AU1232"/>
          <cell r="AV1232"/>
          <cell r="AW1232"/>
          <cell r="AX1232"/>
          <cell r="AY1232"/>
          <cell r="AZ1232"/>
          <cell r="BA1232"/>
          <cell r="BB1232"/>
          <cell r="BC1232"/>
          <cell r="BD1232"/>
          <cell r="BE1232"/>
          <cell r="BF1232"/>
          <cell r="BG1232"/>
          <cell r="BH1232"/>
          <cell r="BI1232"/>
          <cell r="BJ1232"/>
          <cell r="BK1232"/>
          <cell r="BL1232"/>
          <cell r="BM1232"/>
          <cell r="BN1232"/>
          <cell r="BO1232"/>
          <cell r="BP1232"/>
          <cell r="BQ1232"/>
          <cell r="BR1232"/>
          <cell r="BS1232"/>
          <cell r="BT1232"/>
          <cell r="BU1232"/>
          <cell r="BV1232"/>
          <cell r="BW1232"/>
          <cell r="BX1232"/>
          <cell r="BY1232"/>
          <cell r="BZ1232"/>
          <cell r="CA1232"/>
          <cell r="CB1232"/>
          <cell r="CC1232"/>
          <cell r="CD1232"/>
          <cell r="CE1232"/>
          <cell r="CF1232"/>
          <cell r="CG1232"/>
          <cell r="CH1232"/>
          <cell r="CI1232"/>
          <cell r="CJ1232"/>
          <cell r="CK1232"/>
          <cell r="CL1232"/>
          <cell r="CM1232"/>
          <cell r="CN1232"/>
          <cell r="CO1232"/>
          <cell r="CP1232"/>
        </row>
        <row r="1233">
          <cell r="A1233"/>
          <cell r="B1233"/>
          <cell r="C1233"/>
          <cell r="D1233"/>
          <cell r="E1233"/>
          <cell r="F1233"/>
          <cell r="G1233"/>
          <cell r="H1233"/>
          <cell r="I1233"/>
          <cell r="J1233"/>
          <cell r="K1233"/>
          <cell r="L1233"/>
          <cell r="M1233"/>
          <cell r="N1233"/>
          <cell r="O1233"/>
          <cell r="P1233"/>
          <cell r="Q1233"/>
          <cell r="R1233"/>
          <cell r="S1233"/>
          <cell r="T1233"/>
          <cell r="U1233"/>
          <cell r="V1233"/>
          <cell r="W1233"/>
          <cell r="X1233"/>
          <cell r="Y1233"/>
          <cell r="Z1233"/>
          <cell r="AA1233"/>
          <cell r="AB1233"/>
          <cell r="AC1233"/>
          <cell r="AD1233"/>
          <cell r="AE1233"/>
          <cell r="AF1233"/>
          <cell r="AG1233"/>
          <cell r="AH1233"/>
          <cell r="AI1233"/>
          <cell r="AJ1233"/>
          <cell r="AK1233"/>
          <cell r="AL1233"/>
          <cell r="AM1233"/>
          <cell r="AN1233"/>
          <cell r="AO1233"/>
          <cell r="AP1233"/>
          <cell r="AQ1233"/>
          <cell r="AR1233"/>
          <cell r="AS1233"/>
          <cell r="AT1233"/>
          <cell r="AU1233"/>
          <cell r="AV1233"/>
          <cell r="AW1233"/>
          <cell r="AX1233"/>
          <cell r="AY1233"/>
          <cell r="AZ1233"/>
          <cell r="BA1233"/>
          <cell r="BB1233"/>
          <cell r="BC1233"/>
          <cell r="BD1233"/>
          <cell r="BE1233"/>
          <cell r="BF1233"/>
          <cell r="BG1233"/>
          <cell r="BH1233"/>
          <cell r="BI1233"/>
          <cell r="BJ1233"/>
          <cell r="BK1233"/>
          <cell r="BL1233"/>
          <cell r="BM1233"/>
          <cell r="BN1233"/>
          <cell r="BO1233"/>
          <cell r="BP1233"/>
          <cell r="BQ1233"/>
          <cell r="BR1233"/>
          <cell r="BS1233"/>
          <cell r="BT1233"/>
          <cell r="BU1233"/>
          <cell r="BV1233"/>
          <cell r="BW1233"/>
          <cell r="BX1233"/>
          <cell r="BY1233"/>
          <cell r="BZ1233"/>
          <cell r="CA1233"/>
          <cell r="CB1233"/>
          <cell r="CC1233"/>
          <cell r="CD1233"/>
          <cell r="CE1233"/>
          <cell r="CF1233"/>
          <cell r="CG1233"/>
          <cell r="CH1233"/>
          <cell r="CI1233"/>
          <cell r="CJ1233"/>
          <cell r="CK1233"/>
          <cell r="CL1233"/>
          <cell r="CM1233"/>
          <cell r="CN1233"/>
          <cell r="CO1233"/>
          <cell r="CP1233"/>
        </row>
        <row r="1234">
          <cell r="A1234"/>
          <cell r="B1234"/>
          <cell r="C1234"/>
          <cell r="D1234"/>
          <cell r="E1234"/>
          <cell r="F1234"/>
          <cell r="G1234"/>
          <cell r="H1234"/>
          <cell r="I1234"/>
          <cell r="J1234"/>
          <cell r="K1234"/>
          <cell r="L1234"/>
          <cell r="M1234"/>
          <cell r="N1234"/>
          <cell r="O1234"/>
          <cell r="P1234"/>
          <cell r="Q1234"/>
          <cell r="R1234"/>
          <cell r="S1234"/>
          <cell r="T1234"/>
          <cell r="U1234"/>
          <cell r="V1234"/>
          <cell r="W1234"/>
          <cell r="X1234"/>
          <cell r="Y1234"/>
          <cell r="Z1234"/>
          <cell r="AA1234"/>
          <cell r="AB1234"/>
          <cell r="AC1234"/>
          <cell r="AD1234"/>
          <cell r="AE1234"/>
          <cell r="AF1234"/>
          <cell r="AG1234"/>
          <cell r="AH1234"/>
          <cell r="AI1234"/>
          <cell r="AJ1234"/>
          <cell r="AK1234"/>
          <cell r="AL1234"/>
          <cell r="AM1234"/>
          <cell r="AN1234"/>
          <cell r="AO1234"/>
          <cell r="AP1234"/>
          <cell r="AQ1234"/>
          <cell r="AR1234"/>
          <cell r="AS1234"/>
          <cell r="AT1234"/>
          <cell r="AU1234"/>
          <cell r="AV1234"/>
          <cell r="AW1234"/>
          <cell r="AX1234"/>
          <cell r="AY1234"/>
          <cell r="AZ1234"/>
          <cell r="BA1234"/>
          <cell r="BB1234"/>
          <cell r="BC1234"/>
          <cell r="BD1234"/>
          <cell r="BE1234"/>
          <cell r="BF1234"/>
          <cell r="BG1234"/>
          <cell r="BH1234"/>
          <cell r="BI1234"/>
          <cell r="BJ1234"/>
          <cell r="BK1234"/>
          <cell r="BL1234"/>
          <cell r="BM1234"/>
          <cell r="BN1234"/>
          <cell r="BO1234"/>
          <cell r="BP1234"/>
          <cell r="BQ1234"/>
          <cell r="BR1234"/>
          <cell r="BS1234"/>
          <cell r="BT1234"/>
          <cell r="BU1234"/>
          <cell r="BV1234"/>
          <cell r="BW1234"/>
          <cell r="BX1234"/>
          <cell r="BY1234"/>
          <cell r="BZ1234"/>
          <cell r="CA1234"/>
          <cell r="CB1234"/>
          <cell r="CC1234"/>
          <cell r="CD1234"/>
          <cell r="CE1234"/>
          <cell r="CF1234"/>
          <cell r="CG1234"/>
          <cell r="CH1234"/>
          <cell r="CI1234"/>
          <cell r="CJ1234"/>
          <cell r="CK1234"/>
          <cell r="CL1234"/>
          <cell r="CM1234"/>
          <cell r="CN1234"/>
          <cell r="CO1234"/>
          <cell r="CP1234"/>
        </row>
        <row r="1235">
          <cell r="A1235"/>
          <cell r="B1235"/>
          <cell r="C1235"/>
          <cell r="D1235"/>
          <cell r="E1235"/>
          <cell r="F1235"/>
          <cell r="G1235"/>
          <cell r="H1235"/>
          <cell r="I1235"/>
          <cell r="J1235"/>
          <cell r="K1235"/>
          <cell r="L1235"/>
          <cell r="M1235"/>
          <cell r="N1235"/>
          <cell r="O1235"/>
          <cell r="P1235"/>
          <cell r="Q1235"/>
          <cell r="R1235"/>
          <cell r="S1235"/>
          <cell r="T1235"/>
          <cell r="U1235"/>
          <cell r="V1235"/>
          <cell r="W1235"/>
          <cell r="X1235"/>
          <cell r="Y1235"/>
          <cell r="Z1235"/>
          <cell r="AA1235"/>
          <cell r="AB1235"/>
          <cell r="AC1235"/>
          <cell r="AD1235"/>
          <cell r="AE1235"/>
          <cell r="AF1235"/>
          <cell r="AG1235"/>
          <cell r="AH1235"/>
          <cell r="AI1235"/>
          <cell r="AJ1235"/>
          <cell r="AK1235"/>
          <cell r="AL1235"/>
          <cell r="AM1235"/>
          <cell r="AN1235"/>
          <cell r="AO1235"/>
          <cell r="AP1235"/>
          <cell r="AQ1235"/>
          <cell r="AR1235"/>
          <cell r="AS1235"/>
          <cell r="AT1235"/>
          <cell r="AU1235"/>
          <cell r="AV1235"/>
          <cell r="AW1235"/>
          <cell r="AX1235"/>
          <cell r="AY1235"/>
          <cell r="AZ1235"/>
          <cell r="BA1235"/>
          <cell r="BB1235"/>
          <cell r="BC1235"/>
          <cell r="BD1235"/>
          <cell r="BE1235"/>
          <cell r="BF1235"/>
          <cell r="BG1235"/>
          <cell r="BH1235"/>
          <cell r="BI1235"/>
          <cell r="BJ1235"/>
          <cell r="BK1235"/>
          <cell r="BL1235"/>
          <cell r="BM1235"/>
          <cell r="BN1235"/>
          <cell r="BO1235"/>
          <cell r="BP1235"/>
          <cell r="BQ1235"/>
          <cell r="BR1235"/>
          <cell r="BS1235"/>
          <cell r="BT1235"/>
          <cell r="BU1235"/>
          <cell r="BV1235"/>
          <cell r="BW1235"/>
          <cell r="BX1235"/>
          <cell r="BY1235"/>
          <cell r="BZ1235"/>
          <cell r="CA1235"/>
          <cell r="CB1235"/>
          <cell r="CC1235"/>
          <cell r="CD1235"/>
          <cell r="CE1235"/>
          <cell r="CF1235"/>
          <cell r="CG1235"/>
          <cell r="CH1235"/>
          <cell r="CI1235"/>
          <cell r="CJ1235"/>
          <cell r="CK1235"/>
          <cell r="CL1235"/>
          <cell r="CM1235"/>
          <cell r="CN1235"/>
          <cell r="CO1235"/>
          <cell r="CP1235"/>
        </row>
        <row r="1236">
          <cell r="A1236"/>
          <cell r="B1236"/>
          <cell r="C1236"/>
          <cell r="D1236"/>
          <cell r="E1236"/>
          <cell r="F1236"/>
          <cell r="G1236"/>
          <cell r="H1236"/>
          <cell r="I1236"/>
          <cell r="J1236"/>
          <cell r="K1236"/>
          <cell r="L1236"/>
          <cell r="M1236"/>
          <cell r="N1236"/>
          <cell r="O1236"/>
          <cell r="P1236"/>
          <cell r="Q1236"/>
          <cell r="R1236"/>
          <cell r="S1236"/>
          <cell r="T1236"/>
          <cell r="U1236"/>
          <cell r="V1236"/>
          <cell r="W1236"/>
          <cell r="X1236"/>
          <cell r="Y1236"/>
          <cell r="Z1236"/>
          <cell r="AA1236"/>
          <cell r="AB1236"/>
          <cell r="AC1236"/>
          <cell r="AD1236"/>
          <cell r="AE1236"/>
          <cell r="AF1236"/>
          <cell r="AG1236"/>
          <cell r="AH1236"/>
          <cell r="AI1236"/>
          <cell r="AJ1236"/>
          <cell r="AK1236"/>
          <cell r="AL1236"/>
          <cell r="AM1236"/>
          <cell r="AN1236"/>
          <cell r="AO1236"/>
          <cell r="AP1236"/>
          <cell r="AQ1236"/>
          <cell r="AR1236"/>
          <cell r="AS1236"/>
          <cell r="AT1236"/>
          <cell r="AU1236"/>
          <cell r="AV1236"/>
          <cell r="AW1236"/>
          <cell r="AX1236"/>
          <cell r="AY1236"/>
          <cell r="AZ1236"/>
          <cell r="BA1236"/>
          <cell r="BB1236"/>
          <cell r="BC1236"/>
          <cell r="BD1236"/>
          <cell r="BE1236"/>
          <cell r="BF1236"/>
          <cell r="BG1236"/>
          <cell r="BH1236"/>
          <cell r="BI1236"/>
          <cell r="BJ1236"/>
          <cell r="BK1236"/>
          <cell r="BL1236"/>
          <cell r="BM1236"/>
          <cell r="BN1236"/>
          <cell r="BO1236"/>
          <cell r="BP1236"/>
          <cell r="BQ1236"/>
          <cell r="BR1236"/>
          <cell r="BS1236"/>
          <cell r="BT1236"/>
          <cell r="BU1236"/>
          <cell r="BV1236"/>
          <cell r="BW1236"/>
          <cell r="BX1236"/>
          <cell r="BY1236"/>
          <cell r="BZ1236"/>
          <cell r="CA1236"/>
          <cell r="CB1236"/>
          <cell r="CC1236"/>
          <cell r="CD1236"/>
          <cell r="CE1236"/>
          <cell r="CF1236"/>
          <cell r="CG1236"/>
          <cell r="CH1236"/>
          <cell r="CI1236"/>
          <cell r="CJ1236"/>
          <cell r="CK1236"/>
          <cell r="CL1236"/>
          <cell r="CM1236"/>
          <cell r="CN1236"/>
          <cell r="CO1236"/>
          <cell r="CP1236"/>
        </row>
        <row r="1237">
          <cell r="A1237"/>
          <cell r="B1237"/>
          <cell r="C1237"/>
          <cell r="D1237"/>
          <cell r="E1237"/>
          <cell r="F1237"/>
          <cell r="G1237"/>
          <cell r="H1237"/>
          <cell r="I1237"/>
          <cell r="J1237"/>
          <cell r="K1237"/>
          <cell r="L1237"/>
          <cell r="M1237"/>
          <cell r="N1237"/>
          <cell r="O1237"/>
          <cell r="P1237"/>
          <cell r="Q1237"/>
          <cell r="R1237"/>
          <cell r="S1237"/>
          <cell r="T1237"/>
          <cell r="U1237"/>
          <cell r="V1237"/>
          <cell r="W1237"/>
          <cell r="X1237"/>
          <cell r="Y1237"/>
          <cell r="Z1237"/>
          <cell r="AA1237"/>
          <cell r="AB1237"/>
          <cell r="AC1237"/>
          <cell r="AD1237"/>
          <cell r="AE1237"/>
          <cell r="AF1237"/>
          <cell r="AG1237"/>
          <cell r="AH1237"/>
          <cell r="AI1237"/>
          <cell r="AJ1237"/>
          <cell r="AK1237"/>
          <cell r="AL1237"/>
          <cell r="AM1237"/>
          <cell r="AN1237"/>
          <cell r="AO1237"/>
          <cell r="AP1237"/>
          <cell r="AQ1237"/>
          <cell r="AR1237"/>
          <cell r="AS1237"/>
          <cell r="AT1237"/>
          <cell r="AU1237"/>
          <cell r="AV1237"/>
          <cell r="AW1237"/>
          <cell r="AX1237"/>
          <cell r="AY1237"/>
          <cell r="AZ1237"/>
          <cell r="BA1237"/>
          <cell r="BB1237"/>
          <cell r="BC1237"/>
          <cell r="BD1237"/>
          <cell r="BE1237"/>
          <cell r="BF1237"/>
          <cell r="BG1237"/>
          <cell r="BH1237"/>
          <cell r="BI1237"/>
          <cell r="BJ1237"/>
          <cell r="BK1237"/>
          <cell r="BL1237"/>
          <cell r="BM1237"/>
          <cell r="BN1237"/>
          <cell r="BO1237"/>
          <cell r="BP1237"/>
          <cell r="BQ1237"/>
          <cell r="BR1237"/>
          <cell r="BS1237"/>
          <cell r="BT1237"/>
          <cell r="BU1237"/>
          <cell r="BV1237"/>
          <cell r="BW1237"/>
          <cell r="BX1237"/>
          <cell r="BY1237"/>
          <cell r="BZ1237"/>
          <cell r="CA1237"/>
          <cell r="CB1237"/>
          <cell r="CC1237"/>
          <cell r="CD1237"/>
          <cell r="CE1237"/>
          <cell r="CF1237"/>
          <cell r="CG1237"/>
          <cell r="CH1237"/>
          <cell r="CI1237"/>
          <cell r="CJ1237"/>
          <cell r="CK1237"/>
          <cell r="CL1237"/>
          <cell r="CM1237"/>
          <cell r="CN1237"/>
          <cell r="CO1237"/>
          <cell r="CP1237"/>
        </row>
        <row r="1238">
          <cell r="A1238"/>
          <cell r="B1238"/>
          <cell r="C1238"/>
          <cell r="D1238"/>
          <cell r="E1238"/>
          <cell r="F1238"/>
          <cell r="G1238"/>
          <cell r="H1238"/>
          <cell r="I1238"/>
          <cell r="J1238"/>
          <cell r="K1238"/>
          <cell r="L1238"/>
          <cell r="M1238"/>
          <cell r="N1238"/>
          <cell r="O1238"/>
          <cell r="P1238"/>
          <cell r="Q1238"/>
          <cell r="R1238"/>
          <cell r="S1238"/>
          <cell r="T1238"/>
          <cell r="U1238"/>
          <cell r="V1238"/>
          <cell r="W1238"/>
          <cell r="X1238"/>
          <cell r="Y1238"/>
          <cell r="Z1238"/>
          <cell r="AA1238"/>
          <cell r="AB1238"/>
          <cell r="AC1238"/>
          <cell r="AD1238"/>
          <cell r="AE1238"/>
          <cell r="AF1238"/>
          <cell r="AG1238"/>
          <cell r="AH1238"/>
          <cell r="AI1238"/>
          <cell r="AJ1238"/>
          <cell r="AK1238"/>
          <cell r="AL1238"/>
          <cell r="AM1238"/>
          <cell r="AN1238"/>
          <cell r="AO1238"/>
          <cell r="AP1238"/>
          <cell r="AQ1238"/>
          <cell r="AR1238"/>
          <cell r="AS1238"/>
          <cell r="AT1238"/>
          <cell r="AU1238"/>
          <cell r="AV1238"/>
          <cell r="AW1238"/>
          <cell r="AX1238"/>
          <cell r="AY1238"/>
          <cell r="AZ1238"/>
          <cell r="BA1238"/>
          <cell r="BB1238"/>
          <cell r="BC1238"/>
          <cell r="BD1238"/>
          <cell r="BE1238"/>
          <cell r="BF1238"/>
          <cell r="BG1238"/>
          <cell r="BH1238"/>
          <cell r="BI1238"/>
          <cell r="BJ1238"/>
          <cell r="BK1238"/>
          <cell r="BL1238"/>
          <cell r="BM1238"/>
          <cell r="BN1238"/>
          <cell r="BO1238"/>
          <cell r="BP1238"/>
          <cell r="BQ1238"/>
          <cell r="BR1238"/>
          <cell r="BS1238"/>
          <cell r="BT1238"/>
          <cell r="BU1238"/>
          <cell r="BV1238"/>
          <cell r="BW1238"/>
          <cell r="BX1238"/>
          <cell r="BY1238"/>
          <cell r="BZ1238"/>
          <cell r="CA1238"/>
          <cell r="CB1238"/>
          <cell r="CC1238"/>
          <cell r="CD1238"/>
          <cell r="CE1238"/>
          <cell r="CF1238"/>
          <cell r="CG1238"/>
          <cell r="CH1238"/>
          <cell r="CI1238"/>
          <cell r="CJ1238"/>
          <cell r="CK1238"/>
          <cell r="CL1238"/>
          <cell r="CM1238"/>
          <cell r="CN1238"/>
          <cell r="CO1238"/>
          <cell r="CP1238"/>
        </row>
        <row r="1239">
          <cell r="A1239"/>
          <cell r="B1239"/>
          <cell r="C1239"/>
          <cell r="D1239"/>
          <cell r="E1239"/>
          <cell r="F1239"/>
          <cell r="G1239"/>
          <cell r="H1239"/>
          <cell r="I1239"/>
          <cell r="J1239"/>
          <cell r="K1239"/>
          <cell r="L1239"/>
          <cell r="M1239"/>
          <cell r="N1239"/>
          <cell r="O1239"/>
          <cell r="P1239"/>
          <cell r="Q1239"/>
          <cell r="R1239"/>
          <cell r="S1239"/>
          <cell r="T1239"/>
          <cell r="U1239"/>
          <cell r="V1239"/>
          <cell r="W1239"/>
          <cell r="X1239"/>
          <cell r="Y1239"/>
          <cell r="Z1239"/>
          <cell r="AA1239"/>
          <cell r="AB1239"/>
          <cell r="AC1239"/>
          <cell r="AD1239"/>
          <cell r="AE1239"/>
          <cell r="AF1239"/>
          <cell r="AG1239"/>
          <cell r="AH1239"/>
          <cell r="AI1239"/>
          <cell r="AJ1239"/>
          <cell r="AK1239"/>
          <cell r="AL1239"/>
          <cell r="AM1239"/>
          <cell r="AN1239"/>
          <cell r="AO1239"/>
          <cell r="AP1239"/>
          <cell r="AQ1239"/>
          <cell r="AR1239"/>
          <cell r="AS1239"/>
          <cell r="AT1239"/>
          <cell r="AU1239"/>
          <cell r="AV1239"/>
          <cell r="AW1239"/>
          <cell r="AX1239"/>
          <cell r="AY1239"/>
          <cell r="AZ1239"/>
          <cell r="BA1239"/>
          <cell r="BB1239"/>
          <cell r="BC1239"/>
          <cell r="BD1239"/>
          <cell r="BE1239"/>
          <cell r="BF1239"/>
          <cell r="BG1239"/>
          <cell r="BH1239"/>
          <cell r="BI1239"/>
          <cell r="BJ1239"/>
          <cell r="BK1239"/>
          <cell r="BL1239"/>
          <cell r="BM1239"/>
          <cell r="BN1239"/>
          <cell r="BO1239"/>
          <cell r="BP1239"/>
          <cell r="BQ1239"/>
          <cell r="BR1239"/>
          <cell r="BS1239"/>
          <cell r="BT1239"/>
          <cell r="BU1239"/>
          <cell r="BV1239"/>
          <cell r="BW1239"/>
          <cell r="BX1239"/>
          <cell r="BY1239"/>
          <cell r="BZ1239"/>
          <cell r="CA1239"/>
          <cell r="CB1239"/>
          <cell r="CC1239"/>
          <cell r="CD1239"/>
          <cell r="CE1239"/>
          <cell r="CF1239"/>
          <cell r="CG1239"/>
          <cell r="CH1239"/>
          <cell r="CI1239"/>
          <cell r="CJ1239"/>
          <cell r="CK1239"/>
          <cell r="CL1239"/>
          <cell r="CM1239"/>
          <cell r="CN1239"/>
          <cell r="CO1239"/>
          <cell r="CP1239"/>
        </row>
        <row r="1240">
          <cell r="A1240"/>
          <cell r="B1240"/>
          <cell r="C1240"/>
          <cell r="D1240"/>
          <cell r="E1240"/>
          <cell r="F1240"/>
          <cell r="G1240"/>
          <cell r="H1240"/>
          <cell r="I1240"/>
          <cell r="J1240"/>
          <cell r="K1240"/>
          <cell r="L1240"/>
          <cell r="M1240"/>
          <cell r="N1240"/>
          <cell r="O1240"/>
          <cell r="P1240"/>
          <cell r="Q1240"/>
          <cell r="R1240"/>
          <cell r="S1240"/>
          <cell r="T1240"/>
          <cell r="U1240"/>
          <cell r="V1240"/>
          <cell r="W1240"/>
          <cell r="X1240"/>
          <cell r="Y1240"/>
          <cell r="Z1240"/>
          <cell r="AA1240"/>
          <cell r="AB1240"/>
          <cell r="AC1240"/>
          <cell r="AD1240"/>
          <cell r="AE1240"/>
          <cell r="AF1240"/>
          <cell r="AG1240"/>
          <cell r="AH1240"/>
          <cell r="AI1240"/>
          <cell r="AJ1240"/>
          <cell r="AK1240"/>
          <cell r="AL1240"/>
          <cell r="AM1240"/>
          <cell r="AN1240"/>
          <cell r="AO1240"/>
          <cell r="AP1240"/>
          <cell r="AQ1240"/>
          <cell r="AR1240"/>
          <cell r="AS1240"/>
          <cell r="AT1240"/>
          <cell r="AU1240"/>
          <cell r="AV1240"/>
          <cell r="AW1240"/>
          <cell r="AX1240"/>
          <cell r="AY1240"/>
          <cell r="AZ1240"/>
          <cell r="BA1240"/>
          <cell r="BB1240"/>
          <cell r="BC1240"/>
          <cell r="BD1240"/>
          <cell r="BE1240"/>
          <cell r="BF1240"/>
          <cell r="BG1240"/>
          <cell r="BH1240"/>
          <cell r="BI1240"/>
          <cell r="BJ1240"/>
          <cell r="BK1240"/>
          <cell r="BL1240"/>
          <cell r="BM1240"/>
          <cell r="BN1240"/>
          <cell r="BO1240"/>
          <cell r="BP1240"/>
          <cell r="BQ1240"/>
          <cell r="BR1240"/>
          <cell r="BS1240"/>
          <cell r="BT1240"/>
          <cell r="BU1240"/>
          <cell r="BV1240"/>
          <cell r="BW1240"/>
          <cell r="BX1240"/>
          <cell r="BY1240"/>
          <cell r="BZ1240"/>
          <cell r="CA1240"/>
          <cell r="CB1240"/>
          <cell r="CC1240"/>
          <cell r="CD1240"/>
          <cell r="CE1240"/>
          <cell r="CF1240"/>
          <cell r="CG1240"/>
          <cell r="CH1240"/>
          <cell r="CI1240"/>
          <cell r="CJ1240"/>
          <cell r="CK1240"/>
          <cell r="CL1240"/>
          <cell r="CM1240"/>
          <cell r="CN1240"/>
          <cell r="CO1240"/>
          <cell r="CP1240"/>
        </row>
        <row r="1241">
          <cell r="A1241"/>
          <cell r="B1241"/>
          <cell r="C1241"/>
          <cell r="D1241"/>
          <cell r="E1241"/>
          <cell r="F1241"/>
          <cell r="G1241"/>
          <cell r="H1241"/>
          <cell r="I1241"/>
          <cell r="J1241"/>
          <cell r="K1241"/>
          <cell r="L1241"/>
          <cell r="M1241"/>
          <cell r="N1241"/>
          <cell r="O1241"/>
          <cell r="P1241"/>
          <cell r="Q1241"/>
          <cell r="R1241"/>
          <cell r="S1241"/>
          <cell r="T1241"/>
          <cell r="U1241"/>
          <cell r="V1241"/>
          <cell r="W1241"/>
          <cell r="X1241"/>
          <cell r="Y1241"/>
          <cell r="Z1241"/>
          <cell r="AA1241"/>
          <cell r="AB1241"/>
          <cell r="AC1241"/>
          <cell r="AD1241"/>
          <cell r="AE1241"/>
          <cell r="AF1241"/>
          <cell r="AG1241"/>
          <cell r="AH1241"/>
          <cell r="AI1241"/>
          <cell r="AJ1241"/>
          <cell r="AK1241"/>
          <cell r="AL1241"/>
          <cell r="AM1241"/>
          <cell r="AN1241"/>
          <cell r="AO1241"/>
          <cell r="AP1241"/>
          <cell r="AQ1241"/>
          <cell r="AR1241"/>
          <cell r="AS1241"/>
          <cell r="AT1241"/>
          <cell r="AU1241"/>
          <cell r="AV1241"/>
          <cell r="AW1241"/>
          <cell r="AX1241"/>
          <cell r="AY1241"/>
          <cell r="AZ1241"/>
          <cell r="BA1241"/>
          <cell r="BB1241"/>
          <cell r="BC1241"/>
          <cell r="BD1241"/>
          <cell r="BE1241"/>
          <cell r="BF1241"/>
          <cell r="BG1241"/>
          <cell r="BH1241"/>
          <cell r="BI1241"/>
          <cell r="BJ1241"/>
          <cell r="BK1241"/>
          <cell r="BL1241"/>
          <cell r="BM1241"/>
          <cell r="BN1241"/>
          <cell r="BO1241"/>
          <cell r="BP1241"/>
          <cell r="BQ1241"/>
          <cell r="BR1241"/>
          <cell r="BS1241"/>
          <cell r="BT1241"/>
          <cell r="BU1241"/>
          <cell r="BV1241"/>
          <cell r="BW1241"/>
          <cell r="BX1241"/>
          <cell r="BY1241"/>
          <cell r="BZ1241"/>
          <cell r="CA1241"/>
          <cell r="CB1241"/>
          <cell r="CC1241"/>
          <cell r="CD1241"/>
          <cell r="CE1241"/>
          <cell r="CF1241"/>
          <cell r="CG1241"/>
          <cell r="CH1241"/>
          <cell r="CI1241"/>
          <cell r="CJ1241"/>
          <cell r="CK1241"/>
          <cell r="CL1241"/>
          <cell r="CM1241"/>
          <cell r="CN1241"/>
          <cell r="CO1241"/>
          <cell r="CP1241"/>
        </row>
        <row r="1242">
          <cell r="A1242"/>
          <cell r="B1242"/>
          <cell r="C1242"/>
          <cell r="D1242"/>
          <cell r="E1242"/>
          <cell r="F1242"/>
          <cell r="G1242"/>
          <cell r="H1242"/>
          <cell r="I1242"/>
          <cell r="J1242"/>
          <cell r="K1242"/>
          <cell r="L1242"/>
          <cell r="M1242"/>
          <cell r="N1242"/>
          <cell r="O1242"/>
          <cell r="P1242"/>
          <cell r="Q1242"/>
          <cell r="R1242"/>
          <cell r="S1242"/>
          <cell r="T1242"/>
          <cell r="U1242"/>
          <cell r="V1242"/>
          <cell r="W1242"/>
          <cell r="X1242"/>
          <cell r="Y1242"/>
          <cell r="Z1242"/>
          <cell r="AA1242"/>
          <cell r="AB1242"/>
          <cell r="AC1242"/>
          <cell r="AD1242"/>
          <cell r="AE1242"/>
          <cell r="AF1242"/>
          <cell r="AG1242"/>
          <cell r="AH1242"/>
          <cell r="AI1242"/>
          <cell r="AJ1242"/>
          <cell r="AK1242"/>
          <cell r="AL1242"/>
          <cell r="AM1242"/>
          <cell r="AN1242"/>
          <cell r="AO1242"/>
          <cell r="AP1242"/>
          <cell r="AQ1242"/>
          <cell r="AR1242"/>
          <cell r="AS1242"/>
          <cell r="AT1242"/>
          <cell r="AU1242"/>
          <cell r="AV1242"/>
          <cell r="AW1242"/>
          <cell r="AX1242"/>
          <cell r="AY1242"/>
          <cell r="AZ1242"/>
          <cell r="BA1242"/>
          <cell r="BB1242"/>
          <cell r="BC1242"/>
          <cell r="BD1242"/>
          <cell r="BE1242"/>
          <cell r="BF1242"/>
          <cell r="BG1242"/>
          <cell r="BH1242"/>
          <cell r="BI1242"/>
          <cell r="BJ1242"/>
          <cell r="BK1242"/>
          <cell r="BL1242"/>
          <cell r="BM1242"/>
          <cell r="BN1242"/>
          <cell r="BO1242"/>
          <cell r="BP1242"/>
          <cell r="BQ1242"/>
          <cell r="BR1242"/>
          <cell r="BS1242"/>
          <cell r="BT1242"/>
          <cell r="BU1242"/>
          <cell r="BV1242"/>
          <cell r="BW1242"/>
          <cell r="BX1242"/>
          <cell r="BY1242"/>
          <cell r="BZ1242"/>
          <cell r="CA1242"/>
          <cell r="CB1242"/>
          <cell r="CC1242"/>
          <cell r="CD1242"/>
          <cell r="CE1242"/>
          <cell r="CF1242"/>
          <cell r="CG1242"/>
          <cell r="CH1242"/>
          <cell r="CI1242"/>
          <cell r="CJ1242"/>
          <cell r="CK1242"/>
          <cell r="CL1242"/>
          <cell r="CM1242"/>
          <cell r="CN1242"/>
          <cell r="CO1242"/>
          <cell r="CP1242"/>
        </row>
        <row r="1243">
          <cell r="A1243"/>
          <cell r="B1243"/>
          <cell r="C1243"/>
          <cell r="D1243"/>
          <cell r="E1243"/>
          <cell r="F1243"/>
          <cell r="G1243"/>
          <cell r="H1243"/>
          <cell r="I1243"/>
          <cell r="J1243"/>
          <cell r="K1243"/>
          <cell r="L1243"/>
          <cell r="M1243"/>
          <cell r="N1243"/>
          <cell r="O1243"/>
          <cell r="P1243"/>
          <cell r="Q1243"/>
          <cell r="R1243"/>
          <cell r="S1243"/>
          <cell r="T1243"/>
          <cell r="U1243"/>
          <cell r="V1243"/>
          <cell r="W1243"/>
          <cell r="X1243"/>
          <cell r="Y1243"/>
          <cell r="Z1243"/>
          <cell r="AA1243"/>
          <cell r="AB1243"/>
          <cell r="AC1243"/>
          <cell r="AD1243"/>
          <cell r="AE1243"/>
          <cell r="AF1243"/>
          <cell r="AG1243"/>
          <cell r="AH1243"/>
          <cell r="AI1243"/>
          <cell r="AJ1243"/>
          <cell r="AK1243"/>
          <cell r="AL1243"/>
          <cell r="AM1243"/>
          <cell r="AN1243"/>
          <cell r="AO1243"/>
          <cell r="AP1243"/>
          <cell r="AQ1243"/>
          <cell r="AR1243"/>
          <cell r="AS1243"/>
          <cell r="AT1243"/>
          <cell r="AU1243"/>
          <cell r="AV1243"/>
          <cell r="AW1243"/>
          <cell r="AX1243"/>
          <cell r="AY1243"/>
          <cell r="AZ1243"/>
          <cell r="BA1243"/>
          <cell r="BB1243"/>
          <cell r="BC1243"/>
          <cell r="BD1243"/>
          <cell r="BE1243"/>
          <cell r="BF1243"/>
          <cell r="BG1243"/>
          <cell r="BH1243"/>
          <cell r="BI1243"/>
          <cell r="BJ1243"/>
          <cell r="BK1243"/>
          <cell r="BL1243"/>
          <cell r="BM1243"/>
          <cell r="BN1243"/>
          <cell r="BO1243"/>
          <cell r="BP1243"/>
          <cell r="BQ1243"/>
          <cell r="BR1243"/>
          <cell r="BS1243"/>
          <cell r="BT1243"/>
          <cell r="BU1243"/>
          <cell r="BV1243"/>
          <cell r="BW1243"/>
          <cell r="BX1243"/>
          <cell r="BY1243"/>
          <cell r="BZ1243"/>
          <cell r="CA1243"/>
          <cell r="CB1243"/>
          <cell r="CC1243"/>
          <cell r="CD1243"/>
          <cell r="CE1243"/>
          <cell r="CF1243"/>
          <cell r="CG1243"/>
          <cell r="CH1243"/>
          <cell r="CI1243"/>
          <cell r="CJ1243"/>
          <cell r="CK1243"/>
          <cell r="CL1243"/>
          <cell r="CM1243"/>
          <cell r="CN1243"/>
          <cell r="CO1243"/>
          <cell r="CP1243"/>
        </row>
        <row r="1244">
          <cell r="A1244"/>
          <cell r="B1244"/>
          <cell r="C1244"/>
          <cell r="D1244"/>
          <cell r="E1244"/>
          <cell r="F1244"/>
          <cell r="G1244"/>
          <cell r="H1244"/>
          <cell r="I1244"/>
          <cell r="J1244"/>
          <cell r="K1244"/>
          <cell r="L1244"/>
          <cell r="M1244"/>
          <cell r="N1244"/>
          <cell r="O1244"/>
          <cell r="P1244"/>
          <cell r="Q1244"/>
          <cell r="R1244"/>
          <cell r="S1244"/>
          <cell r="T1244"/>
          <cell r="U1244"/>
          <cell r="V1244"/>
          <cell r="W1244"/>
          <cell r="X1244"/>
          <cell r="Y1244"/>
          <cell r="Z1244"/>
          <cell r="AA1244"/>
          <cell r="AB1244"/>
          <cell r="AC1244"/>
          <cell r="AD1244"/>
          <cell r="AE1244"/>
          <cell r="AF1244"/>
          <cell r="AG1244"/>
          <cell r="AH1244"/>
          <cell r="AI1244"/>
          <cell r="AJ1244"/>
          <cell r="AK1244"/>
          <cell r="AL1244"/>
          <cell r="AM1244"/>
          <cell r="AN1244"/>
          <cell r="AO1244"/>
          <cell r="AP1244"/>
          <cell r="AQ1244"/>
          <cell r="AR1244"/>
          <cell r="AS1244"/>
          <cell r="AT1244"/>
          <cell r="AU1244"/>
          <cell r="AV1244"/>
          <cell r="AW1244"/>
          <cell r="AX1244"/>
          <cell r="AY1244"/>
          <cell r="AZ1244"/>
          <cell r="BA1244"/>
          <cell r="BB1244"/>
          <cell r="BC1244"/>
          <cell r="BD1244"/>
          <cell r="BE1244"/>
          <cell r="BF1244"/>
          <cell r="BG1244"/>
          <cell r="BH1244"/>
          <cell r="BI1244"/>
          <cell r="BJ1244"/>
          <cell r="BK1244"/>
          <cell r="BL1244"/>
          <cell r="BM1244"/>
          <cell r="BN1244"/>
          <cell r="BO1244"/>
          <cell r="BP1244"/>
          <cell r="BQ1244"/>
          <cell r="BR1244"/>
          <cell r="BS1244"/>
          <cell r="BT1244"/>
          <cell r="BU1244"/>
          <cell r="BV1244"/>
          <cell r="BW1244"/>
          <cell r="BX1244"/>
          <cell r="BY1244"/>
          <cell r="BZ1244"/>
          <cell r="CA1244"/>
          <cell r="CB1244"/>
          <cell r="CC1244"/>
          <cell r="CD1244"/>
          <cell r="CE1244"/>
          <cell r="CF1244"/>
          <cell r="CG1244"/>
          <cell r="CH1244"/>
          <cell r="CI1244"/>
          <cell r="CJ1244"/>
          <cell r="CK1244"/>
          <cell r="CL1244"/>
          <cell r="CM1244"/>
          <cell r="CN1244"/>
          <cell r="CO1244"/>
          <cell r="CP1244"/>
        </row>
        <row r="1245">
          <cell r="A1245"/>
          <cell r="B1245"/>
          <cell r="C1245"/>
          <cell r="D1245"/>
          <cell r="E1245"/>
          <cell r="F1245"/>
          <cell r="G1245"/>
          <cell r="H1245"/>
          <cell r="I1245"/>
          <cell r="J1245"/>
          <cell r="K1245"/>
          <cell r="L1245"/>
          <cell r="M1245"/>
          <cell r="N1245"/>
          <cell r="O1245"/>
          <cell r="P1245"/>
          <cell r="Q1245"/>
          <cell r="R1245"/>
          <cell r="S1245"/>
          <cell r="T1245"/>
          <cell r="U1245"/>
          <cell r="V1245"/>
          <cell r="W1245"/>
          <cell r="X1245"/>
          <cell r="Y1245"/>
          <cell r="Z1245"/>
          <cell r="AA1245"/>
          <cell r="AB1245"/>
          <cell r="AC1245"/>
          <cell r="AD1245"/>
          <cell r="AE1245"/>
          <cell r="AF1245"/>
          <cell r="AG1245"/>
          <cell r="AH1245"/>
          <cell r="AI1245"/>
          <cell r="AJ1245"/>
          <cell r="AK1245"/>
          <cell r="AL1245"/>
          <cell r="AM1245"/>
          <cell r="AN1245"/>
          <cell r="AO1245"/>
          <cell r="AP1245"/>
          <cell r="AQ1245"/>
          <cell r="AR1245"/>
          <cell r="AS1245"/>
          <cell r="AT1245"/>
          <cell r="AU1245"/>
          <cell r="AV1245"/>
          <cell r="AW1245"/>
          <cell r="AX1245"/>
          <cell r="AY1245"/>
          <cell r="AZ1245"/>
          <cell r="BA1245"/>
          <cell r="BB1245"/>
          <cell r="BC1245"/>
          <cell r="BD1245"/>
          <cell r="BE1245"/>
          <cell r="BF1245"/>
          <cell r="BG1245"/>
          <cell r="BH1245"/>
          <cell r="BI1245"/>
          <cell r="BJ1245"/>
          <cell r="BK1245"/>
          <cell r="BL1245"/>
          <cell r="BM1245"/>
          <cell r="BN1245"/>
          <cell r="BO1245"/>
          <cell r="BP1245"/>
          <cell r="BQ1245"/>
          <cell r="BR1245"/>
          <cell r="BS1245"/>
          <cell r="BT1245"/>
          <cell r="BU1245"/>
          <cell r="BV1245"/>
          <cell r="BW1245"/>
          <cell r="BX1245"/>
          <cell r="BY1245"/>
          <cell r="BZ1245"/>
          <cell r="CA1245"/>
          <cell r="CB1245"/>
          <cell r="CC1245"/>
          <cell r="CD1245"/>
          <cell r="CE1245"/>
          <cell r="CF1245"/>
          <cell r="CG1245"/>
          <cell r="CH1245"/>
          <cell r="CI1245"/>
          <cell r="CJ1245"/>
          <cell r="CK1245"/>
          <cell r="CL1245"/>
          <cell r="CM1245"/>
          <cell r="CN1245"/>
          <cell r="CO1245"/>
          <cell r="CP1245"/>
        </row>
        <row r="1246">
          <cell r="A1246"/>
          <cell r="B1246"/>
          <cell r="C1246"/>
          <cell r="D1246"/>
          <cell r="E1246"/>
          <cell r="F1246"/>
          <cell r="G1246"/>
          <cell r="H1246"/>
          <cell r="I1246"/>
          <cell r="J1246"/>
          <cell r="K1246"/>
          <cell r="L1246"/>
          <cell r="M1246"/>
          <cell r="N1246"/>
          <cell r="O1246"/>
          <cell r="P1246"/>
          <cell r="Q1246"/>
          <cell r="R1246"/>
          <cell r="S1246"/>
          <cell r="T1246"/>
          <cell r="U1246"/>
          <cell r="V1246"/>
          <cell r="W1246"/>
          <cell r="X1246"/>
          <cell r="Y1246"/>
          <cell r="Z1246"/>
          <cell r="AA1246"/>
          <cell r="AB1246"/>
          <cell r="AC1246"/>
          <cell r="AD1246"/>
          <cell r="AE1246"/>
          <cell r="AF1246"/>
          <cell r="AG1246"/>
          <cell r="AH1246"/>
          <cell r="AI1246"/>
          <cell r="AJ1246"/>
          <cell r="AK1246"/>
          <cell r="AL1246"/>
          <cell r="AM1246"/>
          <cell r="AN1246"/>
          <cell r="AO1246"/>
          <cell r="AP1246"/>
          <cell r="AQ1246"/>
          <cell r="AR1246"/>
          <cell r="AS1246"/>
          <cell r="AT1246"/>
          <cell r="AU1246"/>
          <cell r="AV1246"/>
          <cell r="AW1246"/>
          <cell r="AX1246"/>
          <cell r="AY1246"/>
          <cell r="AZ1246"/>
          <cell r="BA1246"/>
          <cell r="BB1246"/>
          <cell r="BC1246"/>
          <cell r="BD1246"/>
          <cell r="BE1246"/>
          <cell r="BF1246"/>
          <cell r="BG1246"/>
          <cell r="BH1246"/>
          <cell r="BI1246"/>
          <cell r="BJ1246"/>
          <cell r="BK1246"/>
          <cell r="BL1246"/>
          <cell r="BM1246"/>
          <cell r="BN1246"/>
          <cell r="BO1246"/>
          <cell r="BP1246"/>
          <cell r="BQ1246"/>
          <cell r="BR1246"/>
          <cell r="BS1246"/>
          <cell r="BT1246"/>
          <cell r="BU1246"/>
          <cell r="BV1246"/>
          <cell r="BW1246"/>
          <cell r="BX1246"/>
          <cell r="BY1246"/>
          <cell r="BZ1246"/>
          <cell r="CA1246"/>
          <cell r="CB1246"/>
          <cell r="CC1246"/>
          <cell r="CD1246"/>
          <cell r="CE1246"/>
          <cell r="CF1246"/>
          <cell r="CG1246"/>
          <cell r="CH1246"/>
          <cell r="CI1246"/>
          <cell r="CJ1246"/>
          <cell r="CK1246"/>
          <cell r="CL1246"/>
          <cell r="CM1246"/>
          <cell r="CN1246"/>
          <cell r="CO1246"/>
          <cell r="CP1246"/>
        </row>
        <row r="1247">
          <cell r="A1247"/>
          <cell r="B1247"/>
          <cell r="C1247"/>
          <cell r="D1247"/>
          <cell r="E1247"/>
          <cell r="F1247"/>
          <cell r="G1247"/>
          <cell r="H1247"/>
          <cell r="I1247"/>
          <cell r="J1247"/>
          <cell r="K1247"/>
          <cell r="L1247"/>
          <cell r="M1247"/>
          <cell r="N1247"/>
          <cell r="O1247"/>
          <cell r="P1247"/>
          <cell r="Q1247"/>
          <cell r="R1247"/>
          <cell r="S1247"/>
          <cell r="T1247"/>
          <cell r="U1247"/>
          <cell r="V1247"/>
          <cell r="W1247"/>
          <cell r="X1247"/>
          <cell r="Y1247"/>
          <cell r="Z1247"/>
          <cell r="AA1247"/>
          <cell r="AB1247"/>
          <cell r="AC1247"/>
          <cell r="AD1247"/>
          <cell r="AE1247"/>
          <cell r="AF1247"/>
          <cell r="AG1247"/>
          <cell r="AH1247"/>
          <cell r="AI1247"/>
          <cell r="AJ1247"/>
          <cell r="AK1247"/>
          <cell r="AL1247"/>
          <cell r="AM1247"/>
          <cell r="AN1247"/>
          <cell r="AO1247"/>
          <cell r="AP1247"/>
          <cell r="AQ1247"/>
          <cell r="AR1247"/>
          <cell r="AS1247"/>
          <cell r="AT1247"/>
          <cell r="AU1247"/>
          <cell r="AV1247"/>
          <cell r="AW1247"/>
          <cell r="AX1247"/>
          <cell r="AY1247"/>
          <cell r="AZ1247"/>
          <cell r="BA1247"/>
          <cell r="BB1247"/>
          <cell r="BC1247"/>
          <cell r="BD1247"/>
          <cell r="BE1247"/>
          <cell r="BF1247"/>
          <cell r="BG1247"/>
          <cell r="BH1247"/>
          <cell r="BI1247"/>
          <cell r="BJ1247"/>
          <cell r="BK1247"/>
          <cell r="BL1247"/>
          <cell r="BM1247"/>
          <cell r="BN1247"/>
          <cell r="BO1247"/>
          <cell r="BP1247"/>
          <cell r="BQ1247"/>
          <cell r="BR1247"/>
          <cell r="BS1247"/>
          <cell r="BT1247"/>
          <cell r="BU1247"/>
          <cell r="BV1247"/>
          <cell r="BW1247"/>
          <cell r="BX1247"/>
          <cell r="BY1247"/>
          <cell r="BZ1247"/>
          <cell r="CA1247"/>
          <cell r="CB1247"/>
          <cell r="CC1247"/>
          <cell r="CD1247"/>
          <cell r="CE1247"/>
          <cell r="CF1247"/>
          <cell r="CG1247"/>
          <cell r="CH1247"/>
          <cell r="CI1247"/>
          <cell r="CJ1247"/>
          <cell r="CK1247"/>
          <cell r="CL1247"/>
          <cell r="CM1247"/>
          <cell r="CN1247"/>
          <cell r="CO1247"/>
          <cell r="CP1247"/>
        </row>
        <row r="1248">
          <cell r="A1248"/>
          <cell r="B1248"/>
          <cell r="C1248"/>
          <cell r="D1248"/>
          <cell r="E1248"/>
          <cell r="F1248"/>
          <cell r="G1248"/>
          <cell r="H1248"/>
          <cell r="I1248"/>
          <cell r="J1248"/>
          <cell r="K1248"/>
          <cell r="L1248"/>
          <cell r="M1248"/>
          <cell r="N1248"/>
          <cell r="O1248"/>
          <cell r="P1248"/>
          <cell r="Q1248"/>
          <cell r="R1248"/>
          <cell r="S1248"/>
          <cell r="T1248"/>
          <cell r="U1248"/>
          <cell r="V1248"/>
          <cell r="W1248"/>
          <cell r="X1248"/>
          <cell r="Y1248"/>
          <cell r="Z1248"/>
          <cell r="AA1248"/>
          <cell r="AB1248"/>
          <cell r="AC1248"/>
          <cell r="AD1248"/>
          <cell r="AE1248"/>
          <cell r="AF1248"/>
          <cell r="AG1248"/>
          <cell r="AH1248"/>
          <cell r="AI1248"/>
          <cell r="AJ1248"/>
          <cell r="AK1248"/>
          <cell r="AL1248"/>
          <cell r="AM1248"/>
          <cell r="AN1248"/>
          <cell r="AO1248"/>
          <cell r="AP1248"/>
          <cell r="AQ1248"/>
          <cell r="AR1248"/>
          <cell r="AS1248"/>
          <cell r="AT1248"/>
          <cell r="AU1248"/>
          <cell r="AV1248"/>
          <cell r="AW1248"/>
          <cell r="AX1248"/>
          <cell r="AY1248"/>
          <cell r="AZ1248"/>
          <cell r="BA1248"/>
          <cell r="BB1248"/>
          <cell r="BC1248"/>
          <cell r="BD1248"/>
          <cell r="BE1248"/>
          <cell r="BF1248"/>
          <cell r="BG1248"/>
          <cell r="BH1248"/>
          <cell r="BI1248"/>
          <cell r="BJ1248"/>
          <cell r="BK1248"/>
          <cell r="BL1248"/>
          <cell r="BM1248"/>
          <cell r="BN1248"/>
          <cell r="BO1248"/>
          <cell r="BP1248"/>
          <cell r="BQ1248"/>
          <cell r="BR1248"/>
          <cell r="BS1248"/>
          <cell r="BT1248"/>
          <cell r="BU1248"/>
          <cell r="BV1248"/>
          <cell r="BW1248"/>
          <cell r="BX1248"/>
          <cell r="BY1248"/>
          <cell r="BZ1248"/>
          <cell r="CA1248"/>
          <cell r="CB1248"/>
          <cell r="CC1248"/>
          <cell r="CD1248"/>
          <cell r="CE1248"/>
          <cell r="CF1248"/>
          <cell r="CG1248"/>
          <cell r="CH1248"/>
          <cell r="CI1248"/>
          <cell r="CJ1248"/>
          <cell r="CK1248"/>
          <cell r="CL1248"/>
          <cell r="CM1248"/>
          <cell r="CN1248"/>
          <cell r="CO1248"/>
          <cell r="CP1248"/>
        </row>
        <row r="1249">
          <cell r="A1249"/>
          <cell r="B1249"/>
          <cell r="C1249"/>
          <cell r="D1249"/>
          <cell r="E1249"/>
          <cell r="F1249"/>
          <cell r="G1249"/>
          <cell r="H1249"/>
          <cell r="I1249"/>
          <cell r="J1249"/>
          <cell r="K1249"/>
          <cell r="L1249"/>
          <cell r="M1249"/>
          <cell r="N1249"/>
          <cell r="O1249"/>
          <cell r="P1249"/>
          <cell r="Q1249"/>
          <cell r="R1249"/>
          <cell r="S1249"/>
          <cell r="T1249"/>
          <cell r="U1249"/>
          <cell r="V1249"/>
          <cell r="W1249"/>
          <cell r="X1249"/>
          <cell r="Y1249"/>
          <cell r="Z1249"/>
          <cell r="AA1249"/>
          <cell r="AB1249"/>
          <cell r="AC1249"/>
          <cell r="AD1249"/>
          <cell r="AE1249"/>
          <cell r="AF1249"/>
          <cell r="AG1249"/>
          <cell r="AH1249"/>
          <cell r="AI1249"/>
          <cell r="AJ1249"/>
          <cell r="AK1249"/>
          <cell r="AL1249"/>
          <cell r="AM1249"/>
          <cell r="AN1249"/>
          <cell r="AO1249"/>
          <cell r="AP1249"/>
          <cell r="AQ1249"/>
          <cell r="AR1249"/>
          <cell r="AS1249"/>
          <cell r="AT1249"/>
          <cell r="AU1249"/>
          <cell r="AV1249"/>
          <cell r="AW1249"/>
          <cell r="AX1249"/>
          <cell r="AY1249"/>
          <cell r="AZ1249"/>
          <cell r="BA1249"/>
          <cell r="BB1249"/>
          <cell r="BC1249"/>
          <cell r="BD1249"/>
          <cell r="BE1249"/>
          <cell r="BF1249"/>
          <cell r="BG1249"/>
          <cell r="BH1249"/>
          <cell r="BI1249"/>
          <cell r="BJ1249"/>
          <cell r="BK1249"/>
          <cell r="BL1249"/>
          <cell r="BM1249"/>
          <cell r="BN1249"/>
          <cell r="BO1249"/>
          <cell r="BP1249"/>
          <cell r="BQ1249"/>
          <cell r="BR1249"/>
          <cell r="BS1249"/>
          <cell r="BT1249"/>
          <cell r="BU1249"/>
          <cell r="BV1249"/>
          <cell r="BW1249"/>
          <cell r="BX1249"/>
          <cell r="BY1249"/>
          <cell r="BZ1249"/>
          <cell r="CA1249"/>
          <cell r="CB1249"/>
          <cell r="CC1249"/>
          <cell r="CD1249"/>
          <cell r="CE1249"/>
          <cell r="CF1249"/>
          <cell r="CG1249"/>
          <cell r="CH1249"/>
          <cell r="CI1249"/>
          <cell r="CJ1249"/>
          <cell r="CK1249"/>
          <cell r="CL1249"/>
          <cell r="CM1249"/>
          <cell r="CN1249"/>
          <cell r="CO1249"/>
          <cell r="CP1249"/>
        </row>
        <row r="1250">
          <cell r="A1250"/>
          <cell r="B1250"/>
          <cell r="C1250"/>
          <cell r="D1250"/>
          <cell r="E1250"/>
          <cell r="F1250"/>
          <cell r="G1250"/>
          <cell r="H1250"/>
          <cell r="I1250"/>
          <cell r="J1250"/>
          <cell r="K1250"/>
          <cell r="L1250"/>
          <cell r="M1250"/>
          <cell r="N1250"/>
          <cell r="O1250"/>
          <cell r="P1250"/>
          <cell r="Q1250"/>
          <cell r="R1250"/>
          <cell r="S1250"/>
          <cell r="T1250"/>
          <cell r="U1250"/>
          <cell r="V1250"/>
          <cell r="W1250"/>
          <cell r="X1250"/>
          <cell r="Y1250"/>
          <cell r="Z1250"/>
          <cell r="AA1250"/>
          <cell r="AB1250"/>
          <cell r="AC1250"/>
          <cell r="AD1250"/>
          <cell r="AE1250"/>
          <cell r="AF1250"/>
          <cell r="AG1250"/>
          <cell r="AH1250"/>
          <cell r="AI1250"/>
          <cell r="AJ1250"/>
          <cell r="AK1250"/>
          <cell r="AL1250"/>
          <cell r="AM1250"/>
          <cell r="AN1250"/>
          <cell r="AO1250"/>
          <cell r="AP1250"/>
          <cell r="AQ1250"/>
          <cell r="AR1250"/>
          <cell r="AS1250"/>
          <cell r="AT1250"/>
          <cell r="AU1250"/>
          <cell r="AV1250"/>
          <cell r="AW1250"/>
          <cell r="AX1250"/>
          <cell r="AY1250"/>
          <cell r="AZ1250"/>
          <cell r="BA1250"/>
          <cell r="BB1250"/>
          <cell r="BC1250"/>
          <cell r="BD1250"/>
          <cell r="BE1250"/>
          <cell r="BF1250"/>
          <cell r="BG1250"/>
          <cell r="BH1250"/>
          <cell r="BI1250"/>
          <cell r="BJ1250"/>
          <cell r="BK1250"/>
          <cell r="BL1250"/>
          <cell r="BM1250"/>
          <cell r="BN1250"/>
          <cell r="BO1250"/>
          <cell r="BP1250"/>
          <cell r="BQ1250"/>
          <cell r="BR1250"/>
          <cell r="BS1250"/>
          <cell r="BT1250"/>
          <cell r="BU1250"/>
          <cell r="BV1250"/>
          <cell r="BW1250"/>
          <cell r="BX1250"/>
          <cell r="BY1250"/>
          <cell r="BZ1250"/>
          <cell r="CA1250"/>
          <cell r="CB1250"/>
          <cell r="CC1250"/>
          <cell r="CD1250"/>
          <cell r="CE1250"/>
          <cell r="CF1250"/>
          <cell r="CG1250"/>
          <cell r="CH1250"/>
          <cell r="CI1250"/>
          <cell r="CJ1250"/>
          <cell r="CK1250"/>
          <cell r="CL1250"/>
          <cell r="CM1250"/>
          <cell r="CN1250"/>
          <cell r="CO1250"/>
          <cell r="CP1250"/>
        </row>
        <row r="1251">
          <cell r="A1251"/>
          <cell r="B1251"/>
          <cell r="C1251"/>
          <cell r="D1251"/>
          <cell r="E1251"/>
          <cell r="F1251"/>
          <cell r="G1251"/>
          <cell r="H1251"/>
          <cell r="I1251"/>
          <cell r="J1251"/>
          <cell r="K1251"/>
          <cell r="L1251"/>
          <cell r="M1251"/>
          <cell r="N1251"/>
          <cell r="O1251"/>
          <cell r="P1251"/>
          <cell r="Q1251"/>
          <cell r="R1251"/>
          <cell r="S1251"/>
          <cell r="T1251"/>
          <cell r="U1251"/>
          <cell r="V1251"/>
          <cell r="W1251"/>
          <cell r="X1251"/>
          <cell r="Y1251"/>
          <cell r="Z1251"/>
          <cell r="AA1251"/>
          <cell r="AB1251"/>
          <cell r="AC1251"/>
          <cell r="AD1251"/>
          <cell r="AE1251"/>
          <cell r="AF1251"/>
          <cell r="AG1251"/>
          <cell r="AH1251"/>
          <cell r="AI1251"/>
          <cell r="AJ1251"/>
          <cell r="AK1251"/>
          <cell r="AL1251"/>
          <cell r="AM1251"/>
          <cell r="AN1251"/>
          <cell r="AO1251"/>
          <cell r="AP1251"/>
          <cell r="AQ1251"/>
          <cell r="AR1251"/>
          <cell r="AS1251"/>
          <cell r="AT1251"/>
          <cell r="AU1251"/>
          <cell r="AV1251"/>
          <cell r="AW1251"/>
          <cell r="AX1251"/>
          <cell r="AY1251"/>
          <cell r="AZ1251"/>
          <cell r="BA1251"/>
          <cell r="BB1251"/>
          <cell r="BC1251"/>
          <cell r="BD1251"/>
          <cell r="BE1251"/>
          <cell r="BF1251"/>
          <cell r="BG1251"/>
          <cell r="BH1251"/>
          <cell r="BI1251"/>
          <cell r="BJ1251"/>
          <cell r="BK1251"/>
          <cell r="BL1251"/>
          <cell r="BM1251"/>
          <cell r="BN1251"/>
          <cell r="BO1251"/>
          <cell r="BP1251"/>
          <cell r="BQ1251"/>
          <cell r="BR1251"/>
          <cell r="BS1251"/>
          <cell r="BT1251"/>
          <cell r="BU1251"/>
          <cell r="BV1251"/>
          <cell r="BW1251"/>
          <cell r="BX1251"/>
          <cell r="BY1251"/>
          <cell r="BZ1251"/>
          <cell r="CA1251"/>
          <cell r="CB1251"/>
          <cell r="CC1251"/>
          <cell r="CD1251"/>
          <cell r="CE1251"/>
          <cell r="CF1251"/>
          <cell r="CG1251"/>
          <cell r="CH1251"/>
          <cell r="CI1251"/>
          <cell r="CJ1251"/>
          <cell r="CK1251"/>
          <cell r="CL1251"/>
          <cell r="CM1251"/>
          <cell r="CN1251"/>
          <cell r="CO1251"/>
          <cell r="CP1251"/>
        </row>
        <row r="1252">
          <cell r="A1252"/>
          <cell r="B1252"/>
          <cell r="C1252"/>
          <cell r="D1252"/>
          <cell r="E1252"/>
          <cell r="F1252"/>
          <cell r="G1252"/>
          <cell r="H1252"/>
          <cell r="I1252"/>
          <cell r="J1252"/>
          <cell r="K1252"/>
          <cell r="L1252"/>
          <cell r="M1252"/>
          <cell r="N1252"/>
          <cell r="O1252"/>
          <cell r="P1252"/>
          <cell r="Q1252"/>
          <cell r="R1252"/>
          <cell r="S1252"/>
          <cell r="T1252"/>
          <cell r="U1252"/>
          <cell r="V1252"/>
          <cell r="W1252"/>
          <cell r="X1252"/>
          <cell r="Y1252"/>
          <cell r="Z1252"/>
          <cell r="AA1252"/>
          <cell r="AB1252"/>
          <cell r="AC1252"/>
          <cell r="AD1252"/>
          <cell r="AE1252"/>
          <cell r="AF1252"/>
          <cell r="AG1252"/>
          <cell r="AH1252"/>
          <cell r="AI1252"/>
          <cell r="AJ1252"/>
          <cell r="AK1252"/>
          <cell r="AL1252"/>
          <cell r="AM1252"/>
          <cell r="AN1252"/>
          <cell r="AO1252"/>
          <cell r="AP1252"/>
          <cell r="AQ1252"/>
          <cell r="AR1252"/>
          <cell r="AS1252"/>
          <cell r="AT1252"/>
          <cell r="AU1252"/>
          <cell r="AV1252"/>
          <cell r="AW1252"/>
          <cell r="AX1252"/>
          <cell r="AY1252"/>
          <cell r="AZ1252"/>
          <cell r="BA1252"/>
          <cell r="BB1252"/>
          <cell r="BC1252"/>
          <cell r="BD1252"/>
          <cell r="BE1252"/>
          <cell r="BF1252"/>
          <cell r="BG1252"/>
          <cell r="BH1252"/>
          <cell r="BI1252"/>
          <cell r="BJ1252"/>
          <cell r="BK1252"/>
          <cell r="BL1252"/>
          <cell r="BM1252"/>
          <cell r="BN1252"/>
          <cell r="BO1252"/>
          <cell r="BP1252"/>
          <cell r="BQ1252"/>
          <cell r="BR1252"/>
          <cell r="BS1252"/>
          <cell r="BT1252"/>
          <cell r="BU1252"/>
          <cell r="BV1252"/>
          <cell r="BW1252"/>
          <cell r="BX1252"/>
          <cell r="BY1252"/>
          <cell r="BZ1252"/>
          <cell r="CA1252"/>
          <cell r="CB1252"/>
          <cell r="CC1252"/>
          <cell r="CD1252"/>
          <cell r="CE1252"/>
          <cell r="CF1252"/>
          <cell r="CG1252"/>
          <cell r="CH1252"/>
          <cell r="CI1252"/>
          <cell r="CJ1252"/>
          <cell r="CK1252"/>
          <cell r="CL1252"/>
          <cell r="CM1252"/>
          <cell r="CN1252"/>
          <cell r="CO1252"/>
          <cell r="CP1252"/>
        </row>
        <row r="1253">
          <cell r="A1253"/>
          <cell r="B1253"/>
          <cell r="C1253"/>
          <cell r="D1253"/>
          <cell r="E1253"/>
          <cell r="F1253"/>
          <cell r="G1253"/>
          <cell r="H1253"/>
          <cell r="I1253"/>
          <cell r="J1253"/>
          <cell r="K1253"/>
          <cell r="L1253"/>
          <cell r="M1253"/>
          <cell r="N1253"/>
          <cell r="O1253"/>
          <cell r="P1253"/>
          <cell r="Q1253"/>
          <cell r="R1253"/>
          <cell r="S1253"/>
          <cell r="T1253"/>
          <cell r="U1253"/>
          <cell r="V1253"/>
          <cell r="W1253"/>
          <cell r="X1253"/>
          <cell r="Y1253"/>
          <cell r="Z1253"/>
          <cell r="AA1253"/>
          <cell r="AB1253"/>
          <cell r="AC1253"/>
          <cell r="AD1253"/>
          <cell r="AE1253"/>
          <cell r="AF1253"/>
          <cell r="AG1253"/>
          <cell r="AH1253"/>
          <cell r="AI1253"/>
          <cell r="AJ1253"/>
          <cell r="AK1253"/>
          <cell r="AL1253"/>
          <cell r="AM1253"/>
          <cell r="AN1253"/>
          <cell r="AO1253"/>
          <cell r="AP1253"/>
          <cell r="AQ1253"/>
          <cell r="AR1253"/>
          <cell r="AS1253"/>
          <cell r="AT1253"/>
          <cell r="AU1253"/>
          <cell r="AV1253"/>
          <cell r="AW1253"/>
          <cell r="AX1253"/>
          <cell r="AY1253"/>
          <cell r="AZ1253"/>
          <cell r="BA1253"/>
          <cell r="BB1253"/>
          <cell r="BC1253"/>
          <cell r="BD1253"/>
          <cell r="BE1253"/>
          <cell r="BF1253"/>
          <cell r="BG1253"/>
          <cell r="BH1253"/>
          <cell r="BI1253"/>
          <cell r="BJ1253"/>
          <cell r="BK1253"/>
          <cell r="BL1253"/>
          <cell r="BM1253"/>
          <cell r="BN1253"/>
          <cell r="BO1253"/>
          <cell r="BP1253"/>
          <cell r="BQ1253"/>
          <cell r="BR1253"/>
          <cell r="BS1253"/>
          <cell r="BT1253"/>
          <cell r="BU1253"/>
          <cell r="BV1253"/>
          <cell r="BW1253"/>
          <cell r="BX1253"/>
          <cell r="BY1253"/>
          <cell r="BZ1253"/>
          <cell r="CA1253"/>
          <cell r="CB1253"/>
          <cell r="CC1253"/>
          <cell r="CD1253"/>
          <cell r="CE1253"/>
          <cell r="CF1253"/>
          <cell r="CG1253"/>
          <cell r="CH1253"/>
          <cell r="CI1253"/>
          <cell r="CJ1253"/>
          <cell r="CK1253"/>
          <cell r="CL1253"/>
          <cell r="CM1253"/>
          <cell r="CN1253"/>
          <cell r="CO1253"/>
          <cell r="CP1253"/>
        </row>
        <row r="1254">
          <cell r="A1254"/>
          <cell r="B1254"/>
          <cell r="C1254"/>
          <cell r="D1254"/>
          <cell r="E1254"/>
          <cell r="F1254"/>
          <cell r="G1254"/>
          <cell r="H1254"/>
          <cell r="I1254"/>
          <cell r="J1254"/>
          <cell r="K1254"/>
          <cell r="L1254"/>
          <cell r="M1254"/>
          <cell r="N1254"/>
          <cell r="O1254"/>
          <cell r="P1254"/>
          <cell r="Q1254"/>
          <cell r="R1254"/>
          <cell r="S1254"/>
          <cell r="T1254"/>
          <cell r="U1254"/>
          <cell r="V1254"/>
          <cell r="W1254"/>
          <cell r="X1254"/>
          <cell r="Y1254"/>
          <cell r="Z1254"/>
          <cell r="AA1254"/>
          <cell r="AB1254"/>
          <cell r="AC1254"/>
          <cell r="AD1254"/>
          <cell r="AE1254"/>
          <cell r="AF1254"/>
          <cell r="AG1254"/>
          <cell r="AH1254"/>
          <cell r="AI1254"/>
          <cell r="AJ1254"/>
          <cell r="AK1254"/>
          <cell r="AL1254"/>
          <cell r="AM1254"/>
          <cell r="AN1254"/>
          <cell r="AO1254"/>
          <cell r="AP1254"/>
          <cell r="AQ1254"/>
          <cell r="AR1254"/>
          <cell r="AS1254"/>
          <cell r="AT1254"/>
          <cell r="AU1254"/>
          <cell r="AV1254"/>
          <cell r="AW1254"/>
          <cell r="AX1254"/>
          <cell r="AY1254"/>
          <cell r="AZ1254"/>
          <cell r="BA1254"/>
          <cell r="BB1254"/>
          <cell r="BC1254"/>
          <cell r="BD1254"/>
          <cell r="BE1254"/>
          <cell r="BF1254"/>
          <cell r="BG1254"/>
          <cell r="BH1254"/>
          <cell r="BI1254"/>
          <cell r="BJ1254"/>
          <cell r="BK1254"/>
          <cell r="BL1254"/>
          <cell r="BM1254"/>
          <cell r="BN1254"/>
          <cell r="BO1254"/>
          <cell r="BP1254"/>
          <cell r="BQ1254"/>
          <cell r="BR1254"/>
          <cell r="BS1254"/>
          <cell r="BT1254"/>
          <cell r="BU1254"/>
          <cell r="BV1254"/>
          <cell r="BW1254"/>
          <cell r="BX1254"/>
          <cell r="BY1254"/>
          <cell r="BZ1254"/>
          <cell r="CA1254"/>
          <cell r="CB1254"/>
          <cell r="CC1254"/>
          <cell r="CD1254"/>
          <cell r="CE1254"/>
          <cell r="CF1254"/>
          <cell r="CG1254"/>
          <cell r="CH1254"/>
          <cell r="CI1254"/>
          <cell r="CJ1254"/>
          <cell r="CK1254"/>
          <cell r="CL1254"/>
          <cell r="CM1254"/>
          <cell r="CN1254"/>
          <cell r="CO1254"/>
          <cell r="CP1254"/>
        </row>
        <row r="1255">
          <cell r="A1255"/>
          <cell r="B1255"/>
          <cell r="C1255"/>
          <cell r="D1255"/>
          <cell r="E1255"/>
          <cell r="F1255"/>
          <cell r="G1255"/>
          <cell r="H1255"/>
          <cell r="I1255"/>
          <cell r="J1255"/>
          <cell r="K1255"/>
          <cell r="L1255"/>
          <cell r="M1255"/>
          <cell r="N1255"/>
          <cell r="O1255"/>
          <cell r="P1255"/>
          <cell r="Q1255"/>
          <cell r="R1255"/>
          <cell r="S1255"/>
          <cell r="T1255"/>
          <cell r="U1255"/>
          <cell r="V1255"/>
          <cell r="W1255"/>
          <cell r="X1255"/>
          <cell r="Y1255"/>
          <cell r="Z1255"/>
          <cell r="AA1255"/>
          <cell r="AB1255"/>
          <cell r="AC1255"/>
          <cell r="AD1255"/>
          <cell r="AE1255"/>
          <cell r="AF1255"/>
          <cell r="AG1255"/>
          <cell r="AH1255"/>
          <cell r="AI1255"/>
          <cell r="AJ1255"/>
          <cell r="AK1255"/>
          <cell r="AL1255"/>
          <cell r="AM1255"/>
          <cell r="AN1255"/>
          <cell r="AO1255"/>
          <cell r="AP1255"/>
          <cell r="AQ1255"/>
          <cell r="AR1255"/>
          <cell r="AS1255"/>
          <cell r="AT1255"/>
          <cell r="AU1255"/>
          <cell r="AV1255"/>
          <cell r="AW1255"/>
          <cell r="AX1255"/>
          <cell r="AY1255"/>
          <cell r="AZ1255"/>
          <cell r="BA1255"/>
          <cell r="BB1255"/>
          <cell r="BC1255"/>
          <cell r="BD1255"/>
          <cell r="BE1255"/>
          <cell r="BF1255"/>
          <cell r="BG1255"/>
          <cell r="BH1255"/>
          <cell r="BI1255"/>
          <cell r="BJ1255"/>
          <cell r="BK1255"/>
          <cell r="BL1255"/>
          <cell r="BM1255"/>
          <cell r="BN1255"/>
          <cell r="BO1255"/>
          <cell r="BP1255"/>
          <cell r="BQ1255"/>
          <cell r="BR1255"/>
          <cell r="BS1255"/>
          <cell r="BT1255"/>
          <cell r="BU1255"/>
          <cell r="BV1255"/>
          <cell r="BW1255"/>
          <cell r="BX1255"/>
          <cell r="BY1255"/>
          <cell r="BZ1255"/>
          <cell r="CA1255"/>
          <cell r="CB1255"/>
          <cell r="CC1255"/>
          <cell r="CD1255"/>
          <cell r="CE1255"/>
          <cell r="CF1255"/>
          <cell r="CG1255"/>
          <cell r="CH1255"/>
          <cell r="CI1255"/>
          <cell r="CJ1255"/>
          <cell r="CK1255"/>
          <cell r="CL1255"/>
          <cell r="CM1255"/>
          <cell r="CN1255"/>
          <cell r="CO1255"/>
          <cell r="CP1255"/>
        </row>
        <row r="1256">
          <cell r="A1256"/>
          <cell r="B1256"/>
          <cell r="C1256"/>
          <cell r="D1256"/>
          <cell r="E1256"/>
          <cell r="F1256"/>
          <cell r="G1256"/>
          <cell r="H1256"/>
          <cell r="I1256"/>
          <cell r="J1256"/>
          <cell r="K1256"/>
          <cell r="L1256"/>
          <cell r="M1256"/>
          <cell r="N1256"/>
          <cell r="O1256"/>
          <cell r="P1256"/>
          <cell r="Q1256"/>
          <cell r="R1256"/>
          <cell r="S1256"/>
          <cell r="T1256"/>
          <cell r="U1256"/>
          <cell r="V1256"/>
          <cell r="W1256"/>
          <cell r="X1256"/>
          <cell r="Y1256"/>
          <cell r="Z1256"/>
          <cell r="AA1256"/>
          <cell r="AB1256"/>
          <cell r="AC1256"/>
          <cell r="AD1256"/>
          <cell r="AE1256"/>
          <cell r="AF1256"/>
          <cell r="AG1256"/>
          <cell r="AH1256"/>
          <cell r="AI1256"/>
          <cell r="AJ1256"/>
          <cell r="AK1256"/>
          <cell r="AL1256"/>
          <cell r="AM1256"/>
          <cell r="AN1256"/>
          <cell r="AO1256"/>
          <cell r="AP1256"/>
          <cell r="AQ1256"/>
          <cell r="AR1256"/>
          <cell r="AS1256"/>
          <cell r="AT1256"/>
          <cell r="AU1256"/>
          <cell r="AV1256"/>
          <cell r="AW1256"/>
          <cell r="AX1256"/>
          <cell r="AY1256"/>
          <cell r="AZ1256"/>
          <cell r="BA1256"/>
          <cell r="BB1256"/>
          <cell r="BC1256"/>
          <cell r="BD1256"/>
          <cell r="BE1256"/>
          <cell r="BF1256"/>
          <cell r="BG1256"/>
          <cell r="BH1256"/>
          <cell r="BI1256"/>
          <cell r="BJ1256"/>
          <cell r="BK1256"/>
          <cell r="BL1256"/>
          <cell r="BM1256"/>
          <cell r="BN1256"/>
          <cell r="BO1256"/>
          <cell r="BP1256"/>
          <cell r="BQ1256"/>
          <cell r="BR1256"/>
          <cell r="BS1256"/>
          <cell r="BT1256"/>
          <cell r="BU1256"/>
          <cell r="BV1256"/>
          <cell r="BW1256"/>
          <cell r="BX1256"/>
          <cell r="BY1256"/>
          <cell r="BZ1256"/>
          <cell r="CA1256"/>
          <cell r="CB1256"/>
          <cell r="CC1256"/>
          <cell r="CD1256"/>
          <cell r="CE1256"/>
          <cell r="CF1256"/>
          <cell r="CG1256"/>
          <cell r="CH1256"/>
          <cell r="CI1256"/>
          <cell r="CJ1256"/>
          <cell r="CK1256"/>
          <cell r="CL1256"/>
          <cell r="CM1256"/>
          <cell r="CN1256"/>
          <cell r="CO1256"/>
          <cell r="CP1256"/>
        </row>
        <row r="1257">
          <cell r="A1257"/>
          <cell r="B1257"/>
          <cell r="C1257"/>
          <cell r="D1257"/>
          <cell r="E1257"/>
          <cell r="F1257"/>
          <cell r="G1257"/>
          <cell r="H1257"/>
          <cell r="I1257"/>
          <cell r="J1257"/>
          <cell r="K1257"/>
          <cell r="L1257"/>
          <cell r="M1257"/>
          <cell r="N1257"/>
          <cell r="O1257"/>
          <cell r="P1257"/>
          <cell r="Q1257"/>
          <cell r="R1257"/>
          <cell r="S1257"/>
          <cell r="T1257"/>
          <cell r="U1257"/>
          <cell r="V1257"/>
          <cell r="W1257"/>
          <cell r="X1257"/>
          <cell r="Y1257"/>
          <cell r="Z1257"/>
          <cell r="AA1257"/>
          <cell r="AB1257"/>
          <cell r="AC1257"/>
          <cell r="AD1257"/>
          <cell r="AE1257"/>
          <cell r="AF1257"/>
          <cell r="AG1257"/>
          <cell r="AH1257"/>
          <cell r="AI1257"/>
          <cell r="AJ1257"/>
          <cell r="AK1257"/>
          <cell r="AL1257"/>
          <cell r="AM1257"/>
          <cell r="AN1257"/>
          <cell r="AO1257"/>
          <cell r="AP1257"/>
          <cell r="AQ1257"/>
          <cell r="AR1257"/>
          <cell r="AS1257"/>
          <cell r="AT1257"/>
          <cell r="AU1257"/>
          <cell r="AV1257"/>
          <cell r="AW1257"/>
          <cell r="AX1257"/>
          <cell r="AY1257"/>
          <cell r="AZ1257"/>
          <cell r="BA1257"/>
          <cell r="BB1257"/>
          <cell r="BC1257"/>
          <cell r="BD1257"/>
          <cell r="BE1257"/>
          <cell r="BF1257"/>
          <cell r="BG1257"/>
          <cell r="BH1257"/>
          <cell r="BI1257"/>
          <cell r="BJ1257"/>
          <cell r="BK1257"/>
          <cell r="BL1257"/>
          <cell r="BM1257"/>
          <cell r="BN1257"/>
          <cell r="BO1257"/>
          <cell r="BP1257"/>
          <cell r="BQ1257"/>
          <cell r="BR1257"/>
          <cell r="BS1257"/>
          <cell r="BT1257"/>
          <cell r="BU1257"/>
          <cell r="BV1257"/>
          <cell r="BW1257"/>
          <cell r="BX1257"/>
          <cell r="BY1257"/>
          <cell r="BZ1257"/>
          <cell r="CA1257"/>
          <cell r="CB1257"/>
          <cell r="CC1257"/>
          <cell r="CD1257"/>
          <cell r="CE1257"/>
          <cell r="CF1257"/>
          <cell r="CG1257"/>
          <cell r="CH1257"/>
          <cell r="CI1257"/>
          <cell r="CJ1257"/>
          <cell r="CK1257"/>
          <cell r="CL1257"/>
          <cell r="CM1257"/>
          <cell r="CN1257"/>
          <cell r="CO1257"/>
          <cell r="CP1257"/>
        </row>
        <row r="1258">
          <cell r="A1258"/>
          <cell r="B1258"/>
          <cell r="C1258"/>
          <cell r="D1258"/>
          <cell r="E1258"/>
          <cell r="F1258"/>
          <cell r="G1258"/>
          <cell r="H1258"/>
          <cell r="I1258"/>
          <cell r="J1258"/>
          <cell r="K1258"/>
          <cell r="L1258"/>
          <cell r="M1258"/>
          <cell r="N1258"/>
          <cell r="O1258"/>
          <cell r="P1258"/>
          <cell r="Q1258"/>
          <cell r="R1258"/>
          <cell r="S1258"/>
          <cell r="T1258"/>
          <cell r="U1258"/>
          <cell r="V1258"/>
          <cell r="W1258"/>
          <cell r="X1258"/>
          <cell r="Y1258"/>
          <cell r="Z1258"/>
          <cell r="AA1258"/>
          <cell r="AB1258"/>
          <cell r="AC1258"/>
          <cell r="AD1258"/>
          <cell r="AE1258"/>
          <cell r="AF1258"/>
          <cell r="AG1258"/>
          <cell r="AH1258"/>
          <cell r="AI1258"/>
          <cell r="AJ1258"/>
          <cell r="AK1258"/>
          <cell r="AL1258"/>
          <cell r="AM1258"/>
          <cell r="AN1258"/>
          <cell r="AO1258"/>
          <cell r="AP1258"/>
          <cell r="AQ1258"/>
          <cell r="AR1258"/>
          <cell r="AS1258"/>
          <cell r="AT1258"/>
          <cell r="AU1258"/>
          <cell r="AV1258"/>
          <cell r="AW1258"/>
          <cell r="AX1258"/>
          <cell r="AY1258"/>
          <cell r="AZ1258"/>
          <cell r="BA1258"/>
          <cell r="BB1258"/>
          <cell r="BC1258"/>
          <cell r="BD1258"/>
          <cell r="BE1258"/>
          <cell r="BF1258"/>
          <cell r="BG1258"/>
          <cell r="BH1258"/>
          <cell r="BI1258"/>
          <cell r="BJ1258"/>
          <cell r="BK1258"/>
          <cell r="BL1258"/>
          <cell r="BM1258"/>
          <cell r="BN1258"/>
          <cell r="BO1258"/>
          <cell r="BP1258"/>
          <cell r="BQ1258"/>
          <cell r="BR1258"/>
          <cell r="BS1258"/>
          <cell r="BT1258"/>
          <cell r="BU1258"/>
          <cell r="BV1258"/>
          <cell r="BW1258"/>
          <cell r="BX1258"/>
          <cell r="BY1258"/>
          <cell r="BZ1258"/>
          <cell r="CA1258"/>
          <cell r="CB1258"/>
          <cell r="CC1258"/>
          <cell r="CD1258"/>
          <cell r="CE1258"/>
          <cell r="CF1258"/>
          <cell r="CG1258"/>
          <cell r="CH1258"/>
          <cell r="CI1258"/>
          <cell r="CJ1258"/>
          <cell r="CK1258"/>
          <cell r="CL1258"/>
          <cell r="CM1258"/>
          <cell r="CN1258"/>
          <cell r="CO1258"/>
          <cell r="CP1258"/>
        </row>
        <row r="1259">
          <cell r="A1259"/>
          <cell r="B1259"/>
          <cell r="C1259"/>
          <cell r="D1259"/>
          <cell r="E1259"/>
          <cell r="F1259"/>
          <cell r="G1259"/>
          <cell r="H1259"/>
          <cell r="I1259"/>
          <cell r="J1259"/>
          <cell r="K1259"/>
          <cell r="L1259"/>
          <cell r="M1259"/>
          <cell r="N1259"/>
          <cell r="O1259"/>
          <cell r="P1259"/>
          <cell r="Q1259"/>
          <cell r="R1259"/>
          <cell r="S1259"/>
          <cell r="T1259"/>
          <cell r="U1259"/>
          <cell r="V1259"/>
          <cell r="W1259"/>
          <cell r="X1259"/>
          <cell r="Y1259"/>
          <cell r="Z1259"/>
          <cell r="AA1259"/>
          <cell r="AB1259"/>
          <cell r="AC1259"/>
          <cell r="AD1259"/>
          <cell r="AE1259"/>
          <cell r="AF1259"/>
          <cell r="AG1259"/>
          <cell r="AH1259"/>
          <cell r="AI1259"/>
          <cell r="AJ1259"/>
          <cell r="AK1259"/>
          <cell r="AL1259"/>
          <cell r="AM1259"/>
          <cell r="AN1259"/>
          <cell r="AO1259"/>
          <cell r="AP1259"/>
          <cell r="AQ1259"/>
          <cell r="AR1259"/>
          <cell r="AS1259"/>
          <cell r="AT1259"/>
          <cell r="AU1259"/>
          <cell r="AV1259"/>
          <cell r="AW1259"/>
          <cell r="AX1259"/>
          <cell r="AY1259"/>
          <cell r="AZ1259"/>
          <cell r="BA1259"/>
          <cell r="BB1259"/>
          <cell r="BC1259"/>
          <cell r="BD1259"/>
          <cell r="BE1259"/>
          <cell r="BF1259"/>
          <cell r="BG1259"/>
          <cell r="BH1259"/>
          <cell r="BI1259"/>
          <cell r="BJ1259"/>
          <cell r="BK1259"/>
          <cell r="BL1259"/>
          <cell r="BM1259"/>
          <cell r="BN1259"/>
          <cell r="BO1259"/>
          <cell r="BP1259"/>
          <cell r="BQ1259"/>
          <cell r="BR1259"/>
          <cell r="BS1259"/>
          <cell r="BT1259"/>
          <cell r="BU1259"/>
          <cell r="BV1259"/>
          <cell r="BW1259"/>
          <cell r="BX1259"/>
          <cell r="BY1259"/>
          <cell r="BZ1259"/>
          <cell r="CA1259"/>
          <cell r="CB1259"/>
          <cell r="CC1259"/>
          <cell r="CD1259"/>
          <cell r="CE1259"/>
          <cell r="CF1259"/>
          <cell r="CG1259"/>
          <cell r="CH1259"/>
          <cell r="CI1259"/>
          <cell r="CJ1259"/>
          <cell r="CK1259"/>
          <cell r="CL1259"/>
          <cell r="CM1259"/>
          <cell r="CN1259"/>
          <cell r="CO1259"/>
          <cell r="CP1259"/>
        </row>
        <row r="1260">
          <cell r="A1260"/>
          <cell r="B1260"/>
          <cell r="C1260"/>
          <cell r="D1260"/>
          <cell r="E1260"/>
          <cell r="F1260"/>
          <cell r="G1260"/>
          <cell r="H1260"/>
          <cell r="I1260"/>
          <cell r="J1260"/>
          <cell r="K1260"/>
          <cell r="L1260"/>
          <cell r="M1260"/>
          <cell r="N1260"/>
          <cell r="O1260"/>
          <cell r="P1260"/>
          <cell r="Q1260"/>
          <cell r="R1260"/>
          <cell r="S1260"/>
          <cell r="T1260"/>
          <cell r="U1260"/>
          <cell r="V1260"/>
          <cell r="W1260"/>
          <cell r="X1260"/>
          <cell r="Y1260"/>
          <cell r="Z1260"/>
          <cell r="AA1260"/>
          <cell r="AB1260"/>
          <cell r="AC1260"/>
          <cell r="AD1260"/>
          <cell r="AE1260"/>
          <cell r="AF1260"/>
          <cell r="AG1260"/>
          <cell r="AH1260"/>
          <cell r="AI1260"/>
          <cell r="AJ1260"/>
          <cell r="AK1260"/>
          <cell r="AL1260"/>
          <cell r="AM1260"/>
          <cell r="AN1260"/>
          <cell r="AO1260"/>
          <cell r="AP1260"/>
          <cell r="AQ1260"/>
          <cell r="AR1260"/>
          <cell r="AS1260"/>
          <cell r="AT1260"/>
          <cell r="AU1260"/>
          <cell r="AV1260"/>
          <cell r="AW1260"/>
          <cell r="AX1260"/>
          <cell r="AY1260"/>
          <cell r="AZ1260"/>
          <cell r="BA1260"/>
          <cell r="BB1260"/>
          <cell r="BC1260"/>
          <cell r="BD1260"/>
          <cell r="BE1260"/>
          <cell r="BF1260"/>
          <cell r="BG1260"/>
          <cell r="BH1260"/>
          <cell r="BI1260"/>
          <cell r="BJ1260"/>
          <cell r="BK1260"/>
          <cell r="BL1260"/>
          <cell r="BM1260"/>
          <cell r="BN1260"/>
          <cell r="BO1260"/>
          <cell r="BP1260"/>
          <cell r="BQ1260"/>
          <cell r="BR1260"/>
          <cell r="BS1260"/>
          <cell r="BT1260"/>
          <cell r="BU1260"/>
          <cell r="BV1260"/>
          <cell r="BW1260"/>
          <cell r="BX1260"/>
          <cell r="BY1260"/>
          <cell r="BZ1260"/>
          <cell r="CA1260"/>
          <cell r="CB1260"/>
          <cell r="CC1260"/>
          <cell r="CD1260"/>
          <cell r="CE1260"/>
          <cell r="CF1260"/>
          <cell r="CG1260"/>
          <cell r="CH1260"/>
          <cell r="CI1260"/>
          <cell r="CJ1260"/>
          <cell r="CK1260"/>
          <cell r="CL1260"/>
          <cell r="CM1260"/>
          <cell r="CN1260"/>
          <cell r="CO1260"/>
          <cell r="CP1260"/>
        </row>
        <row r="1261">
          <cell r="A1261"/>
          <cell r="B1261"/>
          <cell r="C1261"/>
          <cell r="D1261"/>
          <cell r="E1261"/>
          <cell r="F1261"/>
          <cell r="G1261"/>
          <cell r="H1261"/>
          <cell r="I1261"/>
          <cell r="J1261"/>
          <cell r="K1261"/>
          <cell r="L1261"/>
          <cell r="M1261"/>
          <cell r="N1261"/>
          <cell r="O1261"/>
          <cell r="P1261"/>
          <cell r="Q1261"/>
          <cell r="R1261"/>
          <cell r="S1261"/>
          <cell r="T1261"/>
          <cell r="U1261"/>
          <cell r="V1261"/>
          <cell r="W1261"/>
          <cell r="X1261"/>
          <cell r="Y1261"/>
          <cell r="Z1261"/>
          <cell r="AA1261"/>
          <cell r="AB1261"/>
          <cell r="AC1261"/>
          <cell r="AD1261"/>
          <cell r="AE1261"/>
          <cell r="AF1261"/>
          <cell r="AG1261"/>
          <cell r="AH1261"/>
          <cell r="AI1261"/>
          <cell r="AJ1261"/>
          <cell r="AK1261"/>
          <cell r="AL1261"/>
          <cell r="AM1261"/>
          <cell r="AN1261"/>
          <cell r="AO1261"/>
          <cell r="AP1261"/>
          <cell r="AQ1261"/>
          <cell r="AR1261"/>
          <cell r="AS1261"/>
          <cell r="AT1261"/>
          <cell r="AU1261"/>
          <cell r="AV1261"/>
          <cell r="AW1261"/>
          <cell r="AX1261"/>
          <cell r="AY1261"/>
          <cell r="AZ1261"/>
          <cell r="BA1261"/>
          <cell r="BB1261"/>
          <cell r="BC1261"/>
          <cell r="BD1261"/>
          <cell r="BE1261"/>
          <cell r="BF1261"/>
          <cell r="BG1261"/>
          <cell r="BH1261"/>
          <cell r="BI1261"/>
          <cell r="BJ1261"/>
          <cell r="BK1261"/>
          <cell r="BL1261"/>
          <cell r="BM1261"/>
          <cell r="BN1261"/>
          <cell r="BO1261"/>
          <cell r="BP1261"/>
          <cell r="BQ1261"/>
          <cell r="BR1261"/>
          <cell r="BS1261"/>
          <cell r="BT1261"/>
          <cell r="BU1261"/>
          <cell r="BV1261"/>
          <cell r="BW1261"/>
          <cell r="BX1261"/>
          <cell r="BY1261"/>
          <cell r="BZ1261"/>
          <cell r="CA1261"/>
          <cell r="CB1261"/>
          <cell r="CC1261"/>
          <cell r="CD1261"/>
          <cell r="CE1261"/>
          <cell r="CF1261"/>
          <cell r="CG1261"/>
          <cell r="CH1261"/>
          <cell r="CI1261"/>
          <cell r="CJ1261"/>
          <cell r="CK1261"/>
          <cell r="CL1261"/>
          <cell r="CM1261"/>
          <cell r="CN1261"/>
          <cell r="CO1261"/>
          <cell r="CP1261"/>
        </row>
        <row r="1262">
          <cell r="A1262"/>
          <cell r="B1262"/>
          <cell r="C1262"/>
          <cell r="D1262"/>
          <cell r="E1262"/>
          <cell r="F1262"/>
          <cell r="G1262"/>
          <cell r="H1262"/>
          <cell r="I1262"/>
          <cell r="J1262"/>
          <cell r="K1262"/>
          <cell r="L1262"/>
          <cell r="M1262"/>
          <cell r="N1262"/>
          <cell r="O1262"/>
          <cell r="P1262"/>
          <cell r="Q1262"/>
          <cell r="R1262"/>
          <cell r="S1262"/>
          <cell r="T1262"/>
          <cell r="U1262"/>
          <cell r="V1262"/>
          <cell r="W1262"/>
          <cell r="X1262"/>
          <cell r="Y1262"/>
          <cell r="Z1262"/>
          <cell r="AA1262"/>
          <cell r="AB1262"/>
          <cell r="AC1262"/>
          <cell r="AD1262"/>
          <cell r="AE1262"/>
          <cell r="AF1262"/>
          <cell r="AG1262"/>
          <cell r="AH1262"/>
          <cell r="AI1262"/>
          <cell r="AJ1262"/>
          <cell r="AK1262"/>
          <cell r="AL1262"/>
          <cell r="AM1262"/>
          <cell r="AN1262"/>
          <cell r="AO1262"/>
          <cell r="AP1262"/>
          <cell r="AQ1262"/>
          <cell r="AR1262"/>
          <cell r="AS1262"/>
          <cell r="AT1262"/>
          <cell r="AU1262"/>
          <cell r="AV1262"/>
          <cell r="AW1262"/>
          <cell r="AX1262"/>
          <cell r="AY1262"/>
          <cell r="AZ1262"/>
          <cell r="BA1262"/>
          <cell r="BB1262"/>
          <cell r="BC1262"/>
          <cell r="BD1262"/>
          <cell r="BE1262"/>
          <cell r="BF1262"/>
          <cell r="BG1262"/>
          <cell r="BH1262"/>
          <cell r="BI1262"/>
          <cell r="BJ1262"/>
          <cell r="BK1262"/>
          <cell r="BL1262"/>
          <cell r="BM1262"/>
          <cell r="BN1262"/>
          <cell r="BO1262"/>
          <cell r="BP1262"/>
          <cell r="BQ1262"/>
          <cell r="BR1262"/>
          <cell r="BS1262"/>
          <cell r="BT1262"/>
          <cell r="BU1262"/>
          <cell r="BV1262"/>
          <cell r="BW1262"/>
          <cell r="BX1262"/>
          <cell r="BY1262"/>
          <cell r="BZ1262"/>
          <cell r="CA1262"/>
          <cell r="CB1262"/>
          <cell r="CC1262"/>
          <cell r="CD1262"/>
          <cell r="CE1262"/>
          <cell r="CF1262"/>
          <cell r="CG1262"/>
          <cell r="CH1262"/>
          <cell r="CI1262"/>
          <cell r="CJ1262"/>
          <cell r="CK1262"/>
          <cell r="CL1262"/>
          <cell r="CM1262"/>
          <cell r="CN1262"/>
          <cell r="CO1262"/>
          <cell r="CP1262"/>
        </row>
        <row r="1263">
          <cell r="A1263"/>
          <cell r="B1263"/>
          <cell r="C1263"/>
          <cell r="D1263"/>
          <cell r="E1263"/>
          <cell r="F1263"/>
          <cell r="G1263"/>
          <cell r="H1263"/>
          <cell r="I1263"/>
          <cell r="J1263"/>
          <cell r="K1263"/>
          <cell r="L1263"/>
          <cell r="M1263"/>
          <cell r="N1263"/>
          <cell r="O1263"/>
          <cell r="P1263"/>
          <cell r="Q1263"/>
          <cell r="R1263"/>
          <cell r="S1263"/>
          <cell r="T1263"/>
          <cell r="U1263"/>
          <cell r="V1263"/>
          <cell r="W1263"/>
          <cell r="X1263"/>
          <cell r="Y1263"/>
          <cell r="Z1263"/>
          <cell r="AA1263"/>
          <cell r="AB1263"/>
          <cell r="AC1263"/>
          <cell r="AD1263"/>
          <cell r="AE1263"/>
          <cell r="AF1263"/>
          <cell r="AG1263"/>
          <cell r="AH1263"/>
          <cell r="AI1263"/>
          <cell r="AJ1263"/>
          <cell r="AK1263"/>
          <cell r="AL1263"/>
          <cell r="AM1263"/>
          <cell r="AN1263"/>
          <cell r="AO1263"/>
          <cell r="AP1263"/>
          <cell r="AQ1263"/>
          <cell r="AR1263"/>
          <cell r="AS1263"/>
          <cell r="AT1263"/>
          <cell r="AU1263"/>
          <cell r="AV1263"/>
          <cell r="AW1263"/>
          <cell r="AX1263"/>
          <cell r="AY1263"/>
          <cell r="AZ1263"/>
          <cell r="BA1263"/>
          <cell r="BB1263"/>
          <cell r="BC1263"/>
          <cell r="BD1263"/>
          <cell r="BE1263"/>
          <cell r="BF1263"/>
          <cell r="BG1263"/>
          <cell r="BH1263"/>
          <cell r="BI1263"/>
          <cell r="BJ1263"/>
          <cell r="BK1263"/>
          <cell r="BL1263"/>
          <cell r="BM1263"/>
          <cell r="BN1263"/>
          <cell r="BO1263"/>
          <cell r="BP1263"/>
          <cell r="BQ1263"/>
          <cell r="BR1263"/>
          <cell r="BS1263"/>
          <cell r="BT1263"/>
          <cell r="BU1263"/>
          <cell r="BV1263"/>
          <cell r="BW1263"/>
          <cell r="BX1263"/>
          <cell r="BY1263"/>
          <cell r="BZ1263"/>
          <cell r="CA1263"/>
          <cell r="CB1263"/>
          <cell r="CC1263"/>
          <cell r="CD1263"/>
          <cell r="CE1263"/>
          <cell r="CF1263"/>
          <cell r="CG1263"/>
          <cell r="CH1263"/>
          <cell r="CI1263"/>
          <cell r="CJ1263"/>
          <cell r="CK1263"/>
          <cell r="CL1263"/>
          <cell r="CM1263"/>
          <cell r="CN1263"/>
          <cell r="CO1263"/>
          <cell r="CP1263"/>
        </row>
        <row r="1264">
          <cell r="A1264"/>
          <cell r="B1264"/>
          <cell r="C1264"/>
          <cell r="D1264"/>
          <cell r="E1264"/>
          <cell r="F1264"/>
          <cell r="G1264"/>
          <cell r="H1264"/>
          <cell r="I1264"/>
          <cell r="J1264"/>
          <cell r="K1264"/>
          <cell r="L1264"/>
          <cell r="M1264"/>
          <cell r="N1264"/>
          <cell r="O1264"/>
          <cell r="P1264"/>
          <cell r="Q1264"/>
          <cell r="R1264"/>
          <cell r="S1264"/>
          <cell r="T1264"/>
          <cell r="U1264"/>
          <cell r="V1264"/>
          <cell r="W1264"/>
          <cell r="X1264"/>
          <cell r="Y1264"/>
          <cell r="Z1264"/>
          <cell r="AA1264"/>
          <cell r="AB1264"/>
          <cell r="AC1264"/>
          <cell r="AD1264"/>
          <cell r="AE1264"/>
          <cell r="AF1264"/>
          <cell r="AG1264"/>
          <cell r="AH1264"/>
          <cell r="AI1264"/>
          <cell r="AJ1264"/>
          <cell r="AK1264"/>
          <cell r="AL1264"/>
          <cell r="AM1264"/>
          <cell r="AN1264"/>
          <cell r="AO1264"/>
          <cell r="AP1264"/>
          <cell r="AQ1264"/>
          <cell r="AR1264"/>
          <cell r="AS1264"/>
          <cell r="AT1264"/>
          <cell r="AU1264"/>
          <cell r="AV1264"/>
          <cell r="AW1264"/>
          <cell r="AX1264"/>
          <cell r="AY1264"/>
          <cell r="AZ1264"/>
          <cell r="BA1264"/>
          <cell r="BB1264"/>
          <cell r="BC1264"/>
          <cell r="BD1264"/>
          <cell r="BE1264"/>
          <cell r="BF1264"/>
          <cell r="BG1264"/>
          <cell r="BH1264"/>
          <cell r="BI1264"/>
          <cell r="BJ1264"/>
          <cell r="BK1264"/>
          <cell r="BL1264"/>
          <cell r="BM1264"/>
          <cell r="BN1264"/>
          <cell r="BO1264"/>
          <cell r="BP1264"/>
          <cell r="BQ1264"/>
          <cell r="BR1264"/>
          <cell r="BS1264"/>
          <cell r="BT1264"/>
          <cell r="BU1264"/>
          <cell r="BV1264"/>
          <cell r="BW1264"/>
          <cell r="BX1264"/>
          <cell r="BY1264"/>
          <cell r="BZ1264"/>
          <cell r="CA1264"/>
          <cell r="CB1264"/>
          <cell r="CC1264"/>
          <cell r="CD1264"/>
          <cell r="CE1264"/>
          <cell r="CF1264"/>
          <cell r="CG1264"/>
          <cell r="CH1264"/>
          <cell r="CI1264"/>
          <cell r="CJ1264"/>
          <cell r="CK1264"/>
          <cell r="CL1264"/>
          <cell r="CM1264"/>
          <cell r="CN1264"/>
          <cell r="CO1264"/>
          <cell r="CP1264"/>
        </row>
        <row r="1265">
          <cell r="A1265"/>
          <cell r="B1265"/>
          <cell r="C1265"/>
          <cell r="D1265"/>
          <cell r="E1265"/>
          <cell r="F1265"/>
          <cell r="G1265"/>
          <cell r="H1265"/>
          <cell r="I1265"/>
          <cell r="J1265"/>
          <cell r="K1265"/>
          <cell r="L1265"/>
          <cell r="M1265"/>
          <cell r="N1265"/>
          <cell r="O1265"/>
          <cell r="P1265"/>
          <cell r="Q1265"/>
          <cell r="R1265"/>
          <cell r="S1265"/>
          <cell r="T1265"/>
          <cell r="U1265"/>
          <cell r="V1265"/>
          <cell r="W1265"/>
          <cell r="X1265"/>
          <cell r="Y1265"/>
          <cell r="Z1265"/>
          <cell r="AA1265"/>
          <cell r="AB1265"/>
          <cell r="AC1265"/>
          <cell r="AD1265"/>
          <cell r="AE1265"/>
          <cell r="AF1265"/>
          <cell r="AG1265"/>
          <cell r="AH1265"/>
          <cell r="AI1265"/>
          <cell r="AJ1265"/>
          <cell r="AK1265"/>
          <cell r="AL1265"/>
          <cell r="AM1265"/>
          <cell r="AN1265"/>
          <cell r="AO1265"/>
          <cell r="AP1265"/>
          <cell r="AQ1265"/>
          <cell r="AR1265"/>
          <cell r="AS1265"/>
          <cell r="AT1265"/>
          <cell r="AU1265"/>
          <cell r="AV1265"/>
          <cell r="AW1265"/>
          <cell r="AX1265"/>
          <cell r="AY1265"/>
          <cell r="AZ1265"/>
          <cell r="BA1265"/>
          <cell r="BB1265"/>
          <cell r="BC1265"/>
          <cell r="BD1265"/>
          <cell r="BE1265"/>
          <cell r="BF1265"/>
          <cell r="BG1265"/>
          <cell r="BH1265"/>
          <cell r="BI1265"/>
          <cell r="BJ1265"/>
          <cell r="BK1265"/>
          <cell r="BL1265"/>
          <cell r="BM1265"/>
          <cell r="BN1265"/>
          <cell r="BO1265"/>
          <cell r="BP1265"/>
          <cell r="BQ1265"/>
          <cell r="BR1265"/>
          <cell r="BS1265"/>
          <cell r="BT1265"/>
          <cell r="BU1265"/>
          <cell r="BV1265"/>
          <cell r="BW1265"/>
          <cell r="BX1265"/>
          <cell r="BY1265"/>
          <cell r="BZ1265"/>
          <cell r="CA1265"/>
          <cell r="CB1265"/>
          <cell r="CC1265"/>
          <cell r="CD1265"/>
          <cell r="CE1265"/>
          <cell r="CF1265"/>
          <cell r="CG1265"/>
          <cell r="CH1265"/>
          <cell r="CI1265"/>
          <cell r="CJ1265"/>
          <cell r="CK1265"/>
          <cell r="CL1265"/>
          <cell r="CM1265"/>
          <cell r="CN1265"/>
          <cell r="CO1265"/>
          <cell r="CP1265"/>
        </row>
        <row r="1266">
          <cell r="A1266"/>
          <cell r="B1266"/>
          <cell r="C1266"/>
          <cell r="D1266"/>
          <cell r="E1266"/>
          <cell r="F1266"/>
          <cell r="G1266"/>
          <cell r="H1266"/>
          <cell r="I1266"/>
          <cell r="J1266"/>
          <cell r="K1266"/>
          <cell r="L1266"/>
          <cell r="M1266"/>
          <cell r="N1266"/>
          <cell r="O1266"/>
          <cell r="P1266"/>
          <cell r="Q1266"/>
          <cell r="R1266"/>
          <cell r="S1266"/>
          <cell r="T1266"/>
          <cell r="U1266"/>
          <cell r="V1266"/>
          <cell r="W1266"/>
          <cell r="X1266"/>
          <cell r="Y1266"/>
          <cell r="Z1266"/>
          <cell r="AA1266"/>
          <cell r="AB1266"/>
          <cell r="AC1266"/>
          <cell r="AD1266"/>
          <cell r="AE1266"/>
          <cell r="AF1266"/>
          <cell r="AG1266"/>
          <cell r="AH1266"/>
          <cell r="AI1266"/>
          <cell r="AJ1266"/>
          <cell r="AK1266"/>
          <cell r="AL1266"/>
          <cell r="AM1266"/>
          <cell r="AN1266"/>
          <cell r="AO1266"/>
          <cell r="AP1266"/>
          <cell r="AQ1266"/>
          <cell r="AR1266"/>
          <cell r="AS1266"/>
          <cell r="AT1266"/>
          <cell r="AU1266"/>
          <cell r="AV1266"/>
          <cell r="AW1266"/>
          <cell r="AX1266"/>
          <cell r="AY1266"/>
          <cell r="AZ1266"/>
          <cell r="BA1266"/>
          <cell r="BB1266"/>
          <cell r="BC1266"/>
          <cell r="BD1266"/>
          <cell r="BE1266"/>
          <cell r="BF1266"/>
          <cell r="BG1266"/>
          <cell r="BH1266"/>
          <cell r="BI1266"/>
          <cell r="BJ1266"/>
          <cell r="BK1266"/>
          <cell r="BL1266"/>
          <cell r="BM1266"/>
          <cell r="BN1266"/>
          <cell r="BO1266"/>
          <cell r="BP1266"/>
          <cell r="BQ1266"/>
          <cell r="BR1266"/>
          <cell r="BS1266"/>
          <cell r="BT1266"/>
          <cell r="BU1266"/>
          <cell r="BV1266"/>
          <cell r="BW1266"/>
          <cell r="BX1266"/>
          <cell r="BY1266"/>
          <cell r="BZ1266"/>
          <cell r="CA1266"/>
          <cell r="CB1266"/>
          <cell r="CC1266"/>
          <cell r="CD1266"/>
          <cell r="CE1266"/>
          <cell r="CF1266"/>
          <cell r="CG1266"/>
          <cell r="CH1266"/>
          <cell r="CI1266"/>
          <cell r="CJ1266"/>
          <cell r="CK1266"/>
          <cell r="CL1266"/>
          <cell r="CM1266"/>
          <cell r="CN1266"/>
          <cell r="CO1266"/>
          <cell r="CP1266"/>
        </row>
        <row r="1267">
          <cell r="A1267"/>
          <cell r="B1267"/>
          <cell r="C1267"/>
          <cell r="D1267"/>
          <cell r="E1267"/>
          <cell r="F1267"/>
          <cell r="G1267"/>
          <cell r="H1267"/>
          <cell r="I1267"/>
          <cell r="J1267"/>
          <cell r="K1267"/>
          <cell r="L1267"/>
          <cell r="M1267"/>
          <cell r="N1267"/>
          <cell r="O1267"/>
          <cell r="P1267"/>
          <cell r="Q1267"/>
          <cell r="R1267"/>
          <cell r="S1267"/>
          <cell r="T1267"/>
          <cell r="U1267"/>
          <cell r="V1267"/>
          <cell r="W1267"/>
          <cell r="X1267"/>
          <cell r="Y1267"/>
          <cell r="Z1267"/>
          <cell r="AA1267"/>
          <cell r="AB1267"/>
          <cell r="AC1267"/>
          <cell r="AD1267"/>
          <cell r="AE1267"/>
          <cell r="AF1267"/>
          <cell r="AG1267"/>
          <cell r="AH1267"/>
          <cell r="AI1267"/>
          <cell r="AJ1267"/>
          <cell r="AK1267"/>
          <cell r="AL1267"/>
          <cell r="AM1267"/>
          <cell r="AN1267"/>
          <cell r="AO1267"/>
          <cell r="AP1267"/>
          <cell r="AQ1267"/>
          <cell r="AR1267"/>
          <cell r="AS1267"/>
          <cell r="AT1267"/>
          <cell r="AU1267"/>
          <cell r="AV1267"/>
          <cell r="AW1267"/>
          <cell r="AX1267"/>
          <cell r="AY1267"/>
          <cell r="AZ1267"/>
          <cell r="BA1267"/>
          <cell r="BB1267"/>
          <cell r="BC1267"/>
          <cell r="BD1267"/>
          <cell r="BE1267"/>
          <cell r="BF1267"/>
          <cell r="BG1267"/>
          <cell r="BH1267"/>
          <cell r="BI1267"/>
          <cell r="BJ1267"/>
          <cell r="BK1267"/>
          <cell r="BL1267"/>
          <cell r="BM1267"/>
          <cell r="BN1267"/>
          <cell r="BO1267"/>
          <cell r="BP1267"/>
          <cell r="BQ1267"/>
          <cell r="BR1267"/>
          <cell r="BS1267"/>
          <cell r="BT1267"/>
          <cell r="BU1267"/>
          <cell r="BV1267"/>
          <cell r="BW1267"/>
          <cell r="BX1267"/>
          <cell r="BY1267"/>
          <cell r="BZ1267"/>
          <cell r="CA1267"/>
          <cell r="CB1267"/>
          <cell r="CC1267"/>
          <cell r="CD1267"/>
          <cell r="CE1267"/>
          <cell r="CF1267"/>
          <cell r="CG1267"/>
          <cell r="CH1267"/>
          <cell r="CI1267"/>
          <cell r="CJ1267"/>
          <cell r="CK1267"/>
          <cell r="CL1267"/>
          <cell r="CM1267"/>
          <cell r="CN1267"/>
          <cell r="CO1267"/>
          <cell r="CP1267"/>
        </row>
        <row r="1268">
          <cell r="A1268"/>
          <cell r="B1268"/>
          <cell r="C1268"/>
          <cell r="D1268"/>
          <cell r="E1268"/>
          <cell r="F1268"/>
          <cell r="G1268"/>
          <cell r="H1268"/>
          <cell r="I1268"/>
          <cell r="J1268"/>
          <cell r="K1268"/>
          <cell r="L1268"/>
          <cell r="M1268"/>
          <cell r="N1268"/>
          <cell r="O1268"/>
          <cell r="P1268"/>
          <cell r="Q1268"/>
          <cell r="R1268"/>
          <cell r="S1268"/>
          <cell r="T1268"/>
          <cell r="U1268"/>
          <cell r="V1268"/>
          <cell r="W1268"/>
          <cell r="X1268"/>
          <cell r="Y1268"/>
          <cell r="Z1268"/>
          <cell r="AA1268"/>
          <cell r="AB1268"/>
          <cell r="AC1268"/>
          <cell r="AD1268"/>
          <cell r="AE1268"/>
          <cell r="AF1268"/>
          <cell r="AG1268"/>
          <cell r="AH1268"/>
          <cell r="AI1268"/>
          <cell r="AJ1268"/>
          <cell r="AK1268"/>
          <cell r="AL1268"/>
          <cell r="AM1268"/>
          <cell r="AN1268"/>
          <cell r="AO1268"/>
          <cell r="AP1268"/>
          <cell r="AQ1268"/>
          <cell r="AR1268"/>
          <cell r="AS1268"/>
          <cell r="AT1268"/>
          <cell r="AU1268"/>
          <cell r="AV1268"/>
          <cell r="AW1268"/>
          <cell r="AX1268"/>
          <cell r="AY1268"/>
          <cell r="AZ1268"/>
          <cell r="BA1268"/>
          <cell r="BB1268"/>
          <cell r="BC1268"/>
          <cell r="BD1268"/>
          <cell r="BE1268"/>
          <cell r="BF1268"/>
          <cell r="BG1268"/>
          <cell r="BH1268"/>
          <cell r="BI1268"/>
          <cell r="BJ1268"/>
          <cell r="BK1268"/>
          <cell r="BL1268"/>
          <cell r="BM1268"/>
          <cell r="BN1268"/>
          <cell r="BO1268"/>
          <cell r="BP1268"/>
          <cell r="BQ1268"/>
          <cell r="BR1268"/>
          <cell r="BS1268"/>
          <cell r="BT1268"/>
          <cell r="BU1268"/>
          <cell r="BV1268"/>
          <cell r="BW1268"/>
          <cell r="BX1268"/>
          <cell r="BY1268"/>
          <cell r="BZ1268"/>
          <cell r="CA1268"/>
          <cell r="CB1268"/>
          <cell r="CC1268"/>
          <cell r="CD1268"/>
          <cell r="CE1268"/>
          <cell r="CF1268"/>
          <cell r="CG1268"/>
          <cell r="CH1268"/>
          <cell r="CI1268"/>
          <cell r="CJ1268"/>
          <cell r="CK1268"/>
          <cell r="CL1268"/>
          <cell r="CM1268"/>
          <cell r="CN1268"/>
          <cell r="CO1268"/>
          <cell r="CP1268"/>
        </row>
        <row r="1269">
          <cell r="A1269"/>
          <cell r="B1269"/>
          <cell r="C1269"/>
          <cell r="D1269"/>
          <cell r="E1269"/>
          <cell r="F1269"/>
          <cell r="G1269"/>
          <cell r="H1269"/>
          <cell r="I1269"/>
          <cell r="J1269"/>
          <cell r="K1269"/>
          <cell r="L1269"/>
          <cell r="M1269"/>
          <cell r="N1269"/>
          <cell r="O1269"/>
          <cell r="P1269"/>
          <cell r="Q1269"/>
          <cell r="R1269"/>
          <cell r="S1269"/>
          <cell r="T1269"/>
          <cell r="U1269"/>
          <cell r="V1269"/>
          <cell r="W1269"/>
          <cell r="X1269"/>
          <cell r="Y1269"/>
          <cell r="Z1269"/>
          <cell r="AA1269"/>
          <cell r="AB1269"/>
          <cell r="AC1269"/>
          <cell r="AD1269"/>
          <cell r="AE1269"/>
          <cell r="AF1269"/>
          <cell r="AG1269"/>
          <cell r="AH1269"/>
          <cell r="AI1269"/>
          <cell r="AJ1269"/>
          <cell r="AK1269"/>
          <cell r="AL1269"/>
          <cell r="AM1269"/>
          <cell r="AN1269"/>
          <cell r="AO1269"/>
          <cell r="AP1269"/>
          <cell r="AQ1269"/>
          <cell r="AR1269"/>
          <cell r="AS1269"/>
          <cell r="AT1269"/>
          <cell r="AU1269"/>
          <cell r="AV1269"/>
          <cell r="AW1269"/>
          <cell r="AX1269"/>
          <cell r="AY1269"/>
          <cell r="AZ1269"/>
          <cell r="BA1269"/>
          <cell r="BB1269"/>
          <cell r="BC1269"/>
          <cell r="BD1269"/>
          <cell r="BE1269"/>
          <cell r="BF1269"/>
          <cell r="BG1269"/>
          <cell r="BH1269"/>
          <cell r="BI1269"/>
          <cell r="BJ1269"/>
          <cell r="BK1269"/>
          <cell r="BL1269"/>
          <cell r="BM1269"/>
          <cell r="BN1269"/>
          <cell r="BO1269"/>
          <cell r="BP1269"/>
          <cell r="BQ1269"/>
          <cell r="BR1269"/>
          <cell r="BS1269"/>
          <cell r="BT1269"/>
          <cell r="BU1269"/>
          <cell r="BV1269"/>
          <cell r="BW1269"/>
          <cell r="BX1269"/>
          <cell r="BY1269"/>
          <cell r="BZ1269"/>
          <cell r="CA1269"/>
          <cell r="CB1269"/>
          <cell r="CC1269"/>
          <cell r="CD1269"/>
          <cell r="CE1269"/>
          <cell r="CF1269"/>
          <cell r="CG1269"/>
          <cell r="CH1269"/>
          <cell r="CI1269"/>
          <cell r="CJ1269"/>
          <cell r="CK1269"/>
          <cell r="CL1269"/>
          <cell r="CM1269"/>
          <cell r="CN1269"/>
          <cell r="CO1269"/>
          <cell r="CP1269"/>
        </row>
        <row r="1270">
          <cell r="A1270"/>
          <cell r="B1270"/>
          <cell r="C1270"/>
          <cell r="D1270"/>
          <cell r="E1270"/>
          <cell r="F1270"/>
          <cell r="G1270"/>
          <cell r="H1270"/>
          <cell r="I1270"/>
          <cell r="J1270"/>
          <cell r="K1270"/>
          <cell r="L1270"/>
          <cell r="M1270"/>
          <cell r="N1270"/>
          <cell r="O1270"/>
          <cell r="P1270"/>
          <cell r="Q1270"/>
          <cell r="R1270"/>
          <cell r="S1270"/>
          <cell r="T1270"/>
          <cell r="U1270"/>
          <cell r="V1270"/>
          <cell r="W1270"/>
          <cell r="X1270"/>
          <cell r="Y1270"/>
          <cell r="Z1270"/>
          <cell r="AA1270"/>
          <cell r="AB1270"/>
          <cell r="AC1270"/>
          <cell r="AD1270"/>
          <cell r="AE1270"/>
          <cell r="AF1270"/>
          <cell r="AG1270"/>
          <cell r="AH1270"/>
          <cell r="AI1270"/>
          <cell r="AJ1270"/>
          <cell r="AK1270"/>
          <cell r="AL1270"/>
          <cell r="AM1270"/>
          <cell r="AN1270"/>
          <cell r="AO1270"/>
          <cell r="AP1270"/>
          <cell r="AQ1270"/>
          <cell r="AR1270"/>
          <cell r="AS1270"/>
          <cell r="AT1270"/>
          <cell r="AU1270"/>
          <cell r="AV1270"/>
          <cell r="AW1270"/>
          <cell r="AX1270"/>
          <cell r="AY1270"/>
          <cell r="AZ1270"/>
          <cell r="BA1270"/>
          <cell r="BB1270"/>
          <cell r="BC1270"/>
          <cell r="BD1270"/>
          <cell r="BE1270"/>
          <cell r="BF1270"/>
          <cell r="BG1270"/>
          <cell r="BH1270"/>
          <cell r="BI1270"/>
          <cell r="BJ1270"/>
          <cell r="BK1270"/>
          <cell r="BL1270"/>
          <cell r="BM1270"/>
          <cell r="BN1270"/>
          <cell r="BO1270"/>
          <cell r="BP1270"/>
          <cell r="BQ1270"/>
          <cell r="BR1270"/>
          <cell r="BS1270"/>
          <cell r="BT1270"/>
          <cell r="BU1270"/>
          <cell r="BV1270"/>
          <cell r="BW1270"/>
          <cell r="BX1270"/>
          <cell r="BY1270"/>
          <cell r="BZ1270"/>
          <cell r="CA1270"/>
          <cell r="CB1270"/>
          <cell r="CC1270"/>
          <cell r="CD1270"/>
          <cell r="CE1270"/>
          <cell r="CF1270"/>
          <cell r="CG1270"/>
          <cell r="CH1270"/>
          <cell r="CI1270"/>
          <cell r="CJ1270"/>
          <cell r="CK1270"/>
          <cell r="CL1270"/>
          <cell r="CM1270"/>
          <cell r="CN1270"/>
          <cell r="CO1270"/>
          <cell r="CP1270"/>
        </row>
        <row r="1271">
          <cell r="A1271"/>
          <cell r="B1271"/>
          <cell r="C1271"/>
          <cell r="D1271"/>
          <cell r="E1271"/>
          <cell r="F1271"/>
          <cell r="G1271"/>
          <cell r="H1271"/>
          <cell r="I1271"/>
          <cell r="J1271"/>
          <cell r="K1271"/>
          <cell r="L1271"/>
          <cell r="M1271"/>
          <cell r="N1271"/>
          <cell r="O1271"/>
          <cell r="P1271"/>
          <cell r="Q1271"/>
          <cell r="R1271"/>
          <cell r="S1271"/>
          <cell r="T1271"/>
          <cell r="U1271"/>
          <cell r="V1271"/>
          <cell r="W1271"/>
          <cell r="X1271"/>
          <cell r="Y1271"/>
          <cell r="Z1271"/>
          <cell r="AA1271"/>
          <cell r="AB1271"/>
          <cell r="AC1271"/>
          <cell r="AD1271"/>
          <cell r="AE1271"/>
          <cell r="AF1271"/>
          <cell r="AG1271"/>
          <cell r="AH1271"/>
          <cell r="AI1271"/>
          <cell r="AJ1271"/>
          <cell r="AK1271"/>
          <cell r="AL1271"/>
          <cell r="AM1271"/>
          <cell r="AN1271"/>
          <cell r="AO1271"/>
          <cell r="AP1271"/>
          <cell r="AQ1271"/>
          <cell r="AR1271"/>
          <cell r="AS1271"/>
          <cell r="AT1271"/>
          <cell r="AU1271"/>
          <cell r="AV1271"/>
          <cell r="AW1271"/>
          <cell r="AX1271"/>
          <cell r="AY1271"/>
          <cell r="AZ1271"/>
          <cell r="BA1271"/>
          <cell r="BB1271"/>
          <cell r="BC1271"/>
          <cell r="BD1271"/>
          <cell r="BE1271"/>
          <cell r="BF1271"/>
          <cell r="BG1271"/>
          <cell r="BH1271"/>
          <cell r="BI1271"/>
          <cell r="BJ1271"/>
          <cell r="BK1271"/>
          <cell r="BL1271"/>
          <cell r="BM1271"/>
          <cell r="BN1271"/>
          <cell r="BO1271"/>
          <cell r="BP1271"/>
          <cell r="BQ1271"/>
          <cell r="BR1271"/>
          <cell r="BS1271"/>
          <cell r="BT1271"/>
          <cell r="BU1271"/>
          <cell r="BV1271"/>
          <cell r="BW1271"/>
          <cell r="BX1271"/>
          <cell r="BY1271"/>
          <cell r="BZ1271"/>
          <cell r="CA1271"/>
          <cell r="CB1271"/>
          <cell r="CC1271"/>
          <cell r="CD1271"/>
          <cell r="CE1271"/>
          <cell r="CF1271"/>
          <cell r="CG1271"/>
          <cell r="CH1271"/>
          <cell r="CI1271"/>
          <cell r="CJ1271"/>
          <cell r="CK1271"/>
          <cell r="CL1271"/>
          <cell r="CM1271"/>
          <cell r="CN1271"/>
          <cell r="CO1271"/>
          <cell r="CP1271"/>
        </row>
        <row r="1272">
          <cell r="A1272"/>
          <cell r="B1272"/>
          <cell r="C1272"/>
          <cell r="D1272"/>
          <cell r="E1272"/>
          <cell r="F1272"/>
          <cell r="G1272"/>
          <cell r="H1272"/>
          <cell r="I1272"/>
          <cell r="J1272"/>
          <cell r="K1272"/>
          <cell r="L1272"/>
          <cell r="M1272"/>
          <cell r="N1272"/>
          <cell r="O1272"/>
          <cell r="P1272"/>
          <cell r="Q1272"/>
          <cell r="R1272"/>
          <cell r="S1272"/>
          <cell r="T1272"/>
          <cell r="U1272"/>
          <cell r="V1272"/>
          <cell r="W1272"/>
          <cell r="X1272"/>
          <cell r="Y1272"/>
          <cell r="Z1272"/>
          <cell r="AA1272"/>
          <cell r="AB1272"/>
          <cell r="AC1272"/>
          <cell r="AD1272"/>
          <cell r="AE1272"/>
          <cell r="AF1272"/>
          <cell r="AG1272"/>
          <cell r="AH1272"/>
          <cell r="AI1272"/>
          <cell r="AJ1272"/>
          <cell r="AK1272"/>
          <cell r="AL1272"/>
          <cell r="AM1272"/>
          <cell r="AN1272"/>
          <cell r="AO1272"/>
          <cell r="AP1272"/>
          <cell r="AQ1272"/>
          <cell r="AR1272"/>
          <cell r="AS1272"/>
          <cell r="AT1272"/>
          <cell r="AU1272"/>
          <cell r="AV1272"/>
          <cell r="AW1272"/>
          <cell r="AX1272"/>
          <cell r="AY1272"/>
          <cell r="AZ1272"/>
          <cell r="BA1272"/>
          <cell r="BB1272"/>
          <cell r="BC1272"/>
          <cell r="BD1272"/>
          <cell r="BE1272"/>
          <cell r="BF1272"/>
          <cell r="BG1272"/>
          <cell r="BH1272"/>
          <cell r="BI1272"/>
          <cell r="BJ1272"/>
          <cell r="BK1272"/>
          <cell r="BL1272"/>
          <cell r="BM1272"/>
          <cell r="BN1272"/>
          <cell r="BO1272"/>
          <cell r="BP1272"/>
          <cell r="BQ1272"/>
          <cell r="BR1272"/>
          <cell r="BS1272"/>
          <cell r="BT1272"/>
          <cell r="BU1272"/>
          <cell r="BV1272"/>
          <cell r="BW1272"/>
          <cell r="BX1272"/>
          <cell r="BY1272"/>
          <cell r="BZ1272"/>
          <cell r="CA1272"/>
          <cell r="CB1272"/>
          <cell r="CC1272"/>
          <cell r="CD1272"/>
          <cell r="CE1272"/>
          <cell r="CF1272"/>
          <cell r="CG1272"/>
          <cell r="CH1272"/>
          <cell r="CI1272"/>
          <cell r="CJ1272"/>
          <cell r="CK1272"/>
          <cell r="CL1272"/>
          <cell r="CM1272"/>
          <cell r="CN1272"/>
          <cell r="CO1272"/>
          <cell r="CP1272"/>
        </row>
        <row r="1273">
          <cell r="A1273"/>
          <cell r="B1273"/>
          <cell r="C1273"/>
          <cell r="D1273"/>
          <cell r="E1273"/>
          <cell r="F1273"/>
          <cell r="G1273"/>
          <cell r="H1273"/>
          <cell r="I1273"/>
          <cell r="J1273"/>
          <cell r="K1273"/>
          <cell r="L1273"/>
          <cell r="M1273"/>
          <cell r="N1273"/>
          <cell r="O1273"/>
          <cell r="P1273"/>
          <cell r="Q1273"/>
          <cell r="R1273"/>
          <cell r="S1273"/>
          <cell r="T1273"/>
          <cell r="U1273"/>
          <cell r="V1273"/>
          <cell r="W1273"/>
          <cell r="X1273"/>
          <cell r="Y1273"/>
          <cell r="Z1273"/>
          <cell r="AA1273"/>
          <cell r="AB1273"/>
          <cell r="AC1273"/>
          <cell r="AD1273"/>
          <cell r="AE1273"/>
          <cell r="AF1273"/>
          <cell r="AG1273"/>
          <cell r="AH1273"/>
          <cell r="AI1273"/>
          <cell r="AJ1273"/>
          <cell r="AK1273"/>
          <cell r="AL1273"/>
          <cell r="AM1273"/>
          <cell r="AN1273"/>
          <cell r="AO1273"/>
          <cell r="AP1273"/>
          <cell r="AQ1273"/>
          <cell r="AR1273"/>
          <cell r="AS1273"/>
          <cell r="AT1273"/>
          <cell r="AU1273"/>
          <cell r="AV1273"/>
          <cell r="AW1273"/>
          <cell r="AX1273"/>
          <cell r="AY1273"/>
          <cell r="AZ1273"/>
          <cell r="BA1273"/>
          <cell r="BB1273"/>
          <cell r="BC1273"/>
          <cell r="BD1273"/>
          <cell r="BE1273"/>
          <cell r="BF1273"/>
          <cell r="BG1273"/>
          <cell r="BH1273"/>
          <cell r="BI1273"/>
          <cell r="BJ1273"/>
          <cell r="BK1273"/>
          <cell r="BL1273"/>
          <cell r="BM1273"/>
          <cell r="BN1273"/>
          <cell r="BO1273"/>
          <cell r="BP1273"/>
          <cell r="BQ1273"/>
          <cell r="BR1273"/>
          <cell r="BS1273"/>
          <cell r="BT1273"/>
          <cell r="BU1273"/>
          <cell r="BV1273"/>
          <cell r="BW1273"/>
          <cell r="BX1273"/>
          <cell r="BY1273"/>
          <cell r="BZ1273"/>
          <cell r="CA1273"/>
          <cell r="CB1273"/>
          <cell r="CC1273"/>
          <cell r="CD1273"/>
          <cell r="CE1273"/>
          <cell r="CF1273"/>
          <cell r="CG1273"/>
          <cell r="CH1273"/>
          <cell r="CI1273"/>
          <cell r="CJ1273"/>
          <cell r="CK1273"/>
          <cell r="CL1273"/>
          <cell r="CM1273"/>
          <cell r="CN1273"/>
          <cell r="CO1273"/>
          <cell r="CP1273"/>
        </row>
        <row r="1274">
          <cell r="A1274"/>
          <cell r="B1274"/>
          <cell r="C1274"/>
          <cell r="D1274"/>
          <cell r="E1274"/>
          <cell r="F1274"/>
          <cell r="G1274"/>
          <cell r="H1274"/>
          <cell r="I1274"/>
          <cell r="J1274"/>
          <cell r="K1274"/>
          <cell r="L1274"/>
          <cell r="M1274"/>
          <cell r="N1274"/>
          <cell r="O1274"/>
          <cell r="P1274"/>
          <cell r="Q1274"/>
          <cell r="R1274"/>
          <cell r="S1274"/>
          <cell r="T1274"/>
          <cell r="U1274"/>
          <cell r="V1274"/>
          <cell r="W1274"/>
          <cell r="X1274"/>
          <cell r="Y1274"/>
          <cell r="Z1274"/>
          <cell r="AA1274"/>
          <cell r="AB1274"/>
          <cell r="AC1274"/>
          <cell r="AD1274"/>
          <cell r="AE1274"/>
          <cell r="AF1274"/>
          <cell r="AG1274"/>
          <cell r="AH1274"/>
          <cell r="AI1274"/>
          <cell r="AJ1274"/>
          <cell r="AK1274"/>
          <cell r="AL1274"/>
          <cell r="AM1274"/>
          <cell r="AN1274"/>
          <cell r="AO1274"/>
          <cell r="AP1274"/>
          <cell r="AQ1274"/>
          <cell r="AR1274"/>
          <cell r="AS1274"/>
          <cell r="AT1274"/>
          <cell r="AU1274"/>
          <cell r="AV1274"/>
          <cell r="AW1274"/>
          <cell r="AX1274"/>
          <cell r="AY1274"/>
          <cell r="AZ1274"/>
          <cell r="BA1274"/>
          <cell r="BB1274"/>
          <cell r="BC1274"/>
          <cell r="BD1274"/>
          <cell r="BE1274"/>
          <cell r="BF1274"/>
          <cell r="BG1274"/>
          <cell r="BH1274"/>
          <cell r="BI1274"/>
          <cell r="BJ1274"/>
          <cell r="BK1274"/>
          <cell r="BL1274"/>
          <cell r="BM1274"/>
          <cell r="BN1274"/>
          <cell r="BO1274"/>
          <cell r="BP1274"/>
          <cell r="BQ1274"/>
          <cell r="BR1274"/>
          <cell r="BS1274"/>
          <cell r="BT1274"/>
          <cell r="BU1274"/>
          <cell r="BV1274"/>
          <cell r="BW1274"/>
          <cell r="BX1274"/>
          <cell r="BY1274"/>
          <cell r="BZ1274"/>
          <cell r="CA1274"/>
          <cell r="CB1274"/>
          <cell r="CC1274"/>
          <cell r="CD1274"/>
          <cell r="CE1274"/>
          <cell r="CF1274"/>
          <cell r="CG1274"/>
          <cell r="CH1274"/>
          <cell r="CI1274"/>
          <cell r="CJ1274"/>
          <cell r="CK1274"/>
          <cell r="CL1274"/>
          <cell r="CM1274"/>
          <cell r="CN1274"/>
          <cell r="CO1274"/>
          <cell r="CP1274"/>
        </row>
        <row r="1275">
          <cell r="A1275"/>
          <cell r="B1275"/>
          <cell r="C1275"/>
          <cell r="D1275"/>
          <cell r="E1275"/>
          <cell r="F1275"/>
          <cell r="G1275"/>
          <cell r="H1275"/>
          <cell r="I1275"/>
          <cell r="J1275"/>
          <cell r="K1275"/>
          <cell r="L1275"/>
          <cell r="M1275"/>
          <cell r="N1275"/>
          <cell r="O1275"/>
          <cell r="P1275"/>
          <cell r="Q1275"/>
          <cell r="R1275"/>
          <cell r="S1275"/>
          <cell r="T1275"/>
          <cell r="U1275"/>
          <cell r="V1275"/>
          <cell r="W1275"/>
          <cell r="X1275"/>
          <cell r="Y1275"/>
          <cell r="Z1275"/>
          <cell r="AA1275"/>
          <cell r="AB1275"/>
          <cell r="AC1275"/>
          <cell r="AD1275"/>
          <cell r="AE1275"/>
          <cell r="AF1275"/>
          <cell r="AG1275"/>
          <cell r="AH1275"/>
          <cell r="AI1275"/>
          <cell r="AJ1275"/>
          <cell r="AK1275"/>
          <cell r="AL1275"/>
          <cell r="AM1275"/>
          <cell r="AN1275"/>
          <cell r="AO1275"/>
          <cell r="AP1275"/>
          <cell r="AQ1275"/>
          <cell r="AR1275"/>
          <cell r="AS1275"/>
          <cell r="AT1275"/>
          <cell r="AU1275"/>
          <cell r="AV1275"/>
          <cell r="AW1275"/>
          <cell r="AX1275"/>
          <cell r="AY1275"/>
          <cell r="AZ1275"/>
          <cell r="BA1275"/>
          <cell r="BB1275"/>
          <cell r="BC1275"/>
          <cell r="BD1275"/>
          <cell r="BE1275"/>
          <cell r="BF1275"/>
          <cell r="BG1275"/>
          <cell r="BH1275"/>
          <cell r="BI1275"/>
          <cell r="BJ1275"/>
          <cell r="BK1275"/>
          <cell r="BL1275"/>
          <cell r="BM1275"/>
          <cell r="BN1275"/>
          <cell r="BO1275"/>
          <cell r="BP1275"/>
          <cell r="BQ1275"/>
          <cell r="BR1275"/>
          <cell r="BS1275"/>
          <cell r="BT1275"/>
          <cell r="BU1275"/>
          <cell r="BV1275"/>
          <cell r="BW1275"/>
          <cell r="BX1275"/>
          <cell r="BY1275"/>
          <cell r="BZ1275"/>
          <cell r="CA1275"/>
          <cell r="CB1275"/>
          <cell r="CC1275"/>
          <cell r="CD1275"/>
          <cell r="CE1275"/>
          <cell r="CF1275"/>
          <cell r="CG1275"/>
          <cell r="CH1275"/>
          <cell r="CI1275"/>
          <cell r="CJ1275"/>
          <cell r="CK1275"/>
          <cell r="CL1275"/>
          <cell r="CM1275"/>
          <cell r="CN1275"/>
          <cell r="CO1275"/>
          <cell r="CP1275"/>
        </row>
        <row r="1276">
          <cell r="A1276"/>
          <cell r="B1276"/>
          <cell r="C1276"/>
          <cell r="D1276"/>
          <cell r="E1276"/>
          <cell r="F1276"/>
          <cell r="G1276"/>
          <cell r="H1276"/>
          <cell r="I1276"/>
          <cell r="J1276"/>
          <cell r="K1276"/>
          <cell r="L1276"/>
          <cell r="M1276"/>
          <cell r="N1276"/>
          <cell r="O1276"/>
          <cell r="P1276"/>
          <cell r="Q1276"/>
          <cell r="R1276"/>
          <cell r="S1276"/>
          <cell r="T1276"/>
          <cell r="U1276"/>
          <cell r="V1276"/>
          <cell r="W1276"/>
          <cell r="X1276"/>
          <cell r="Y1276"/>
          <cell r="Z1276"/>
          <cell r="AA1276"/>
          <cell r="AB1276"/>
          <cell r="AC1276"/>
          <cell r="AD1276"/>
          <cell r="AE1276"/>
          <cell r="AF1276"/>
          <cell r="AG1276"/>
          <cell r="AH1276"/>
          <cell r="AI1276"/>
          <cell r="AJ1276"/>
          <cell r="AK1276"/>
          <cell r="AL1276"/>
          <cell r="AM1276"/>
          <cell r="AN1276"/>
          <cell r="AO1276"/>
          <cell r="AP1276"/>
          <cell r="AQ1276"/>
          <cell r="AR1276"/>
          <cell r="AS1276"/>
          <cell r="AT1276"/>
          <cell r="AU1276"/>
          <cell r="AV1276"/>
          <cell r="AW1276"/>
          <cell r="AX1276"/>
          <cell r="AY1276"/>
          <cell r="AZ1276"/>
          <cell r="BA1276"/>
          <cell r="BB1276"/>
          <cell r="BC1276"/>
          <cell r="BD1276"/>
          <cell r="BE1276"/>
          <cell r="BF1276"/>
          <cell r="BG1276"/>
          <cell r="BH1276"/>
          <cell r="BI1276"/>
          <cell r="BJ1276"/>
          <cell r="BK1276"/>
          <cell r="BL1276"/>
          <cell r="BM1276"/>
          <cell r="BN1276"/>
          <cell r="BO1276"/>
          <cell r="BP1276"/>
          <cell r="BQ1276"/>
          <cell r="BR1276"/>
          <cell r="BS1276"/>
          <cell r="BT1276"/>
          <cell r="BU1276"/>
          <cell r="BV1276"/>
          <cell r="BW1276"/>
          <cell r="BX1276"/>
          <cell r="BY1276"/>
          <cell r="BZ1276"/>
          <cell r="CA1276"/>
          <cell r="CB1276"/>
          <cell r="CC1276"/>
          <cell r="CD1276"/>
          <cell r="CE1276"/>
          <cell r="CF1276"/>
          <cell r="CG1276"/>
          <cell r="CH1276"/>
          <cell r="CI1276"/>
          <cell r="CJ1276"/>
          <cell r="CK1276"/>
          <cell r="CL1276"/>
          <cell r="CM1276"/>
          <cell r="CN1276"/>
          <cell r="CO1276"/>
          <cell r="CP1276"/>
        </row>
        <row r="1277">
          <cell r="A1277"/>
          <cell r="B1277"/>
          <cell r="C1277"/>
          <cell r="D1277"/>
          <cell r="E1277"/>
          <cell r="F1277"/>
          <cell r="G1277"/>
          <cell r="H1277"/>
          <cell r="I1277"/>
          <cell r="J1277"/>
          <cell r="K1277"/>
          <cell r="L1277"/>
          <cell r="M1277"/>
          <cell r="N1277"/>
          <cell r="O1277"/>
          <cell r="P1277"/>
          <cell r="Q1277"/>
          <cell r="R1277"/>
          <cell r="S1277"/>
          <cell r="T1277"/>
          <cell r="U1277"/>
          <cell r="V1277"/>
          <cell r="W1277"/>
          <cell r="X1277"/>
          <cell r="Y1277"/>
          <cell r="Z1277"/>
          <cell r="AA1277"/>
          <cell r="AB1277"/>
          <cell r="AC1277"/>
          <cell r="AD1277"/>
          <cell r="AE1277"/>
          <cell r="AF1277"/>
          <cell r="AG1277"/>
          <cell r="AH1277"/>
          <cell r="AI1277"/>
          <cell r="AJ1277"/>
          <cell r="AK1277"/>
          <cell r="AL1277"/>
          <cell r="AM1277"/>
          <cell r="AN1277"/>
          <cell r="AO1277"/>
          <cell r="AP1277"/>
          <cell r="AQ1277"/>
          <cell r="AR1277"/>
          <cell r="AS1277"/>
          <cell r="AT1277"/>
          <cell r="AU1277"/>
          <cell r="AV1277"/>
          <cell r="AW1277"/>
          <cell r="AX1277"/>
          <cell r="AY1277"/>
          <cell r="AZ1277"/>
          <cell r="BA1277"/>
          <cell r="BB1277"/>
          <cell r="BC1277"/>
          <cell r="BD1277"/>
          <cell r="BE1277"/>
          <cell r="BF1277"/>
          <cell r="BG1277"/>
          <cell r="BH1277"/>
          <cell r="BI1277"/>
          <cell r="BJ1277"/>
          <cell r="BK1277"/>
          <cell r="BL1277"/>
          <cell r="BM1277"/>
          <cell r="BN1277"/>
          <cell r="BO1277"/>
          <cell r="BP1277"/>
          <cell r="BQ1277"/>
          <cell r="BR1277"/>
          <cell r="BS1277"/>
          <cell r="BT1277"/>
          <cell r="BU1277"/>
          <cell r="BV1277"/>
          <cell r="BW1277"/>
          <cell r="BX1277"/>
          <cell r="BY1277"/>
          <cell r="BZ1277"/>
          <cell r="CA1277"/>
          <cell r="CB1277"/>
          <cell r="CC1277"/>
          <cell r="CD1277"/>
          <cell r="CE1277"/>
          <cell r="CF1277"/>
          <cell r="CG1277"/>
          <cell r="CH1277"/>
          <cell r="CI1277"/>
          <cell r="CJ1277"/>
          <cell r="CK1277"/>
          <cell r="CL1277"/>
          <cell r="CM1277"/>
          <cell r="CN1277"/>
          <cell r="CO1277"/>
          <cell r="CP1277"/>
        </row>
        <row r="1278">
          <cell r="A1278"/>
          <cell r="B1278"/>
          <cell r="C1278"/>
          <cell r="D1278"/>
          <cell r="E1278"/>
          <cell r="F1278"/>
          <cell r="G1278"/>
          <cell r="H1278"/>
          <cell r="I1278"/>
          <cell r="J1278"/>
          <cell r="K1278"/>
          <cell r="L1278"/>
          <cell r="M1278"/>
          <cell r="N1278"/>
          <cell r="O1278"/>
          <cell r="P1278"/>
          <cell r="Q1278"/>
          <cell r="R1278"/>
          <cell r="S1278"/>
          <cell r="T1278"/>
          <cell r="U1278"/>
          <cell r="V1278"/>
          <cell r="W1278"/>
          <cell r="X1278"/>
          <cell r="Y1278"/>
          <cell r="Z1278"/>
          <cell r="AA1278"/>
          <cell r="AB1278"/>
          <cell r="AC1278"/>
          <cell r="AD1278"/>
          <cell r="AE1278"/>
          <cell r="AF1278"/>
          <cell r="AG1278"/>
          <cell r="AH1278"/>
          <cell r="AI1278"/>
          <cell r="AJ1278"/>
          <cell r="AK1278"/>
          <cell r="AL1278"/>
          <cell r="AM1278"/>
          <cell r="AN1278"/>
          <cell r="AO1278"/>
          <cell r="AP1278"/>
          <cell r="AQ1278"/>
          <cell r="AR1278"/>
          <cell r="AS1278"/>
          <cell r="AT1278"/>
          <cell r="AU1278"/>
          <cell r="AV1278"/>
          <cell r="AW1278"/>
          <cell r="AX1278"/>
          <cell r="AY1278"/>
          <cell r="AZ1278"/>
          <cell r="BA1278"/>
          <cell r="BB1278"/>
          <cell r="BC1278"/>
          <cell r="BD1278"/>
          <cell r="BE1278"/>
          <cell r="BF1278"/>
          <cell r="BG1278"/>
          <cell r="BH1278"/>
          <cell r="BI1278"/>
          <cell r="BJ1278"/>
          <cell r="BK1278"/>
          <cell r="BL1278"/>
          <cell r="BM1278"/>
          <cell r="BN1278"/>
          <cell r="BO1278"/>
          <cell r="BP1278"/>
          <cell r="BQ1278"/>
          <cell r="BR1278"/>
          <cell r="BS1278"/>
          <cell r="BT1278"/>
          <cell r="BU1278"/>
          <cell r="BV1278"/>
          <cell r="BW1278"/>
          <cell r="BX1278"/>
          <cell r="BY1278"/>
          <cell r="BZ1278"/>
          <cell r="CA1278"/>
          <cell r="CB1278"/>
          <cell r="CC1278"/>
          <cell r="CD1278"/>
          <cell r="CE1278"/>
          <cell r="CF1278"/>
          <cell r="CG1278"/>
          <cell r="CH1278"/>
          <cell r="CI1278"/>
          <cell r="CJ1278"/>
          <cell r="CK1278"/>
          <cell r="CL1278"/>
          <cell r="CM1278"/>
          <cell r="CN1278"/>
          <cell r="CO1278"/>
          <cell r="CP1278"/>
        </row>
        <row r="1279">
          <cell r="A1279"/>
          <cell r="B1279"/>
          <cell r="C1279"/>
          <cell r="D1279"/>
          <cell r="E1279"/>
          <cell r="F1279"/>
          <cell r="G1279"/>
          <cell r="H1279"/>
          <cell r="I1279"/>
          <cell r="J1279"/>
          <cell r="K1279"/>
          <cell r="L1279"/>
          <cell r="M1279"/>
          <cell r="N1279"/>
          <cell r="O1279"/>
          <cell r="P1279"/>
          <cell r="Q1279"/>
          <cell r="R1279"/>
          <cell r="S1279"/>
          <cell r="T1279"/>
          <cell r="U1279"/>
          <cell r="V1279"/>
          <cell r="W1279"/>
          <cell r="X1279"/>
          <cell r="Y1279"/>
          <cell r="Z1279"/>
          <cell r="AA1279"/>
          <cell r="AB1279"/>
          <cell r="AC1279"/>
          <cell r="AD1279"/>
          <cell r="AE1279"/>
          <cell r="AF1279"/>
          <cell r="AG1279"/>
          <cell r="AH1279"/>
          <cell r="AI1279"/>
          <cell r="AJ1279"/>
          <cell r="AK1279"/>
          <cell r="AL1279"/>
          <cell r="AM1279"/>
          <cell r="AN1279"/>
          <cell r="AO1279"/>
          <cell r="AP1279"/>
          <cell r="AQ1279"/>
          <cell r="AR1279"/>
          <cell r="AS1279"/>
          <cell r="AT1279"/>
          <cell r="AU1279"/>
          <cell r="AV1279"/>
          <cell r="AW1279"/>
          <cell r="AX1279"/>
          <cell r="AY1279"/>
          <cell r="AZ1279"/>
          <cell r="BA1279"/>
          <cell r="BB1279"/>
          <cell r="BC1279"/>
          <cell r="BD1279"/>
          <cell r="BE1279"/>
          <cell r="BF1279"/>
          <cell r="BG1279"/>
          <cell r="BH1279"/>
          <cell r="BI1279"/>
          <cell r="BJ1279"/>
          <cell r="BK1279"/>
          <cell r="BL1279"/>
          <cell r="BM1279"/>
          <cell r="BN1279"/>
          <cell r="BO1279"/>
          <cell r="BP1279"/>
          <cell r="BQ1279"/>
          <cell r="BR1279"/>
          <cell r="BS1279"/>
          <cell r="BT1279"/>
          <cell r="BU1279"/>
          <cell r="BV1279"/>
          <cell r="BW1279"/>
          <cell r="BX1279"/>
          <cell r="BY1279"/>
          <cell r="BZ1279"/>
          <cell r="CA1279"/>
          <cell r="CB1279"/>
          <cell r="CC1279"/>
          <cell r="CD1279"/>
          <cell r="CE1279"/>
          <cell r="CF1279"/>
          <cell r="CG1279"/>
          <cell r="CH1279"/>
          <cell r="CI1279"/>
          <cell r="CJ1279"/>
          <cell r="CK1279"/>
          <cell r="CL1279"/>
          <cell r="CM1279"/>
          <cell r="CN1279"/>
          <cell r="CO1279"/>
          <cell r="CP1279"/>
        </row>
        <row r="1280">
          <cell r="A1280"/>
          <cell r="B1280"/>
          <cell r="C1280"/>
          <cell r="D1280"/>
          <cell r="E1280"/>
          <cell r="F1280"/>
          <cell r="G1280"/>
          <cell r="H1280"/>
          <cell r="I1280"/>
          <cell r="J1280"/>
          <cell r="K1280"/>
          <cell r="L1280"/>
          <cell r="M1280"/>
          <cell r="N1280"/>
          <cell r="O1280"/>
          <cell r="P1280"/>
          <cell r="Q1280"/>
          <cell r="R1280"/>
          <cell r="S1280"/>
          <cell r="T1280"/>
          <cell r="U1280"/>
          <cell r="V1280"/>
          <cell r="W1280"/>
          <cell r="X1280"/>
          <cell r="Y1280"/>
          <cell r="Z1280"/>
          <cell r="AA1280"/>
          <cell r="AB1280"/>
          <cell r="AC1280"/>
          <cell r="AD1280"/>
          <cell r="AE1280"/>
          <cell r="AF1280"/>
          <cell r="AG1280"/>
          <cell r="AH1280"/>
          <cell r="AI1280"/>
          <cell r="AJ1280"/>
          <cell r="AK1280"/>
          <cell r="AL1280"/>
          <cell r="AM1280"/>
          <cell r="AN1280"/>
          <cell r="AO1280"/>
          <cell r="AP1280"/>
          <cell r="AQ1280"/>
          <cell r="AR1280"/>
          <cell r="AS1280"/>
          <cell r="AT1280"/>
          <cell r="AU1280"/>
          <cell r="AV1280"/>
          <cell r="AW1280"/>
          <cell r="AX1280"/>
          <cell r="AY1280"/>
          <cell r="AZ1280"/>
          <cell r="BA1280"/>
          <cell r="BB1280"/>
          <cell r="BC1280"/>
          <cell r="BD1280"/>
          <cell r="BE1280"/>
          <cell r="BF1280"/>
          <cell r="BG1280"/>
          <cell r="BH1280"/>
          <cell r="BI1280"/>
          <cell r="BJ1280"/>
          <cell r="BK1280"/>
          <cell r="BL1280"/>
          <cell r="BM1280"/>
          <cell r="BN1280"/>
          <cell r="BO1280"/>
          <cell r="BP1280"/>
          <cell r="BQ1280"/>
          <cell r="BR1280"/>
          <cell r="BS1280"/>
          <cell r="BT1280"/>
          <cell r="BU1280"/>
          <cell r="BV1280"/>
          <cell r="BW1280"/>
          <cell r="BX1280"/>
          <cell r="BY1280"/>
          <cell r="BZ1280"/>
          <cell r="CA1280"/>
          <cell r="CB1280"/>
          <cell r="CC1280"/>
          <cell r="CD1280"/>
          <cell r="CE1280"/>
          <cell r="CF1280"/>
          <cell r="CG1280"/>
          <cell r="CH1280"/>
          <cell r="CI1280"/>
          <cell r="CJ1280"/>
          <cell r="CK1280"/>
          <cell r="CL1280"/>
          <cell r="CM1280"/>
          <cell r="CN1280"/>
          <cell r="CO1280"/>
          <cell r="CP1280"/>
        </row>
        <row r="1281">
          <cell r="A1281"/>
          <cell r="B1281"/>
          <cell r="C1281"/>
          <cell r="D1281"/>
          <cell r="E1281"/>
          <cell r="F1281"/>
          <cell r="G1281"/>
          <cell r="H1281"/>
          <cell r="I1281"/>
          <cell r="J1281"/>
          <cell r="K1281"/>
          <cell r="L1281"/>
          <cell r="M1281"/>
          <cell r="N1281"/>
          <cell r="O1281"/>
          <cell r="P1281"/>
          <cell r="Q1281"/>
          <cell r="R1281"/>
          <cell r="S1281"/>
          <cell r="T1281"/>
          <cell r="U1281"/>
          <cell r="V1281"/>
          <cell r="W1281"/>
          <cell r="X1281"/>
          <cell r="Y1281"/>
          <cell r="Z1281"/>
          <cell r="AA1281"/>
          <cell r="AB1281"/>
          <cell r="AC1281"/>
          <cell r="AD1281"/>
          <cell r="AE1281"/>
          <cell r="AF1281"/>
          <cell r="AG1281"/>
          <cell r="AH1281"/>
          <cell r="AI1281"/>
          <cell r="AJ1281"/>
          <cell r="AK1281"/>
          <cell r="AL1281"/>
          <cell r="AM1281"/>
          <cell r="AN1281"/>
          <cell r="AO1281"/>
          <cell r="AP1281"/>
          <cell r="AQ1281"/>
          <cell r="AR1281"/>
          <cell r="AS1281"/>
          <cell r="AT1281"/>
          <cell r="AU1281"/>
          <cell r="AV1281"/>
          <cell r="AW1281"/>
          <cell r="AX1281"/>
          <cell r="AY1281"/>
          <cell r="AZ1281"/>
          <cell r="BA1281"/>
          <cell r="BB1281"/>
          <cell r="BC1281"/>
          <cell r="BD1281"/>
          <cell r="BE1281"/>
          <cell r="BF1281"/>
          <cell r="BG1281"/>
          <cell r="BH1281"/>
          <cell r="BI1281"/>
          <cell r="BJ1281"/>
          <cell r="BK1281"/>
          <cell r="BL1281"/>
          <cell r="BM1281"/>
          <cell r="BN1281"/>
          <cell r="BO1281"/>
          <cell r="BP1281"/>
          <cell r="BQ1281"/>
          <cell r="BR1281"/>
          <cell r="BS1281"/>
          <cell r="BT1281"/>
          <cell r="BU1281"/>
          <cell r="BV1281"/>
          <cell r="BW1281"/>
          <cell r="BX1281"/>
          <cell r="BY1281"/>
          <cell r="BZ1281"/>
          <cell r="CA1281"/>
          <cell r="CB1281"/>
          <cell r="CC1281"/>
          <cell r="CD1281"/>
          <cell r="CE1281"/>
          <cell r="CF1281"/>
          <cell r="CG1281"/>
          <cell r="CH1281"/>
          <cell r="CI1281"/>
          <cell r="CJ1281"/>
          <cell r="CK1281"/>
          <cell r="CL1281"/>
          <cell r="CM1281"/>
          <cell r="CN1281"/>
          <cell r="CO1281"/>
          <cell r="CP1281"/>
        </row>
        <row r="1282">
          <cell r="A1282"/>
          <cell r="B1282"/>
          <cell r="C1282"/>
          <cell r="D1282"/>
          <cell r="E1282"/>
          <cell r="F1282"/>
          <cell r="G1282"/>
          <cell r="H1282"/>
          <cell r="I1282"/>
          <cell r="J1282"/>
          <cell r="K1282"/>
          <cell r="L1282"/>
          <cell r="M1282"/>
          <cell r="N1282"/>
          <cell r="O1282"/>
          <cell r="P1282"/>
          <cell r="Q1282"/>
          <cell r="R1282"/>
          <cell r="S1282"/>
          <cell r="T1282"/>
          <cell r="U1282"/>
          <cell r="V1282"/>
          <cell r="W1282"/>
          <cell r="X1282"/>
          <cell r="Y1282"/>
          <cell r="Z1282"/>
          <cell r="AA1282"/>
          <cell r="AB1282"/>
          <cell r="AC1282"/>
          <cell r="AD1282"/>
          <cell r="AE1282"/>
          <cell r="AF1282"/>
          <cell r="AG1282"/>
          <cell r="AH1282"/>
          <cell r="AI1282"/>
          <cell r="AJ1282"/>
          <cell r="AK1282"/>
          <cell r="AL1282"/>
          <cell r="AM1282"/>
          <cell r="AN1282"/>
          <cell r="AO1282"/>
          <cell r="AP1282"/>
          <cell r="AQ1282"/>
          <cell r="AR1282"/>
          <cell r="AS1282"/>
          <cell r="AT1282"/>
          <cell r="AU1282"/>
          <cell r="AV1282"/>
          <cell r="AW1282"/>
          <cell r="AX1282"/>
          <cell r="AY1282"/>
          <cell r="AZ1282"/>
          <cell r="BA1282"/>
          <cell r="BB1282"/>
          <cell r="BC1282"/>
          <cell r="BD1282"/>
          <cell r="BE1282"/>
          <cell r="BF1282"/>
          <cell r="BG1282"/>
          <cell r="BH1282"/>
          <cell r="BI1282"/>
          <cell r="BJ1282"/>
          <cell r="BK1282"/>
          <cell r="BL1282"/>
          <cell r="BM1282"/>
          <cell r="BN1282"/>
          <cell r="BO1282"/>
          <cell r="BP1282"/>
          <cell r="BQ1282"/>
          <cell r="BR1282"/>
          <cell r="BS1282"/>
          <cell r="BT1282"/>
          <cell r="BU1282"/>
          <cell r="BV1282"/>
          <cell r="BW1282"/>
          <cell r="BX1282"/>
          <cell r="BY1282"/>
          <cell r="BZ1282"/>
          <cell r="CA1282"/>
          <cell r="CB1282"/>
          <cell r="CC1282"/>
          <cell r="CD1282"/>
          <cell r="CE1282"/>
          <cell r="CF1282"/>
          <cell r="CG1282"/>
          <cell r="CH1282"/>
          <cell r="CI1282"/>
          <cell r="CJ1282"/>
          <cell r="CK1282"/>
          <cell r="CL1282"/>
          <cell r="CM1282"/>
          <cell r="CN1282"/>
          <cell r="CO1282"/>
          <cell r="CP1282"/>
        </row>
        <row r="1283">
          <cell r="A1283"/>
          <cell r="B1283"/>
          <cell r="C1283"/>
          <cell r="D1283"/>
          <cell r="E1283"/>
          <cell r="F1283"/>
          <cell r="G1283"/>
          <cell r="H1283"/>
          <cell r="I1283"/>
          <cell r="J1283"/>
          <cell r="K1283"/>
          <cell r="L1283"/>
          <cell r="M1283"/>
          <cell r="N1283"/>
          <cell r="O1283"/>
          <cell r="P1283"/>
          <cell r="Q1283"/>
          <cell r="R1283"/>
          <cell r="S1283"/>
          <cell r="T1283"/>
          <cell r="U1283"/>
          <cell r="V1283"/>
          <cell r="W1283"/>
          <cell r="X1283"/>
          <cell r="Y1283"/>
          <cell r="Z1283"/>
          <cell r="AA1283"/>
          <cell r="AB1283"/>
          <cell r="AC1283"/>
          <cell r="AD1283"/>
          <cell r="AE1283"/>
          <cell r="AF1283"/>
          <cell r="AG1283"/>
          <cell r="AH1283"/>
          <cell r="AI1283"/>
          <cell r="AJ1283"/>
          <cell r="AK1283"/>
          <cell r="AL1283"/>
          <cell r="AM1283"/>
          <cell r="AN1283"/>
          <cell r="AO1283"/>
          <cell r="AP1283"/>
          <cell r="AQ1283"/>
          <cell r="AR1283"/>
          <cell r="AS1283"/>
          <cell r="AT1283"/>
          <cell r="AU1283"/>
          <cell r="AV1283"/>
          <cell r="AW1283"/>
          <cell r="AX1283"/>
          <cell r="AY1283"/>
          <cell r="AZ1283"/>
          <cell r="BA1283"/>
          <cell r="BB1283"/>
          <cell r="BC1283"/>
          <cell r="BD1283"/>
          <cell r="BE1283"/>
          <cell r="BF1283"/>
          <cell r="BG1283"/>
          <cell r="BH1283"/>
          <cell r="BI1283"/>
          <cell r="BJ1283"/>
          <cell r="BK1283"/>
          <cell r="BL1283"/>
          <cell r="BM1283"/>
          <cell r="BN1283"/>
          <cell r="BO1283"/>
          <cell r="BP1283"/>
          <cell r="BQ1283"/>
          <cell r="BR1283"/>
          <cell r="BS1283"/>
          <cell r="BT1283"/>
          <cell r="BU1283"/>
          <cell r="BV1283"/>
          <cell r="BW1283"/>
          <cell r="BX1283"/>
          <cell r="BY1283"/>
          <cell r="BZ1283"/>
          <cell r="CA1283"/>
          <cell r="CB1283"/>
          <cell r="CC1283"/>
          <cell r="CD1283"/>
          <cell r="CE1283"/>
          <cell r="CF1283"/>
          <cell r="CG1283"/>
          <cell r="CH1283"/>
          <cell r="CI1283"/>
          <cell r="CJ1283"/>
          <cell r="CK1283"/>
          <cell r="CL1283"/>
          <cell r="CM1283"/>
          <cell r="CN1283"/>
          <cell r="CO1283"/>
          <cell r="CP1283"/>
        </row>
        <row r="1284">
          <cell r="A1284"/>
          <cell r="B1284"/>
          <cell r="C1284"/>
          <cell r="D1284"/>
          <cell r="E1284"/>
          <cell r="F1284"/>
          <cell r="G1284"/>
          <cell r="H1284"/>
          <cell r="I1284"/>
          <cell r="J1284"/>
          <cell r="K1284"/>
          <cell r="L1284"/>
          <cell r="M1284"/>
          <cell r="N1284"/>
          <cell r="O1284"/>
          <cell r="P1284"/>
          <cell r="Q1284"/>
          <cell r="R1284"/>
          <cell r="S1284"/>
          <cell r="T1284"/>
          <cell r="U1284"/>
          <cell r="V1284"/>
          <cell r="W1284"/>
          <cell r="X1284"/>
          <cell r="Y1284"/>
          <cell r="Z1284"/>
          <cell r="AA1284"/>
          <cell r="AB1284"/>
          <cell r="AC1284"/>
          <cell r="AD1284"/>
          <cell r="AE1284"/>
          <cell r="AF1284"/>
          <cell r="AG1284"/>
          <cell r="AH1284"/>
          <cell r="AI1284"/>
          <cell r="AJ1284"/>
          <cell r="AK1284"/>
          <cell r="AL1284"/>
          <cell r="AM1284"/>
          <cell r="AN1284"/>
          <cell r="AO1284"/>
          <cell r="AP1284"/>
          <cell r="AQ1284"/>
          <cell r="AR1284"/>
          <cell r="AS1284"/>
          <cell r="AT1284"/>
          <cell r="AU1284"/>
          <cell r="AV1284"/>
          <cell r="AW1284"/>
          <cell r="AX1284"/>
          <cell r="AY1284"/>
          <cell r="AZ1284"/>
          <cell r="BA1284"/>
          <cell r="BB1284"/>
          <cell r="BC1284"/>
          <cell r="BD1284"/>
          <cell r="BE1284"/>
          <cell r="BF1284"/>
          <cell r="BG1284"/>
          <cell r="BH1284"/>
          <cell r="BI1284"/>
          <cell r="BJ1284"/>
          <cell r="BK1284"/>
          <cell r="BL1284"/>
          <cell r="BM1284"/>
          <cell r="BN1284"/>
          <cell r="BO1284"/>
          <cell r="BP1284"/>
          <cell r="BQ1284"/>
          <cell r="BR1284"/>
          <cell r="BS1284"/>
          <cell r="BT1284"/>
          <cell r="BU1284"/>
          <cell r="BV1284"/>
          <cell r="BW1284"/>
          <cell r="BX1284"/>
          <cell r="BY1284"/>
          <cell r="BZ1284"/>
          <cell r="CA1284"/>
          <cell r="CB1284"/>
          <cell r="CC1284"/>
          <cell r="CD1284"/>
          <cell r="CE1284"/>
          <cell r="CF1284"/>
          <cell r="CG1284"/>
          <cell r="CH1284"/>
          <cell r="CI1284"/>
          <cell r="CJ1284"/>
          <cell r="CK1284"/>
          <cell r="CL1284"/>
          <cell r="CM1284"/>
          <cell r="CN1284"/>
          <cell r="CO1284"/>
          <cell r="CP1284"/>
        </row>
        <row r="1285">
          <cell r="A1285"/>
          <cell r="B1285"/>
          <cell r="C1285"/>
          <cell r="D1285"/>
          <cell r="E1285"/>
          <cell r="F1285"/>
          <cell r="G1285"/>
          <cell r="H1285"/>
          <cell r="I1285"/>
          <cell r="J1285"/>
          <cell r="K1285"/>
          <cell r="L1285"/>
          <cell r="M1285"/>
          <cell r="N1285"/>
          <cell r="O1285"/>
          <cell r="P1285"/>
          <cell r="Q1285"/>
          <cell r="R1285"/>
          <cell r="S1285"/>
          <cell r="T1285"/>
          <cell r="U1285"/>
          <cell r="V1285"/>
          <cell r="W1285"/>
          <cell r="X1285"/>
          <cell r="Y1285"/>
          <cell r="Z1285"/>
          <cell r="AA1285"/>
          <cell r="AB1285"/>
          <cell r="AC1285"/>
          <cell r="AD1285"/>
          <cell r="AE1285"/>
          <cell r="AF1285"/>
          <cell r="AG1285"/>
          <cell r="AH1285"/>
          <cell r="AI1285"/>
          <cell r="AJ1285"/>
          <cell r="AK1285"/>
          <cell r="AL1285"/>
          <cell r="AM1285"/>
          <cell r="AN1285"/>
          <cell r="AO1285"/>
          <cell r="AP1285"/>
          <cell r="AQ1285"/>
          <cell r="AR1285"/>
          <cell r="AS1285"/>
          <cell r="AT1285"/>
          <cell r="AU1285"/>
          <cell r="AV1285"/>
          <cell r="AW1285"/>
          <cell r="AX1285"/>
          <cell r="AY1285"/>
          <cell r="AZ1285"/>
          <cell r="BA1285"/>
          <cell r="BB1285"/>
          <cell r="BC1285"/>
          <cell r="BD1285"/>
          <cell r="BE1285"/>
          <cell r="BF1285"/>
          <cell r="BG1285"/>
          <cell r="BH1285"/>
          <cell r="BI1285"/>
          <cell r="BJ1285"/>
          <cell r="BK1285"/>
          <cell r="BL1285"/>
          <cell r="BM1285"/>
          <cell r="BN1285"/>
          <cell r="BO1285"/>
          <cell r="BP1285"/>
          <cell r="BQ1285"/>
          <cell r="BR1285"/>
          <cell r="BS1285"/>
          <cell r="BT1285"/>
          <cell r="BU1285"/>
          <cell r="BV1285"/>
          <cell r="BW1285"/>
          <cell r="BX1285"/>
          <cell r="BY1285"/>
          <cell r="BZ1285"/>
          <cell r="CA1285"/>
          <cell r="CB1285"/>
          <cell r="CC1285"/>
          <cell r="CD1285"/>
          <cell r="CE1285"/>
          <cell r="CF1285"/>
          <cell r="CG1285"/>
          <cell r="CH1285"/>
          <cell r="CI1285"/>
          <cell r="CJ1285"/>
          <cell r="CK1285"/>
          <cell r="CL1285"/>
          <cell r="CM1285"/>
          <cell r="CN1285"/>
          <cell r="CO1285"/>
          <cell r="CP1285"/>
        </row>
        <row r="1286">
          <cell r="A1286"/>
          <cell r="B1286"/>
          <cell r="C1286"/>
          <cell r="D1286"/>
          <cell r="E1286"/>
          <cell r="F1286"/>
          <cell r="G1286"/>
          <cell r="H1286"/>
          <cell r="I1286"/>
          <cell r="J1286"/>
          <cell r="K1286"/>
          <cell r="L1286"/>
          <cell r="M1286"/>
          <cell r="N1286"/>
          <cell r="O1286"/>
          <cell r="P1286"/>
          <cell r="Q1286"/>
          <cell r="R1286"/>
          <cell r="S1286"/>
          <cell r="T1286"/>
          <cell r="U1286"/>
          <cell r="V1286"/>
          <cell r="W1286"/>
          <cell r="X1286"/>
          <cell r="Y1286"/>
          <cell r="Z1286"/>
          <cell r="AA1286"/>
          <cell r="AB1286"/>
          <cell r="AC1286"/>
          <cell r="AD1286"/>
          <cell r="AE1286"/>
          <cell r="AF1286"/>
          <cell r="AG1286"/>
          <cell r="AH1286"/>
          <cell r="AI1286"/>
          <cell r="AJ1286"/>
          <cell r="AK1286"/>
          <cell r="AL1286"/>
          <cell r="AM1286"/>
          <cell r="AN1286"/>
          <cell r="AO1286"/>
          <cell r="AP1286"/>
          <cell r="AQ1286"/>
          <cell r="AR1286"/>
          <cell r="AS1286"/>
          <cell r="AT1286"/>
          <cell r="AU1286"/>
          <cell r="AV1286"/>
          <cell r="AW1286"/>
          <cell r="AX1286"/>
          <cell r="AY1286"/>
          <cell r="AZ1286"/>
          <cell r="BA1286"/>
          <cell r="BB1286"/>
          <cell r="BC1286"/>
          <cell r="BD1286"/>
          <cell r="BE1286"/>
          <cell r="BF1286"/>
          <cell r="BG1286"/>
          <cell r="BH1286"/>
          <cell r="BI1286"/>
          <cell r="BJ1286"/>
          <cell r="BK1286"/>
          <cell r="BL1286"/>
          <cell r="BM1286"/>
          <cell r="BN1286"/>
          <cell r="BO1286"/>
          <cell r="BP1286"/>
          <cell r="BQ1286"/>
          <cell r="BR1286"/>
          <cell r="BS1286"/>
          <cell r="BT1286"/>
          <cell r="BU1286"/>
          <cell r="BV1286"/>
          <cell r="BW1286"/>
          <cell r="BX1286"/>
          <cell r="BY1286"/>
          <cell r="BZ1286"/>
          <cell r="CA1286"/>
          <cell r="CB1286"/>
          <cell r="CC1286"/>
          <cell r="CD1286"/>
          <cell r="CE1286"/>
          <cell r="CF1286"/>
          <cell r="CG1286"/>
          <cell r="CH1286"/>
          <cell r="CI1286"/>
          <cell r="CJ1286"/>
          <cell r="CK1286"/>
          <cell r="CL1286"/>
          <cell r="CM1286"/>
          <cell r="CN1286"/>
          <cell r="CO1286"/>
          <cell r="CP1286"/>
        </row>
        <row r="1287">
          <cell r="A1287"/>
          <cell r="B1287"/>
          <cell r="C1287"/>
          <cell r="D1287"/>
          <cell r="E1287"/>
          <cell r="F1287"/>
          <cell r="G1287"/>
          <cell r="H1287"/>
          <cell r="I1287"/>
          <cell r="J1287"/>
          <cell r="K1287"/>
          <cell r="L1287"/>
          <cell r="M1287"/>
          <cell r="N1287"/>
          <cell r="O1287"/>
          <cell r="P1287"/>
          <cell r="Q1287"/>
          <cell r="R1287"/>
          <cell r="S1287"/>
          <cell r="T1287"/>
          <cell r="U1287"/>
          <cell r="V1287"/>
          <cell r="W1287"/>
          <cell r="X1287"/>
          <cell r="Y1287"/>
          <cell r="Z1287"/>
          <cell r="AA1287"/>
          <cell r="AB1287"/>
          <cell r="AC1287"/>
          <cell r="AD1287"/>
          <cell r="AE1287"/>
          <cell r="AF1287"/>
          <cell r="AG1287"/>
          <cell r="AH1287"/>
          <cell r="AI1287"/>
          <cell r="AJ1287"/>
          <cell r="AK1287"/>
          <cell r="AL1287"/>
          <cell r="AM1287"/>
          <cell r="AN1287"/>
          <cell r="AO1287"/>
          <cell r="AP1287"/>
          <cell r="AQ1287"/>
          <cell r="AR1287"/>
          <cell r="AS1287"/>
          <cell r="AT1287"/>
          <cell r="AU1287"/>
          <cell r="AV1287"/>
          <cell r="AW1287"/>
          <cell r="AX1287"/>
          <cell r="AY1287"/>
          <cell r="AZ1287"/>
          <cell r="BA1287"/>
          <cell r="BB1287"/>
          <cell r="BC1287"/>
          <cell r="BD1287"/>
          <cell r="BE1287"/>
          <cell r="BF1287"/>
          <cell r="BG1287"/>
          <cell r="BH1287"/>
          <cell r="BI1287"/>
          <cell r="BJ1287"/>
          <cell r="BK1287"/>
          <cell r="BL1287"/>
          <cell r="BM1287"/>
          <cell r="BN1287"/>
          <cell r="BO1287"/>
          <cell r="BP1287"/>
          <cell r="BQ1287"/>
          <cell r="BR1287"/>
          <cell r="BS1287"/>
          <cell r="BT1287"/>
          <cell r="BU1287"/>
          <cell r="BV1287"/>
          <cell r="BW1287"/>
          <cell r="BX1287"/>
          <cell r="BY1287"/>
          <cell r="BZ1287"/>
          <cell r="CA1287"/>
          <cell r="CB1287"/>
          <cell r="CC1287"/>
          <cell r="CD1287"/>
          <cell r="CE1287"/>
          <cell r="CF1287"/>
          <cell r="CG1287"/>
          <cell r="CH1287"/>
          <cell r="CI1287"/>
          <cell r="CJ1287"/>
          <cell r="CK1287"/>
          <cell r="CL1287"/>
          <cell r="CM1287"/>
          <cell r="CN1287"/>
          <cell r="CO1287"/>
          <cell r="CP1287"/>
        </row>
        <row r="1288">
          <cell r="A1288"/>
          <cell r="B1288"/>
          <cell r="C1288"/>
          <cell r="D1288"/>
          <cell r="E1288"/>
          <cell r="F1288"/>
          <cell r="G1288"/>
          <cell r="H1288"/>
          <cell r="I1288"/>
          <cell r="J1288"/>
          <cell r="K1288"/>
          <cell r="L1288"/>
          <cell r="M1288"/>
          <cell r="N1288"/>
          <cell r="O1288"/>
          <cell r="P1288"/>
          <cell r="Q1288"/>
          <cell r="R1288"/>
          <cell r="S1288"/>
          <cell r="T1288"/>
          <cell r="U1288"/>
          <cell r="V1288"/>
          <cell r="W1288"/>
          <cell r="X1288"/>
          <cell r="Y1288"/>
          <cell r="Z1288"/>
          <cell r="AA1288"/>
          <cell r="AB1288"/>
          <cell r="AC1288"/>
          <cell r="AD1288"/>
          <cell r="AE1288"/>
          <cell r="AF1288"/>
          <cell r="AG1288"/>
          <cell r="AH1288"/>
          <cell r="AI1288"/>
          <cell r="AJ1288"/>
          <cell r="AK1288"/>
          <cell r="AL1288"/>
          <cell r="AM1288"/>
          <cell r="AN1288"/>
          <cell r="AO1288"/>
          <cell r="AP1288"/>
          <cell r="AQ1288"/>
          <cell r="AR1288"/>
          <cell r="AS1288"/>
          <cell r="AT1288"/>
          <cell r="AU1288"/>
          <cell r="AV1288"/>
          <cell r="AW1288"/>
          <cell r="AX1288"/>
          <cell r="AY1288"/>
          <cell r="AZ1288"/>
          <cell r="BA1288"/>
          <cell r="BB1288"/>
          <cell r="BC1288"/>
          <cell r="BD1288"/>
          <cell r="BE1288"/>
          <cell r="BF1288"/>
          <cell r="BG1288"/>
          <cell r="BH1288"/>
          <cell r="BI1288"/>
          <cell r="BJ1288"/>
          <cell r="BK1288"/>
          <cell r="BL1288"/>
          <cell r="BM1288"/>
          <cell r="BN1288"/>
          <cell r="BO1288"/>
          <cell r="BP1288"/>
          <cell r="BQ1288"/>
          <cell r="BR1288"/>
          <cell r="BS1288"/>
          <cell r="BT1288"/>
          <cell r="BU1288"/>
          <cell r="BV1288"/>
          <cell r="BW1288"/>
          <cell r="BX1288"/>
          <cell r="BY1288"/>
          <cell r="BZ1288"/>
          <cell r="CA1288"/>
          <cell r="CB1288"/>
          <cell r="CC1288"/>
          <cell r="CD1288"/>
          <cell r="CE1288"/>
          <cell r="CF1288"/>
          <cell r="CG1288"/>
          <cell r="CH1288"/>
          <cell r="CI1288"/>
          <cell r="CJ1288"/>
          <cell r="CK1288"/>
          <cell r="CL1288"/>
          <cell r="CM1288"/>
          <cell r="CN1288"/>
          <cell r="CO1288"/>
          <cell r="CP1288"/>
        </row>
        <row r="1289">
          <cell r="A1289"/>
          <cell r="B1289"/>
          <cell r="C1289"/>
          <cell r="D1289"/>
          <cell r="E1289"/>
          <cell r="F1289"/>
          <cell r="G1289"/>
          <cell r="H1289"/>
          <cell r="I1289"/>
          <cell r="J1289"/>
          <cell r="K1289"/>
          <cell r="L1289"/>
          <cell r="M1289"/>
          <cell r="N1289"/>
          <cell r="O1289"/>
          <cell r="P1289"/>
          <cell r="Q1289"/>
          <cell r="R1289"/>
          <cell r="S1289"/>
          <cell r="T1289"/>
          <cell r="U1289"/>
          <cell r="V1289"/>
          <cell r="W1289"/>
          <cell r="X1289"/>
          <cell r="Y1289"/>
          <cell r="Z1289"/>
          <cell r="AA1289"/>
          <cell r="AB1289"/>
          <cell r="AC1289"/>
          <cell r="AD1289"/>
          <cell r="AE1289"/>
          <cell r="AF1289"/>
          <cell r="AG1289"/>
          <cell r="AH1289"/>
          <cell r="AI1289"/>
          <cell r="AJ1289"/>
          <cell r="AK1289"/>
          <cell r="AL1289"/>
          <cell r="AM1289"/>
          <cell r="AN1289"/>
          <cell r="AO1289"/>
          <cell r="AP1289"/>
          <cell r="AQ1289"/>
          <cell r="AR1289"/>
          <cell r="AS1289"/>
          <cell r="AT1289"/>
          <cell r="AU1289"/>
          <cell r="AV1289"/>
          <cell r="AW1289"/>
          <cell r="AX1289"/>
          <cell r="AY1289"/>
          <cell r="AZ1289"/>
          <cell r="BA1289"/>
          <cell r="BB1289"/>
          <cell r="BC1289"/>
          <cell r="BD1289"/>
          <cell r="BE1289"/>
          <cell r="BF1289"/>
          <cell r="BG1289"/>
          <cell r="BH1289"/>
          <cell r="BI1289"/>
          <cell r="BJ1289"/>
          <cell r="BK1289"/>
          <cell r="BL1289"/>
          <cell r="BM1289"/>
          <cell r="BN1289"/>
          <cell r="BO1289"/>
          <cell r="BP1289"/>
          <cell r="BQ1289"/>
          <cell r="BR1289"/>
          <cell r="BS1289"/>
          <cell r="BT1289"/>
          <cell r="BU1289"/>
          <cell r="BV1289"/>
          <cell r="BW1289"/>
          <cell r="BX1289"/>
          <cell r="BY1289"/>
          <cell r="BZ1289"/>
          <cell r="CA1289"/>
          <cell r="CB1289"/>
          <cell r="CC1289"/>
          <cell r="CD1289"/>
          <cell r="CE1289"/>
          <cell r="CF1289"/>
          <cell r="CG1289"/>
          <cell r="CH1289"/>
          <cell r="CI1289"/>
          <cell r="CJ1289"/>
          <cell r="CK1289"/>
          <cell r="CL1289"/>
          <cell r="CM1289"/>
          <cell r="CN1289"/>
          <cell r="CO1289"/>
          <cell r="CP1289"/>
        </row>
        <row r="1290">
          <cell r="A1290"/>
          <cell r="B1290"/>
          <cell r="C1290"/>
          <cell r="D1290"/>
          <cell r="E1290"/>
          <cell r="F1290"/>
          <cell r="G1290"/>
          <cell r="H1290"/>
          <cell r="I1290"/>
          <cell r="J1290"/>
          <cell r="K1290"/>
          <cell r="L1290"/>
          <cell r="M1290"/>
          <cell r="N1290"/>
          <cell r="O1290"/>
          <cell r="P1290"/>
          <cell r="Q1290"/>
          <cell r="R1290"/>
          <cell r="S1290"/>
          <cell r="T1290"/>
          <cell r="U1290"/>
          <cell r="V1290"/>
          <cell r="W1290"/>
          <cell r="X1290"/>
          <cell r="Y1290"/>
          <cell r="Z1290"/>
          <cell r="AA1290"/>
          <cell r="AB1290"/>
          <cell r="AC1290"/>
          <cell r="AD1290"/>
          <cell r="AE1290"/>
          <cell r="AF1290"/>
          <cell r="AG1290"/>
          <cell r="AH1290"/>
          <cell r="AI1290"/>
          <cell r="AJ1290"/>
          <cell r="AK1290"/>
          <cell r="AL1290"/>
          <cell r="AM1290"/>
          <cell r="AN1290"/>
          <cell r="AO1290"/>
          <cell r="AP1290"/>
          <cell r="AQ1290"/>
          <cell r="AR1290"/>
          <cell r="AS1290"/>
          <cell r="AT1290"/>
          <cell r="AU1290"/>
          <cell r="AV1290"/>
          <cell r="AW1290"/>
          <cell r="AX1290"/>
          <cell r="AY1290"/>
          <cell r="AZ1290"/>
          <cell r="BA1290"/>
          <cell r="BB1290"/>
          <cell r="BC1290"/>
          <cell r="BD1290"/>
          <cell r="BE1290"/>
          <cell r="BF1290"/>
          <cell r="BG1290"/>
          <cell r="BH1290"/>
          <cell r="BI1290"/>
          <cell r="BJ1290"/>
          <cell r="BK1290"/>
          <cell r="BL1290"/>
          <cell r="BM1290"/>
          <cell r="BN1290"/>
          <cell r="BO1290"/>
          <cell r="BP1290"/>
          <cell r="BQ1290"/>
          <cell r="BR1290"/>
          <cell r="BS1290"/>
          <cell r="BT1290"/>
          <cell r="BU1290"/>
          <cell r="BV1290"/>
          <cell r="BW1290"/>
          <cell r="BX1290"/>
          <cell r="BY1290"/>
          <cell r="BZ1290"/>
          <cell r="CA1290"/>
          <cell r="CB1290"/>
          <cell r="CC1290"/>
          <cell r="CD1290"/>
          <cell r="CE1290"/>
          <cell r="CF1290"/>
          <cell r="CG1290"/>
          <cell r="CH1290"/>
          <cell r="CI1290"/>
          <cell r="CJ1290"/>
          <cell r="CK1290"/>
          <cell r="CL1290"/>
          <cell r="CM1290"/>
          <cell r="CN1290"/>
          <cell r="CO1290"/>
          <cell r="CP1290"/>
        </row>
        <row r="1291">
          <cell r="A1291"/>
          <cell r="B1291"/>
          <cell r="C1291"/>
          <cell r="D1291"/>
          <cell r="E1291"/>
          <cell r="F1291"/>
          <cell r="G1291"/>
          <cell r="H1291"/>
          <cell r="I1291"/>
          <cell r="J1291"/>
          <cell r="K1291"/>
          <cell r="L1291"/>
          <cell r="M1291"/>
          <cell r="N1291"/>
          <cell r="O1291"/>
          <cell r="P1291"/>
          <cell r="Q1291"/>
          <cell r="R1291"/>
          <cell r="S1291"/>
          <cell r="T1291"/>
          <cell r="U1291"/>
          <cell r="V1291"/>
          <cell r="W1291"/>
          <cell r="X1291"/>
          <cell r="Y1291"/>
          <cell r="Z1291"/>
          <cell r="AA1291"/>
          <cell r="AB1291"/>
          <cell r="AC1291"/>
          <cell r="AD1291"/>
          <cell r="AE1291"/>
          <cell r="AF1291"/>
          <cell r="AG1291"/>
          <cell r="AH1291"/>
          <cell r="AI1291"/>
          <cell r="AJ1291"/>
          <cell r="AK1291"/>
          <cell r="AL1291"/>
          <cell r="AM1291"/>
          <cell r="AN1291"/>
          <cell r="AO1291"/>
          <cell r="AP1291"/>
          <cell r="AQ1291"/>
          <cell r="AR1291"/>
          <cell r="AS1291"/>
          <cell r="AT1291"/>
          <cell r="AU1291"/>
          <cell r="AV1291"/>
          <cell r="AW1291"/>
          <cell r="AX1291"/>
          <cell r="AY1291"/>
          <cell r="AZ1291"/>
          <cell r="BA1291"/>
          <cell r="BB1291"/>
          <cell r="BC1291"/>
          <cell r="BD1291"/>
          <cell r="BE1291"/>
          <cell r="BF1291"/>
          <cell r="BG1291"/>
          <cell r="BH1291"/>
          <cell r="BI1291"/>
          <cell r="BJ1291"/>
          <cell r="BK1291"/>
          <cell r="BL1291"/>
          <cell r="BM1291"/>
          <cell r="BN1291"/>
          <cell r="BO1291"/>
          <cell r="BP1291"/>
          <cell r="BQ1291"/>
          <cell r="BR1291"/>
          <cell r="BS1291"/>
          <cell r="BT1291"/>
          <cell r="BU1291"/>
          <cell r="BV1291"/>
          <cell r="BW1291"/>
          <cell r="BX1291"/>
          <cell r="BY1291"/>
          <cell r="BZ1291"/>
          <cell r="CA1291"/>
          <cell r="CB1291"/>
          <cell r="CC1291"/>
          <cell r="CD1291"/>
          <cell r="CE1291"/>
          <cell r="CF1291"/>
          <cell r="CG1291"/>
          <cell r="CH1291"/>
          <cell r="CI1291"/>
          <cell r="CJ1291"/>
          <cell r="CK1291"/>
          <cell r="CL1291"/>
          <cell r="CM1291"/>
          <cell r="CN1291"/>
          <cell r="CO1291"/>
          <cell r="CP1291"/>
        </row>
        <row r="1292">
          <cell r="A1292"/>
          <cell r="B1292"/>
          <cell r="C1292"/>
          <cell r="D1292"/>
          <cell r="E1292"/>
          <cell r="F1292"/>
          <cell r="G1292"/>
          <cell r="H1292"/>
          <cell r="I1292"/>
          <cell r="J1292"/>
          <cell r="K1292"/>
          <cell r="L1292"/>
          <cell r="M1292"/>
          <cell r="N1292"/>
          <cell r="O1292"/>
          <cell r="P1292"/>
          <cell r="Q1292"/>
          <cell r="R1292"/>
          <cell r="S1292"/>
          <cell r="T1292"/>
          <cell r="U1292"/>
          <cell r="V1292"/>
          <cell r="W1292"/>
          <cell r="X1292"/>
          <cell r="Y1292"/>
          <cell r="Z1292"/>
          <cell r="AA1292"/>
          <cell r="AB1292"/>
          <cell r="AC1292"/>
          <cell r="AD1292"/>
          <cell r="AE1292"/>
          <cell r="AF1292"/>
          <cell r="AG1292"/>
          <cell r="AH1292"/>
          <cell r="AI1292"/>
          <cell r="AJ1292"/>
          <cell r="AK1292"/>
          <cell r="AL1292"/>
          <cell r="AM1292"/>
          <cell r="AN1292"/>
          <cell r="AO1292"/>
          <cell r="AP1292"/>
          <cell r="AQ1292"/>
          <cell r="AR1292"/>
          <cell r="AS1292"/>
          <cell r="AT1292"/>
          <cell r="AU1292"/>
          <cell r="AV1292"/>
          <cell r="AW1292"/>
          <cell r="AX1292"/>
          <cell r="AY1292"/>
          <cell r="AZ1292"/>
          <cell r="BA1292"/>
          <cell r="BB1292"/>
          <cell r="BC1292"/>
          <cell r="BD1292"/>
          <cell r="BE1292"/>
          <cell r="BF1292"/>
          <cell r="BG1292"/>
          <cell r="BH1292"/>
          <cell r="BI1292"/>
          <cell r="BJ1292"/>
          <cell r="BK1292"/>
          <cell r="BL1292"/>
          <cell r="BM1292"/>
          <cell r="BN1292"/>
          <cell r="BO1292"/>
          <cell r="BP1292"/>
          <cell r="BQ1292"/>
          <cell r="BR1292"/>
          <cell r="BS1292"/>
          <cell r="BT1292"/>
          <cell r="BU1292"/>
          <cell r="BV1292"/>
          <cell r="BW1292"/>
          <cell r="BX1292"/>
          <cell r="BY1292"/>
          <cell r="BZ1292"/>
          <cell r="CA1292"/>
          <cell r="CB1292"/>
          <cell r="CC1292"/>
          <cell r="CD1292"/>
          <cell r="CE1292"/>
          <cell r="CF1292"/>
          <cell r="CG1292"/>
          <cell r="CH1292"/>
          <cell r="CI1292"/>
          <cell r="CJ1292"/>
          <cell r="CK1292"/>
          <cell r="CL1292"/>
          <cell r="CM1292"/>
          <cell r="CN1292"/>
          <cell r="CO1292"/>
          <cell r="CP1292"/>
        </row>
        <row r="1293">
          <cell r="A1293"/>
          <cell r="B1293"/>
          <cell r="C1293"/>
          <cell r="D1293"/>
          <cell r="E1293"/>
          <cell r="F1293"/>
          <cell r="G1293"/>
          <cell r="H1293"/>
          <cell r="I1293"/>
          <cell r="J1293"/>
          <cell r="K1293"/>
          <cell r="L1293"/>
          <cell r="M1293"/>
          <cell r="N1293"/>
          <cell r="O1293"/>
          <cell r="P1293"/>
          <cell r="Q1293"/>
          <cell r="R1293"/>
          <cell r="S1293"/>
          <cell r="T1293"/>
          <cell r="U1293"/>
          <cell r="V1293"/>
          <cell r="W1293"/>
          <cell r="X1293"/>
          <cell r="Y1293"/>
          <cell r="Z1293"/>
          <cell r="AA1293"/>
          <cell r="AB1293"/>
          <cell r="AC1293"/>
          <cell r="AD1293"/>
          <cell r="AE1293"/>
          <cell r="AF1293"/>
          <cell r="AG1293"/>
          <cell r="AH1293"/>
          <cell r="AI1293"/>
          <cell r="AJ1293"/>
          <cell r="AK1293"/>
          <cell r="AL1293"/>
          <cell r="AM1293"/>
          <cell r="AN1293"/>
          <cell r="AO1293"/>
          <cell r="AP1293"/>
          <cell r="AQ1293"/>
          <cell r="AR1293"/>
          <cell r="AS1293"/>
          <cell r="AT1293"/>
          <cell r="AU1293"/>
          <cell r="AV1293"/>
          <cell r="AW1293"/>
          <cell r="AX1293"/>
          <cell r="AY1293"/>
          <cell r="AZ1293"/>
          <cell r="BA1293"/>
          <cell r="BB1293"/>
          <cell r="BC1293"/>
          <cell r="BD1293"/>
          <cell r="BE1293"/>
          <cell r="BF1293"/>
          <cell r="BG1293"/>
          <cell r="BH1293"/>
          <cell r="BI1293"/>
          <cell r="BJ1293"/>
          <cell r="BK1293"/>
          <cell r="BL1293"/>
          <cell r="BM1293"/>
          <cell r="BN1293"/>
          <cell r="BO1293"/>
          <cell r="BP1293"/>
          <cell r="BQ1293"/>
          <cell r="BR1293"/>
          <cell r="BS1293"/>
          <cell r="BT1293"/>
          <cell r="BU1293"/>
          <cell r="BV1293"/>
          <cell r="BW1293"/>
          <cell r="BX1293"/>
          <cell r="BY1293"/>
          <cell r="BZ1293"/>
          <cell r="CA1293"/>
          <cell r="CB1293"/>
          <cell r="CC1293"/>
          <cell r="CD1293"/>
          <cell r="CE1293"/>
          <cell r="CF1293"/>
          <cell r="CG1293"/>
          <cell r="CH1293"/>
          <cell r="CI1293"/>
          <cell r="CJ1293"/>
          <cell r="CK1293"/>
          <cell r="CL1293"/>
          <cell r="CM1293"/>
          <cell r="CN1293"/>
          <cell r="CO1293"/>
          <cell r="CP1293"/>
        </row>
        <row r="1294">
          <cell r="A1294"/>
          <cell r="B1294"/>
          <cell r="C1294"/>
          <cell r="D1294"/>
          <cell r="E1294"/>
          <cell r="F1294"/>
          <cell r="G1294"/>
          <cell r="H1294"/>
          <cell r="I1294"/>
          <cell r="J1294"/>
          <cell r="K1294"/>
          <cell r="L1294"/>
          <cell r="M1294"/>
          <cell r="N1294"/>
          <cell r="O1294"/>
          <cell r="P1294"/>
          <cell r="Q1294"/>
          <cell r="R1294"/>
          <cell r="S1294"/>
          <cell r="T1294"/>
          <cell r="U1294"/>
          <cell r="V1294"/>
          <cell r="W1294"/>
          <cell r="X1294"/>
          <cell r="Y1294"/>
          <cell r="Z1294"/>
          <cell r="AA1294"/>
          <cell r="AB1294"/>
          <cell r="AC1294"/>
          <cell r="AD1294"/>
          <cell r="AE1294"/>
          <cell r="AF1294"/>
          <cell r="AG1294"/>
          <cell r="AH1294"/>
          <cell r="AI1294"/>
          <cell r="AJ1294"/>
          <cell r="AK1294"/>
          <cell r="AL1294"/>
          <cell r="AM1294"/>
          <cell r="AN1294"/>
          <cell r="AO1294"/>
          <cell r="AP1294"/>
          <cell r="AQ1294"/>
          <cell r="AR1294"/>
          <cell r="AS1294"/>
          <cell r="AT1294"/>
          <cell r="AU1294"/>
          <cell r="AV1294"/>
          <cell r="AW1294"/>
          <cell r="AX1294"/>
          <cell r="AY1294"/>
          <cell r="AZ1294"/>
          <cell r="BA1294"/>
          <cell r="BB1294"/>
          <cell r="BC1294"/>
          <cell r="BD1294"/>
          <cell r="BE1294"/>
          <cell r="BF1294"/>
          <cell r="BG1294"/>
          <cell r="BH1294"/>
          <cell r="BI1294"/>
          <cell r="BJ1294"/>
          <cell r="BK1294"/>
          <cell r="BL1294"/>
          <cell r="BM1294"/>
          <cell r="BN1294"/>
          <cell r="BO1294"/>
          <cell r="BP1294"/>
          <cell r="BQ1294"/>
          <cell r="BR1294"/>
          <cell r="BS1294"/>
          <cell r="BT1294"/>
          <cell r="BU1294"/>
          <cell r="BV1294"/>
          <cell r="BW1294"/>
          <cell r="BX1294"/>
          <cell r="BY1294"/>
          <cell r="BZ1294"/>
          <cell r="CA1294"/>
          <cell r="CB1294"/>
          <cell r="CC1294"/>
          <cell r="CD1294"/>
          <cell r="CE1294"/>
          <cell r="CF1294"/>
          <cell r="CG1294"/>
          <cell r="CH1294"/>
          <cell r="CI1294"/>
          <cell r="CJ1294"/>
          <cell r="CK1294"/>
          <cell r="CL1294"/>
          <cell r="CM1294"/>
          <cell r="CN1294"/>
          <cell r="CO1294"/>
          <cell r="CP1294"/>
        </row>
        <row r="1295">
          <cell r="A1295"/>
          <cell r="B1295"/>
          <cell r="C1295"/>
          <cell r="D1295"/>
          <cell r="E1295"/>
          <cell r="F1295"/>
          <cell r="G1295"/>
          <cell r="H1295"/>
          <cell r="I1295"/>
          <cell r="J1295"/>
          <cell r="K1295"/>
          <cell r="L1295"/>
          <cell r="M1295"/>
          <cell r="N1295"/>
          <cell r="O1295"/>
          <cell r="P1295"/>
          <cell r="Q1295"/>
          <cell r="R1295"/>
          <cell r="S1295"/>
          <cell r="T1295"/>
          <cell r="U1295"/>
          <cell r="V1295"/>
          <cell r="W1295"/>
          <cell r="X1295"/>
          <cell r="Y1295"/>
          <cell r="Z1295"/>
          <cell r="AA1295"/>
          <cell r="AB1295"/>
          <cell r="AC1295"/>
          <cell r="AD1295"/>
          <cell r="AE1295"/>
          <cell r="AF1295"/>
          <cell r="AG1295"/>
          <cell r="AH1295"/>
          <cell r="AI1295"/>
          <cell r="AJ1295"/>
          <cell r="AK1295"/>
          <cell r="AL1295"/>
          <cell r="AM1295"/>
          <cell r="AN1295"/>
          <cell r="AO1295"/>
          <cell r="AP1295"/>
          <cell r="AQ1295"/>
          <cell r="AR1295"/>
          <cell r="AS1295"/>
          <cell r="AT1295"/>
          <cell r="AU1295"/>
          <cell r="AV1295"/>
          <cell r="AW1295"/>
          <cell r="AX1295"/>
          <cell r="AY1295"/>
          <cell r="AZ1295"/>
          <cell r="BA1295"/>
          <cell r="BB1295"/>
          <cell r="BC1295"/>
          <cell r="BD1295"/>
          <cell r="BE1295"/>
          <cell r="BF1295"/>
          <cell r="BG1295"/>
          <cell r="BH1295"/>
          <cell r="BI1295"/>
          <cell r="BJ1295"/>
          <cell r="BK1295"/>
          <cell r="BL1295"/>
          <cell r="BM1295"/>
          <cell r="BN1295"/>
          <cell r="BO1295"/>
          <cell r="BP1295"/>
          <cell r="BQ1295"/>
          <cell r="BR1295"/>
          <cell r="BS1295"/>
          <cell r="BT1295"/>
          <cell r="BU1295"/>
          <cell r="BV1295"/>
          <cell r="BW1295"/>
          <cell r="BX1295"/>
          <cell r="BY1295"/>
          <cell r="BZ1295"/>
          <cell r="CA1295"/>
          <cell r="CB1295"/>
          <cell r="CC1295"/>
          <cell r="CD1295"/>
          <cell r="CE1295"/>
          <cell r="CF1295"/>
          <cell r="CG1295"/>
          <cell r="CH1295"/>
          <cell r="CI1295"/>
          <cell r="CJ1295"/>
          <cell r="CK1295"/>
          <cell r="CL1295"/>
          <cell r="CM1295"/>
          <cell r="CN1295"/>
          <cell r="CO1295"/>
          <cell r="CP1295"/>
        </row>
        <row r="1296">
          <cell r="A1296"/>
          <cell r="B1296"/>
          <cell r="C1296"/>
          <cell r="D1296"/>
          <cell r="E1296"/>
          <cell r="F1296"/>
          <cell r="G1296"/>
          <cell r="H1296"/>
          <cell r="I1296"/>
          <cell r="J1296"/>
          <cell r="K1296"/>
          <cell r="L1296"/>
          <cell r="M1296"/>
          <cell r="N1296"/>
          <cell r="O1296"/>
          <cell r="P1296"/>
          <cell r="Q1296"/>
          <cell r="R1296"/>
          <cell r="S1296"/>
          <cell r="T1296"/>
          <cell r="U1296"/>
          <cell r="V1296"/>
          <cell r="W1296"/>
          <cell r="X1296"/>
          <cell r="Y1296"/>
          <cell r="Z1296"/>
          <cell r="AA1296"/>
          <cell r="AB1296"/>
          <cell r="AC1296"/>
          <cell r="AD1296"/>
          <cell r="AE1296"/>
          <cell r="AF1296"/>
          <cell r="AG1296"/>
          <cell r="AH1296"/>
          <cell r="AI1296"/>
          <cell r="AJ1296"/>
          <cell r="AK1296"/>
          <cell r="AL1296"/>
          <cell r="AM1296"/>
          <cell r="AN1296"/>
          <cell r="AO1296"/>
          <cell r="AP1296"/>
          <cell r="AQ1296"/>
          <cell r="AR1296"/>
          <cell r="AS1296"/>
          <cell r="AT1296"/>
          <cell r="AU1296"/>
          <cell r="AV1296"/>
          <cell r="AW1296"/>
          <cell r="AX1296"/>
          <cell r="AY1296"/>
          <cell r="AZ1296"/>
          <cell r="BA1296"/>
          <cell r="BB1296"/>
          <cell r="BC1296"/>
          <cell r="BD1296"/>
          <cell r="BE1296"/>
          <cell r="BF1296"/>
          <cell r="BG1296"/>
          <cell r="BH1296"/>
          <cell r="BI1296"/>
          <cell r="BJ1296"/>
          <cell r="BK1296"/>
          <cell r="BL1296"/>
          <cell r="BM1296"/>
          <cell r="BN1296"/>
          <cell r="BO1296"/>
          <cell r="BP1296"/>
          <cell r="BQ1296"/>
          <cell r="BR1296"/>
          <cell r="BS1296"/>
          <cell r="BT1296"/>
          <cell r="BU1296"/>
          <cell r="BV1296"/>
          <cell r="BW1296"/>
          <cell r="BX1296"/>
          <cell r="BY1296"/>
          <cell r="BZ1296"/>
          <cell r="CA1296"/>
          <cell r="CB1296"/>
          <cell r="CC1296"/>
          <cell r="CD1296"/>
          <cell r="CE1296"/>
          <cell r="CF1296"/>
          <cell r="CG1296"/>
          <cell r="CH1296"/>
          <cell r="CI1296"/>
          <cell r="CJ1296"/>
          <cell r="CK1296"/>
          <cell r="CL1296"/>
          <cell r="CM1296"/>
          <cell r="CN1296"/>
          <cell r="CO1296"/>
          <cell r="CP1296"/>
        </row>
        <row r="1297">
          <cell r="A1297"/>
          <cell r="B1297"/>
          <cell r="C1297"/>
          <cell r="D1297"/>
          <cell r="E1297"/>
          <cell r="F1297"/>
          <cell r="G1297"/>
          <cell r="H1297"/>
          <cell r="I1297"/>
          <cell r="J1297"/>
          <cell r="K1297"/>
          <cell r="L1297"/>
          <cell r="M1297"/>
          <cell r="N1297"/>
          <cell r="O1297"/>
          <cell r="P1297"/>
          <cell r="Q1297"/>
          <cell r="R1297"/>
          <cell r="S1297"/>
          <cell r="T1297"/>
          <cell r="U1297"/>
          <cell r="V1297"/>
          <cell r="W1297"/>
          <cell r="X1297"/>
          <cell r="Y1297"/>
          <cell r="Z1297"/>
          <cell r="AA1297"/>
          <cell r="AB1297"/>
          <cell r="AC1297"/>
          <cell r="AD1297"/>
          <cell r="AE1297"/>
          <cell r="AF1297"/>
          <cell r="AG1297"/>
          <cell r="AH1297"/>
          <cell r="AI1297"/>
          <cell r="AJ1297"/>
          <cell r="AK1297"/>
          <cell r="AL1297"/>
          <cell r="AM1297"/>
          <cell r="AN1297"/>
          <cell r="AO1297"/>
          <cell r="AP1297"/>
          <cell r="AQ1297"/>
          <cell r="AR1297"/>
          <cell r="AS1297"/>
          <cell r="AT1297"/>
          <cell r="AU1297"/>
          <cell r="AV1297"/>
          <cell r="AW1297"/>
          <cell r="AX1297"/>
          <cell r="AY1297"/>
          <cell r="AZ1297"/>
          <cell r="BA1297"/>
          <cell r="BB1297"/>
          <cell r="BC1297"/>
          <cell r="BD1297"/>
          <cell r="BE1297"/>
          <cell r="BF1297"/>
          <cell r="BG1297"/>
          <cell r="BH1297"/>
          <cell r="BI1297"/>
          <cell r="BJ1297"/>
          <cell r="BK1297"/>
          <cell r="BL1297"/>
          <cell r="BM1297"/>
          <cell r="BN1297"/>
          <cell r="BO1297"/>
          <cell r="BP1297"/>
          <cell r="BQ1297"/>
          <cell r="BR1297"/>
          <cell r="BS1297"/>
          <cell r="BT1297"/>
          <cell r="BU1297"/>
          <cell r="BV1297"/>
          <cell r="BW1297"/>
          <cell r="BX1297"/>
          <cell r="BY1297"/>
          <cell r="BZ1297"/>
          <cell r="CA1297"/>
          <cell r="CB1297"/>
          <cell r="CC1297"/>
          <cell r="CD1297"/>
          <cell r="CE1297"/>
          <cell r="CF1297"/>
          <cell r="CG1297"/>
          <cell r="CH1297"/>
          <cell r="CI1297"/>
          <cell r="CJ1297"/>
          <cell r="CK1297"/>
          <cell r="CL1297"/>
          <cell r="CM1297"/>
          <cell r="CN1297"/>
          <cell r="CO1297"/>
          <cell r="CP1297"/>
        </row>
        <row r="1298">
          <cell r="A1298"/>
          <cell r="B1298"/>
          <cell r="C1298"/>
          <cell r="D1298"/>
          <cell r="E1298"/>
          <cell r="F1298"/>
          <cell r="G1298"/>
          <cell r="H1298"/>
          <cell r="I1298"/>
          <cell r="J1298"/>
          <cell r="K1298"/>
          <cell r="L1298"/>
          <cell r="M1298"/>
          <cell r="N1298"/>
          <cell r="O1298"/>
          <cell r="P1298"/>
          <cell r="Q1298"/>
          <cell r="R1298"/>
          <cell r="S1298"/>
          <cell r="T1298"/>
          <cell r="U1298"/>
          <cell r="V1298"/>
          <cell r="W1298"/>
          <cell r="X1298"/>
          <cell r="Y1298"/>
          <cell r="Z1298"/>
          <cell r="AA1298"/>
          <cell r="AB1298"/>
          <cell r="AC1298"/>
          <cell r="AD1298"/>
          <cell r="AE1298"/>
          <cell r="AF1298"/>
          <cell r="AG1298"/>
          <cell r="AH1298"/>
          <cell r="AI1298"/>
          <cell r="AJ1298"/>
          <cell r="AK1298"/>
          <cell r="AL1298"/>
          <cell r="AM1298"/>
          <cell r="AN1298"/>
          <cell r="AO1298"/>
          <cell r="AP1298"/>
          <cell r="AQ1298"/>
          <cell r="AR1298"/>
          <cell r="AS1298"/>
          <cell r="AT1298"/>
          <cell r="AU1298"/>
          <cell r="AV1298"/>
          <cell r="AW1298"/>
          <cell r="AX1298"/>
          <cell r="AY1298"/>
          <cell r="AZ1298"/>
          <cell r="BA1298"/>
          <cell r="BB1298"/>
          <cell r="BC1298"/>
          <cell r="BD1298"/>
          <cell r="BE1298"/>
          <cell r="BF1298"/>
          <cell r="BG1298"/>
          <cell r="BH1298"/>
          <cell r="BI1298"/>
          <cell r="BJ1298"/>
          <cell r="BK1298"/>
          <cell r="BL1298"/>
          <cell r="BM1298"/>
          <cell r="BN1298"/>
          <cell r="BO1298"/>
          <cell r="BP1298"/>
          <cell r="BQ1298"/>
          <cell r="BR1298"/>
          <cell r="BS1298"/>
          <cell r="BT1298"/>
          <cell r="BU1298"/>
          <cell r="BV1298"/>
          <cell r="BW1298"/>
          <cell r="BX1298"/>
          <cell r="BY1298"/>
          <cell r="BZ1298"/>
          <cell r="CA1298"/>
          <cell r="CB1298"/>
          <cell r="CC1298"/>
          <cell r="CD1298"/>
          <cell r="CE1298"/>
          <cell r="CF1298"/>
          <cell r="CG1298"/>
          <cell r="CH1298"/>
          <cell r="CI1298"/>
          <cell r="CJ1298"/>
          <cell r="CK1298"/>
          <cell r="CL1298"/>
          <cell r="CM1298"/>
          <cell r="CN1298"/>
          <cell r="CO1298"/>
          <cell r="CP1298"/>
        </row>
        <row r="1299">
          <cell r="A1299"/>
          <cell r="B1299"/>
          <cell r="C1299"/>
          <cell r="D1299"/>
          <cell r="E1299"/>
          <cell r="F1299"/>
          <cell r="G1299"/>
          <cell r="H1299"/>
          <cell r="I1299"/>
          <cell r="J1299"/>
          <cell r="K1299"/>
          <cell r="L1299"/>
          <cell r="M1299"/>
          <cell r="N1299"/>
          <cell r="O1299"/>
          <cell r="P1299"/>
          <cell r="Q1299"/>
          <cell r="R1299"/>
          <cell r="S1299"/>
          <cell r="T1299"/>
          <cell r="U1299"/>
          <cell r="V1299"/>
          <cell r="W1299"/>
          <cell r="X1299"/>
          <cell r="Y1299"/>
          <cell r="Z1299"/>
          <cell r="AA1299"/>
          <cell r="AB1299"/>
          <cell r="AC1299"/>
          <cell r="AD1299"/>
          <cell r="AE1299"/>
          <cell r="AF1299"/>
          <cell r="AG1299"/>
          <cell r="AH1299"/>
          <cell r="AI1299"/>
          <cell r="AJ1299"/>
          <cell r="AK1299"/>
          <cell r="AL1299"/>
          <cell r="AM1299"/>
          <cell r="AN1299"/>
          <cell r="AO1299"/>
          <cell r="AP1299"/>
          <cell r="AQ1299"/>
          <cell r="AR1299"/>
          <cell r="AS1299"/>
          <cell r="AT1299"/>
          <cell r="AU1299"/>
          <cell r="AV1299"/>
          <cell r="AW1299"/>
          <cell r="AX1299"/>
          <cell r="AY1299"/>
          <cell r="AZ1299"/>
          <cell r="BA1299"/>
          <cell r="BB1299"/>
          <cell r="BC1299"/>
          <cell r="BD1299"/>
          <cell r="BE1299"/>
          <cell r="BF1299"/>
          <cell r="BG1299"/>
          <cell r="BH1299"/>
          <cell r="BI1299"/>
          <cell r="BJ1299"/>
          <cell r="BK1299"/>
          <cell r="BL1299"/>
          <cell r="BM1299"/>
          <cell r="BN1299"/>
          <cell r="BO1299"/>
          <cell r="BP1299"/>
          <cell r="BQ1299"/>
          <cell r="BR1299"/>
          <cell r="BS1299"/>
          <cell r="BT1299"/>
          <cell r="BU1299"/>
          <cell r="BV1299"/>
          <cell r="BW1299"/>
          <cell r="BX1299"/>
          <cell r="BY1299"/>
          <cell r="BZ1299"/>
          <cell r="CA1299"/>
          <cell r="CB1299"/>
          <cell r="CC1299"/>
          <cell r="CD1299"/>
          <cell r="CE1299"/>
          <cell r="CF1299"/>
          <cell r="CG1299"/>
          <cell r="CH1299"/>
          <cell r="CI1299"/>
          <cell r="CJ1299"/>
          <cell r="CK1299"/>
          <cell r="CL1299"/>
          <cell r="CM1299"/>
          <cell r="CN1299"/>
          <cell r="CO1299"/>
          <cell r="CP1299"/>
        </row>
        <row r="1300">
          <cell r="A1300"/>
          <cell r="B1300"/>
          <cell r="C1300"/>
          <cell r="D1300"/>
          <cell r="E1300"/>
          <cell r="F1300"/>
          <cell r="G1300"/>
          <cell r="H1300"/>
          <cell r="I1300"/>
          <cell r="J1300"/>
          <cell r="K1300"/>
          <cell r="L1300"/>
          <cell r="M1300"/>
          <cell r="N1300"/>
          <cell r="O1300"/>
          <cell r="P1300"/>
          <cell r="Q1300"/>
          <cell r="R1300"/>
          <cell r="S1300"/>
          <cell r="T1300"/>
          <cell r="U1300"/>
          <cell r="V1300"/>
          <cell r="W1300"/>
          <cell r="X1300"/>
          <cell r="Y1300"/>
          <cell r="Z1300"/>
          <cell r="AA1300"/>
          <cell r="AB1300"/>
          <cell r="AC1300"/>
          <cell r="AD1300"/>
          <cell r="AE1300"/>
          <cell r="AF1300"/>
          <cell r="AG1300"/>
          <cell r="AH1300"/>
          <cell r="AI1300"/>
          <cell r="AJ1300"/>
          <cell r="AK1300"/>
          <cell r="AL1300"/>
          <cell r="AM1300"/>
          <cell r="AN1300"/>
          <cell r="AO1300"/>
          <cell r="AP1300"/>
          <cell r="AQ1300"/>
          <cell r="AR1300"/>
          <cell r="AS1300"/>
          <cell r="AT1300"/>
          <cell r="AU1300"/>
          <cell r="AV1300"/>
          <cell r="AW1300"/>
          <cell r="AX1300"/>
          <cell r="AY1300"/>
          <cell r="AZ1300"/>
          <cell r="BA1300"/>
          <cell r="BB1300"/>
          <cell r="BC1300"/>
          <cell r="BD1300"/>
          <cell r="BE1300"/>
          <cell r="BF1300"/>
          <cell r="BG1300"/>
          <cell r="BH1300"/>
          <cell r="BI1300"/>
          <cell r="BJ1300"/>
          <cell r="BK1300"/>
          <cell r="BL1300"/>
          <cell r="BM1300"/>
          <cell r="BN1300"/>
          <cell r="BO1300"/>
          <cell r="BP1300"/>
          <cell r="BQ1300"/>
          <cell r="BR1300"/>
          <cell r="BS1300"/>
          <cell r="BT1300"/>
          <cell r="BU1300"/>
          <cell r="BV1300"/>
          <cell r="BW1300"/>
          <cell r="BX1300"/>
          <cell r="BY1300"/>
          <cell r="BZ1300"/>
          <cell r="CA1300"/>
          <cell r="CB1300"/>
          <cell r="CC1300"/>
          <cell r="CD1300"/>
          <cell r="CE1300"/>
          <cell r="CF1300"/>
          <cell r="CG1300"/>
          <cell r="CH1300"/>
          <cell r="CI1300"/>
          <cell r="CJ1300"/>
          <cell r="CK1300"/>
          <cell r="CL1300"/>
          <cell r="CM1300"/>
          <cell r="CN1300"/>
          <cell r="CO1300"/>
          <cell r="CP1300"/>
        </row>
        <row r="1301">
          <cell r="A1301"/>
          <cell r="B1301"/>
          <cell r="C1301"/>
          <cell r="D1301"/>
          <cell r="E1301"/>
          <cell r="F1301"/>
          <cell r="G1301"/>
          <cell r="H1301"/>
          <cell r="I1301"/>
          <cell r="J1301"/>
          <cell r="K1301"/>
          <cell r="L1301"/>
          <cell r="M1301"/>
          <cell r="N1301"/>
          <cell r="O1301"/>
          <cell r="P1301"/>
          <cell r="Q1301"/>
          <cell r="R1301"/>
          <cell r="S1301"/>
          <cell r="T1301"/>
          <cell r="U1301"/>
          <cell r="V1301"/>
          <cell r="W1301"/>
          <cell r="X1301"/>
          <cell r="Y1301"/>
          <cell r="Z1301"/>
          <cell r="AA1301"/>
          <cell r="AB1301"/>
          <cell r="AC1301"/>
          <cell r="AD1301"/>
          <cell r="AE1301"/>
          <cell r="AF1301"/>
          <cell r="AG1301"/>
          <cell r="AH1301"/>
          <cell r="AI1301"/>
          <cell r="AJ1301"/>
          <cell r="AK1301"/>
          <cell r="AL1301"/>
          <cell r="AM1301"/>
          <cell r="AN1301"/>
          <cell r="AO1301"/>
          <cell r="AP1301"/>
          <cell r="AQ1301"/>
          <cell r="AR1301"/>
          <cell r="AS1301"/>
          <cell r="AT1301"/>
          <cell r="AU1301"/>
          <cell r="AV1301"/>
          <cell r="AW1301"/>
          <cell r="AX1301"/>
          <cell r="AY1301"/>
          <cell r="AZ1301"/>
          <cell r="BA1301"/>
          <cell r="BB1301"/>
          <cell r="BC1301"/>
          <cell r="BD1301"/>
          <cell r="BE1301"/>
          <cell r="BF1301"/>
          <cell r="BG1301"/>
          <cell r="BH1301"/>
          <cell r="BI1301"/>
          <cell r="BJ1301"/>
          <cell r="BK1301"/>
          <cell r="BL1301"/>
          <cell r="BM1301"/>
          <cell r="BN1301"/>
          <cell r="BO1301"/>
          <cell r="BP1301"/>
          <cell r="BQ1301"/>
          <cell r="BR1301"/>
          <cell r="BS1301"/>
          <cell r="BT1301"/>
          <cell r="BU1301"/>
          <cell r="BV1301"/>
          <cell r="BW1301"/>
          <cell r="BX1301"/>
          <cell r="BY1301"/>
          <cell r="BZ1301"/>
          <cell r="CA1301"/>
          <cell r="CB1301"/>
          <cell r="CC1301"/>
          <cell r="CD1301"/>
          <cell r="CE1301"/>
          <cell r="CF1301"/>
          <cell r="CG1301"/>
          <cell r="CH1301"/>
          <cell r="CI1301"/>
          <cell r="CJ1301"/>
          <cell r="CK1301"/>
          <cell r="CL1301"/>
          <cell r="CM1301"/>
          <cell r="CN1301"/>
          <cell r="CO1301"/>
          <cell r="CP1301"/>
        </row>
        <row r="1302">
          <cell r="A1302"/>
          <cell r="B1302"/>
          <cell r="C1302"/>
          <cell r="D1302"/>
          <cell r="E1302"/>
          <cell r="F1302"/>
          <cell r="G1302"/>
          <cell r="H1302"/>
          <cell r="I1302"/>
          <cell r="J1302"/>
          <cell r="K1302"/>
          <cell r="L1302"/>
          <cell r="M1302"/>
          <cell r="N1302"/>
          <cell r="O1302"/>
          <cell r="P1302"/>
          <cell r="Q1302"/>
          <cell r="R1302"/>
          <cell r="S1302"/>
          <cell r="T1302"/>
          <cell r="U1302"/>
          <cell r="V1302"/>
          <cell r="W1302"/>
          <cell r="X1302"/>
          <cell r="Y1302"/>
          <cell r="Z1302"/>
          <cell r="AA1302"/>
          <cell r="AB1302"/>
          <cell r="AC1302"/>
          <cell r="AD1302"/>
          <cell r="AE1302"/>
          <cell r="AF1302"/>
          <cell r="AG1302"/>
          <cell r="AH1302"/>
          <cell r="AI1302"/>
          <cell r="AJ1302"/>
          <cell r="AK1302"/>
          <cell r="AL1302"/>
          <cell r="AM1302"/>
          <cell r="AN1302"/>
          <cell r="AO1302"/>
          <cell r="AP1302"/>
          <cell r="AQ1302"/>
          <cell r="AR1302"/>
          <cell r="AS1302"/>
          <cell r="AT1302"/>
          <cell r="AU1302"/>
          <cell r="AV1302"/>
          <cell r="AW1302"/>
          <cell r="AX1302"/>
          <cell r="AY1302"/>
          <cell r="AZ1302"/>
          <cell r="BA1302"/>
          <cell r="BB1302"/>
          <cell r="BC1302"/>
          <cell r="BD1302"/>
          <cell r="BE1302"/>
          <cell r="BF1302"/>
          <cell r="BG1302"/>
          <cell r="BH1302"/>
          <cell r="BI1302"/>
          <cell r="BJ1302"/>
          <cell r="BK1302"/>
          <cell r="BL1302"/>
          <cell r="BM1302"/>
          <cell r="BN1302"/>
          <cell r="BO1302"/>
          <cell r="BP1302"/>
          <cell r="BQ1302"/>
          <cell r="BR1302"/>
          <cell r="BS1302"/>
          <cell r="BT1302"/>
          <cell r="BU1302"/>
          <cell r="BV1302"/>
          <cell r="BW1302"/>
          <cell r="BX1302"/>
          <cell r="BY1302"/>
          <cell r="BZ1302"/>
          <cell r="CA1302"/>
          <cell r="CB1302"/>
          <cell r="CC1302"/>
          <cell r="CD1302"/>
          <cell r="CE1302"/>
          <cell r="CF1302"/>
          <cell r="CG1302"/>
          <cell r="CH1302"/>
          <cell r="CI1302"/>
          <cell r="CJ1302"/>
          <cell r="CK1302"/>
          <cell r="CL1302"/>
          <cell r="CM1302"/>
          <cell r="CN1302"/>
          <cell r="CO1302"/>
          <cell r="CP1302"/>
        </row>
        <row r="1303">
          <cell r="A1303"/>
          <cell r="B1303"/>
          <cell r="C1303"/>
          <cell r="D1303"/>
          <cell r="E1303"/>
          <cell r="F1303"/>
          <cell r="G1303"/>
          <cell r="H1303"/>
          <cell r="I1303"/>
          <cell r="J1303"/>
          <cell r="K1303"/>
          <cell r="L1303"/>
          <cell r="M1303"/>
          <cell r="N1303"/>
          <cell r="O1303"/>
          <cell r="P1303"/>
          <cell r="Q1303"/>
          <cell r="R1303"/>
          <cell r="S1303"/>
          <cell r="T1303"/>
          <cell r="U1303"/>
          <cell r="V1303"/>
          <cell r="W1303"/>
          <cell r="X1303"/>
          <cell r="Y1303"/>
          <cell r="Z1303"/>
          <cell r="AA1303"/>
          <cell r="AB1303"/>
          <cell r="AC1303"/>
          <cell r="AD1303"/>
          <cell r="AE1303"/>
          <cell r="AF1303"/>
          <cell r="AG1303"/>
          <cell r="AH1303"/>
          <cell r="AI1303"/>
          <cell r="AJ1303"/>
          <cell r="AK1303"/>
          <cell r="AL1303"/>
          <cell r="AM1303"/>
          <cell r="AN1303"/>
          <cell r="AO1303"/>
          <cell r="AP1303"/>
          <cell r="AQ1303"/>
          <cell r="AR1303"/>
          <cell r="AS1303"/>
          <cell r="AT1303"/>
          <cell r="AU1303"/>
          <cell r="AV1303"/>
          <cell r="AW1303"/>
          <cell r="AX1303"/>
          <cell r="AY1303"/>
          <cell r="AZ1303"/>
          <cell r="BA1303"/>
          <cell r="BB1303"/>
          <cell r="BC1303"/>
          <cell r="BD1303"/>
          <cell r="BE1303"/>
          <cell r="BF1303"/>
          <cell r="BG1303"/>
          <cell r="BH1303"/>
          <cell r="BI1303"/>
          <cell r="BJ1303"/>
          <cell r="BK1303"/>
          <cell r="BL1303"/>
          <cell r="BM1303"/>
          <cell r="BN1303"/>
          <cell r="BO1303"/>
          <cell r="BP1303"/>
          <cell r="BQ1303"/>
          <cell r="BR1303"/>
          <cell r="BS1303"/>
          <cell r="BT1303"/>
          <cell r="BU1303"/>
          <cell r="BV1303"/>
          <cell r="BW1303"/>
          <cell r="BX1303"/>
          <cell r="BY1303"/>
          <cell r="BZ1303"/>
          <cell r="CA1303"/>
          <cell r="CB1303"/>
          <cell r="CC1303"/>
          <cell r="CD1303"/>
          <cell r="CE1303"/>
          <cell r="CF1303"/>
          <cell r="CG1303"/>
          <cell r="CH1303"/>
          <cell r="CI1303"/>
          <cell r="CJ1303"/>
          <cell r="CK1303"/>
          <cell r="CL1303"/>
          <cell r="CM1303"/>
          <cell r="CN1303"/>
          <cell r="CO1303"/>
          <cell r="CP1303"/>
        </row>
        <row r="1304">
          <cell r="A1304"/>
          <cell r="B1304"/>
          <cell r="C1304"/>
          <cell r="D1304"/>
          <cell r="E1304"/>
          <cell r="F1304"/>
          <cell r="G1304"/>
          <cell r="H1304"/>
          <cell r="I1304"/>
          <cell r="J1304"/>
          <cell r="K1304"/>
          <cell r="L1304"/>
          <cell r="M1304"/>
          <cell r="N1304"/>
          <cell r="O1304"/>
          <cell r="P1304"/>
          <cell r="Q1304"/>
          <cell r="R1304"/>
          <cell r="S1304"/>
          <cell r="T1304"/>
          <cell r="U1304"/>
          <cell r="V1304"/>
          <cell r="W1304"/>
          <cell r="X1304"/>
          <cell r="Y1304"/>
          <cell r="Z1304"/>
          <cell r="AA1304"/>
          <cell r="AB1304"/>
          <cell r="AC1304"/>
          <cell r="AD1304"/>
          <cell r="AE1304"/>
          <cell r="AF1304"/>
          <cell r="AG1304"/>
          <cell r="AH1304"/>
          <cell r="AI1304"/>
          <cell r="AJ1304"/>
          <cell r="AK1304"/>
          <cell r="AL1304"/>
          <cell r="AM1304"/>
          <cell r="AN1304"/>
          <cell r="AO1304"/>
          <cell r="AP1304"/>
          <cell r="AQ1304"/>
          <cell r="AR1304"/>
          <cell r="AS1304"/>
          <cell r="AT1304"/>
          <cell r="AU1304"/>
          <cell r="AV1304"/>
          <cell r="AW1304"/>
          <cell r="AX1304"/>
          <cell r="AY1304"/>
          <cell r="AZ1304"/>
          <cell r="BA1304"/>
          <cell r="BB1304"/>
          <cell r="BC1304"/>
          <cell r="BD1304"/>
          <cell r="BE1304"/>
          <cell r="BF1304"/>
          <cell r="BG1304"/>
          <cell r="BH1304"/>
          <cell r="BI1304"/>
          <cell r="BJ1304"/>
          <cell r="BK1304"/>
          <cell r="BL1304"/>
          <cell r="BM1304"/>
          <cell r="BN1304"/>
          <cell r="BO1304"/>
          <cell r="BP1304"/>
          <cell r="BQ1304"/>
          <cell r="BR1304"/>
          <cell r="BS1304"/>
          <cell r="BT1304"/>
          <cell r="BU1304"/>
          <cell r="BV1304"/>
          <cell r="BW1304"/>
          <cell r="BX1304"/>
          <cell r="BY1304"/>
          <cell r="BZ1304"/>
          <cell r="CA1304"/>
          <cell r="CB1304"/>
          <cell r="CC1304"/>
          <cell r="CD1304"/>
          <cell r="CE1304"/>
          <cell r="CF1304"/>
          <cell r="CG1304"/>
          <cell r="CH1304"/>
          <cell r="CI1304"/>
          <cell r="CJ1304"/>
          <cell r="CK1304"/>
          <cell r="CL1304"/>
          <cell r="CM1304"/>
          <cell r="CN1304"/>
          <cell r="CO1304"/>
          <cell r="CP1304"/>
        </row>
        <row r="1305">
          <cell r="A1305"/>
          <cell r="B1305"/>
          <cell r="C1305"/>
          <cell r="D1305"/>
          <cell r="E1305"/>
          <cell r="F1305"/>
          <cell r="G1305"/>
          <cell r="H1305"/>
          <cell r="I1305"/>
          <cell r="J1305"/>
          <cell r="K1305"/>
          <cell r="L1305"/>
          <cell r="M1305"/>
          <cell r="N1305"/>
          <cell r="O1305"/>
          <cell r="P1305"/>
          <cell r="Q1305"/>
          <cell r="R1305"/>
          <cell r="S1305"/>
          <cell r="T1305"/>
          <cell r="U1305"/>
          <cell r="V1305"/>
          <cell r="W1305"/>
          <cell r="X1305"/>
          <cell r="Y1305"/>
          <cell r="Z1305"/>
          <cell r="AA1305"/>
          <cell r="AB1305"/>
          <cell r="AC1305"/>
          <cell r="AD1305"/>
          <cell r="AE1305"/>
          <cell r="AF1305"/>
          <cell r="AG1305"/>
          <cell r="AH1305"/>
          <cell r="AI1305"/>
          <cell r="AJ1305"/>
          <cell r="AK1305"/>
          <cell r="AL1305"/>
          <cell r="AM1305"/>
          <cell r="AN1305"/>
          <cell r="AO1305"/>
          <cell r="AP1305"/>
          <cell r="AQ1305"/>
          <cell r="AR1305"/>
          <cell r="AS1305"/>
          <cell r="AT1305"/>
          <cell r="AU1305"/>
          <cell r="AV1305"/>
          <cell r="AW1305"/>
          <cell r="AX1305"/>
          <cell r="AY1305"/>
          <cell r="AZ1305"/>
          <cell r="BA1305"/>
          <cell r="BB1305"/>
          <cell r="BC1305"/>
          <cell r="BD1305"/>
          <cell r="BE1305"/>
          <cell r="BF1305"/>
          <cell r="BG1305"/>
          <cell r="BH1305"/>
          <cell r="BI1305"/>
          <cell r="BJ1305"/>
          <cell r="BK1305"/>
          <cell r="BL1305"/>
          <cell r="BM1305"/>
          <cell r="BN1305"/>
          <cell r="BO1305"/>
          <cell r="BP1305"/>
          <cell r="BQ1305"/>
          <cell r="BR1305"/>
          <cell r="BS1305"/>
          <cell r="BT1305"/>
          <cell r="BU1305"/>
          <cell r="BV1305"/>
          <cell r="BW1305"/>
          <cell r="BX1305"/>
          <cell r="BY1305"/>
          <cell r="BZ1305"/>
          <cell r="CA1305"/>
          <cell r="CB1305"/>
          <cell r="CC1305"/>
          <cell r="CD1305"/>
          <cell r="CE1305"/>
          <cell r="CF1305"/>
          <cell r="CG1305"/>
          <cell r="CH1305"/>
          <cell r="CI1305"/>
          <cell r="CJ1305"/>
          <cell r="CK1305"/>
          <cell r="CL1305"/>
          <cell r="CM1305"/>
          <cell r="CN1305"/>
          <cell r="CO1305"/>
          <cell r="CP1305"/>
        </row>
        <row r="1306">
          <cell r="A1306"/>
          <cell r="B1306"/>
          <cell r="C1306"/>
          <cell r="D1306"/>
          <cell r="E1306"/>
          <cell r="F1306"/>
          <cell r="G1306"/>
          <cell r="H1306"/>
          <cell r="I1306"/>
          <cell r="J1306"/>
          <cell r="K1306"/>
          <cell r="L1306"/>
          <cell r="M1306"/>
          <cell r="N1306"/>
          <cell r="O1306"/>
          <cell r="P1306"/>
          <cell r="Q1306"/>
          <cell r="R1306"/>
          <cell r="S1306"/>
          <cell r="T1306"/>
          <cell r="U1306"/>
          <cell r="V1306"/>
          <cell r="W1306"/>
          <cell r="X1306"/>
          <cell r="Y1306"/>
          <cell r="Z1306"/>
          <cell r="AA1306"/>
          <cell r="AB1306"/>
          <cell r="AC1306"/>
          <cell r="AD1306"/>
          <cell r="AE1306"/>
          <cell r="AF1306"/>
          <cell r="AG1306"/>
          <cell r="AH1306"/>
          <cell r="AI1306"/>
          <cell r="AJ1306"/>
          <cell r="AK1306"/>
          <cell r="AL1306"/>
          <cell r="AM1306"/>
          <cell r="AN1306"/>
          <cell r="AO1306"/>
          <cell r="AP1306"/>
          <cell r="AQ1306"/>
          <cell r="AR1306"/>
          <cell r="AS1306"/>
          <cell r="AT1306"/>
          <cell r="AU1306"/>
          <cell r="AV1306"/>
          <cell r="AW1306"/>
          <cell r="AX1306"/>
          <cell r="AY1306"/>
          <cell r="AZ1306"/>
          <cell r="BA1306"/>
          <cell r="BB1306"/>
          <cell r="BC1306"/>
          <cell r="BD1306"/>
          <cell r="BE1306"/>
          <cell r="BF1306"/>
          <cell r="BG1306"/>
          <cell r="BH1306"/>
          <cell r="BI1306"/>
          <cell r="BJ1306"/>
          <cell r="BK1306"/>
          <cell r="BL1306"/>
          <cell r="BM1306"/>
          <cell r="BN1306"/>
          <cell r="BO1306"/>
          <cell r="BP1306"/>
          <cell r="BQ1306"/>
          <cell r="BR1306"/>
          <cell r="BS1306"/>
          <cell r="BT1306"/>
          <cell r="BU1306"/>
          <cell r="BV1306"/>
          <cell r="BW1306"/>
          <cell r="BX1306"/>
          <cell r="BY1306"/>
          <cell r="BZ1306"/>
          <cell r="CA1306"/>
          <cell r="CB1306"/>
          <cell r="CC1306"/>
          <cell r="CD1306"/>
          <cell r="CE1306"/>
          <cell r="CF1306"/>
          <cell r="CG1306"/>
          <cell r="CH1306"/>
          <cell r="CI1306"/>
          <cell r="CJ1306"/>
          <cell r="CK1306"/>
          <cell r="CL1306"/>
          <cell r="CM1306"/>
          <cell r="CN1306"/>
          <cell r="CO1306"/>
          <cell r="CP1306"/>
        </row>
        <row r="1307">
          <cell r="A1307"/>
          <cell r="B1307"/>
          <cell r="C1307"/>
          <cell r="D1307"/>
          <cell r="E1307"/>
          <cell r="F1307"/>
          <cell r="G1307"/>
          <cell r="H1307"/>
          <cell r="I1307"/>
          <cell r="J1307"/>
          <cell r="K1307"/>
          <cell r="L1307"/>
          <cell r="M1307"/>
          <cell r="N1307"/>
          <cell r="O1307"/>
          <cell r="P1307"/>
          <cell r="Q1307"/>
          <cell r="R1307"/>
          <cell r="S1307"/>
          <cell r="T1307"/>
          <cell r="U1307"/>
          <cell r="V1307"/>
          <cell r="W1307"/>
          <cell r="X1307"/>
          <cell r="Y1307"/>
          <cell r="Z1307"/>
          <cell r="AA1307"/>
          <cell r="AB1307"/>
          <cell r="AC1307"/>
          <cell r="AD1307"/>
          <cell r="AE1307"/>
          <cell r="AF1307"/>
          <cell r="AG1307"/>
          <cell r="AH1307"/>
          <cell r="AI1307"/>
          <cell r="AJ1307"/>
          <cell r="AK1307"/>
          <cell r="AL1307"/>
          <cell r="AM1307"/>
          <cell r="AN1307"/>
          <cell r="AO1307"/>
          <cell r="AP1307"/>
          <cell r="AQ1307"/>
          <cell r="AR1307"/>
          <cell r="AS1307"/>
          <cell r="AT1307"/>
          <cell r="AU1307"/>
          <cell r="AV1307"/>
          <cell r="AW1307"/>
          <cell r="AX1307"/>
          <cell r="AY1307"/>
          <cell r="AZ1307"/>
          <cell r="BA1307"/>
          <cell r="BB1307"/>
          <cell r="BC1307"/>
          <cell r="BD1307"/>
          <cell r="BE1307"/>
          <cell r="BF1307"/>
          <cell r="BG1307"/>
          <cell r="BH1307"/>
          <cell r="BI1307"/>
          <cell r="BJ1307"/>
          <cell r="BK1307"/>
          <cell r="BL1307"/>
          <cell r="BM1307"/>
          <cell r="BN1307"/>
          <cell r="BO1307"/>
          <cell r="BP1307"/>
          <cell r="BQ1307"/>
          <cell r="BR1307"/>
          <cell r="BS1307"/>
          <cell r="BT1307"/>
          <cell r="BU1307"/>
          <cell r="BV1307"/>
          <cell r="BW1307"/>
          <cell r="BX1307"/>
          <cell r="BY1307"/>
          <cell r="BZ1307"/>
          <cell r="CA1307"/>
          <cell r="CB1307"/>
          <cell r="CC1307"/>
          <cell r="CD1307"/>
          <cell r="CE1307"/>
          <cell r="CF1307"/>
          <cell r="CG1307"/>
          <cell r="CH1307"/>
          <cell r="CI1307"/>
          <cell r="CJ1307"/>
          <cell r="CK1307"/>
          <cell r="CL1307"/>
          <cell r="CM1307"/>
          <cell r="CN1307"/>
          <cell r="CO1307"/>
          <cell r="CP1307"/>
        </row>
        <row r="1308">
          <cell r="A1308"/>
          <cell r="B1308"/>
          <cell r="C1308"/>
          <cell r="D1308"/>
          <cell r="E1308"/>
          <cell r="F1308"/>
          <cell r="G1308"/>
          <cell r="H1308"/>
          <cell r="I1308"/>
          <cell r="J1308"/>
          <cell r="K1308"/>
          <cell r="L1308"/>
          <cell r="M1308"/>
          <cell r="N1308"/>
          <cell r="O1308"/>
          <cell r="P1308"/>
          <cell r="Q1308"/>
          <cell r="R1308"/>
          <cell r="S1308"/>
          <cell r="T1308"/>
          <cell r="U1308"/>
          <cell r="V1308"/>
          <cell r="W1308"/>
          <cell r="X1308"/>
          <cell r="Y1308"/>
          <cell r="Z1308"/>
          <cell r="AA1308"/>
          <cell r="AB1308"/>
          <cell r="AC1308"/>
          <cell r="AD1308"/>
          <cell r="AE1308"/>
          <cell r="AF1308"/>
          <cell r="AG1308"/>
          <cell r="AH1308"/>
          <cell r="AI1308"/>
          <cell r="AJ1308"/>
          <cell r="AK1308"/>
          <cell r="AL1308"/>
          <cell r="AM1308"/>
          <cell r="AN1308"/>
          <cell r="AO1308"/>
          <cell r="AP1308"/>
          <cell r="AQ1308"/>
          <cell r="AR1308"/>
          <cell r="AS1308"/>
          <cell r="AT1308"/>
          <cell r="AU1308"/>
          <cell r="AV1308"/>
          <cell r="AW1308"/>
          <cell r="AX1308"/>
          <cell r="AY1308"/>
          <cell r="AZ1308"/>
          <cell r="BA1308"/>
          <cell r="BB1308"/>
          <cell r="BC1308"/>
          <cell r="BD1308"/>
          <cell r="BE1308"/>
          <cell r="BF1308"/>
          <cell r="BG1308"/>
          <cell r="BH1308"/>
          <cell r="BI1308"/>
          <cell r="BJ1308"/>
          <cell r="BK1308"/>
          <cell r="BL1308"/>
          <cell r="BM1308"/>
          <cell r="BN1308"/>
          <cell r="BO1308"/>
          <cell r="BP1308"/>
          <cell r="BQ1308"/>
          <cell r="BR1308"/>
          <cell r="BS1308"/>
          <cell r="BT1308"/>
          <cell r="BU1308"/>
          <cell r="BV1308"/>
          <cell r="BW1308"/>
          <cell r="BX1308"/>
          <cell r="BY1308"/>
          <cell r="BZ1308"/>
          <cell r="CA1308"/>
          <cell r="CB1308"/>
          <cell r="CC1308"/>
          <cell r="CD1308"/>
          <cell r="CE1308"/>
          <cell r="CF1308"/>
          <cell r="CG1308"/>
          <cell r="CH1308"/>
          <cell r="CI1308"/>
          <cell r="CJ1308"/>
          <cell r="CK1308"/>
          <cell r="CL1308"/>
          <cell r="CM1308"/>
          <cell r="CN1308"/>
          <cell r="CO1308"/>
          <cell r="CP1308"/>
        </row>
        <row r="1309">
          <cell r="A1309"/>
          <cell r="B1309"/>
          <cell r="C1309"/>
          <cell r="D1309"/>
          <cell r="E1309"/>
          <cell r="F1309"/>
          <cell r="G1309"/>
          <cell r="H1309"/>
          <cell r="I1309"/>
          <cell r="J1309"/>
          <cell r="K1309"/>
          <cell r="L1309"/>
          <cell r="M1309"/>
          <cell r="N1309"/>
          <cell r="O1309"/>
          <cell r="P1309"/>
          <cell r="Q1309"/>
          <cell r="R1309"/>
          <cell r="S1309"/>
          <cell r="T1309"/>
          <cell r="U1309"/>
          <cell r="V1309"/>
          <cell r="W1309"/>
          <cell r="X1309"/>
          <cell r="Y1309"/>
          <cell r="Z1309"/>
          <cell r="AA1309"/>
          <cell r="AB1309"/>
          <cell r="AC1309"/>
          <cell r="AD1309"/>
          <cell r="AE1309"/>
          <cell r="AF1309"/>
          <cell r="AG1309"/>
          <cell r="AH1309"/>
          <cell r="AI1309"/>
          <cell r="AJ1309"/>
          <cell r="AK1309"/>
          <cell r="AL1309"/>
          <cell r="AM1309"/>
          <cell r="AN1309"/>
          <cell r="AO1309"/>
          <cell r="AP1309"/>
          <cell r="AQ1309"/>
          <cell r="AR1309"/>
          <cell r="AS1309"/>
          <cell r="AT1309"/>
          <cell r="AU1309"/>
          <cell r="AV1309"/>
          <cell r="AW1309"/>
          <cell r="AX1309"/>
          <cell r="AY1309"/>
          <cell r="AZ1309"/>
          <cell r="BA1309"/>
          <cell r="BB1309"/>
          <cell r="BC1309"/>
          <cell r="BD1309"/>
          <cell r="BE1309"/>
          <cell r="BF1309"/>
          <cell r="BG1309"/>
          <cell r="BH1309"/>
          <cell r="BI1309"/>
          <cell r="BJ1309"/>
          <cell r="BK1309"/>
          <cell r="BL1309"/>
          <cell r="BM1309"/>
          <cell r="BN1309"/>
          <cell r="BO1309"/>
          <cell r="BP1309"/>
          <cell r="BQ1309"/>
          <cell r="BR1309"/>
          <cell r="BS1309"/>
          <cell r="BT1309"/>
          <cell r="BU1309"/>
          <cell r="BV1309"/>
          <cell r="BW1309"/>
          <cell r="BX1309"/>
          <cell r="BY1309"/>
          <cell r="BZ1309"/>
          <cell r="CA1309"/>
          <cell r="CB1309"/>
          <cell r="CC1309"/>
          <cell r="CD1309"/>
          <cell r="CE1309"/>
          <cell r="CF1309"/>
          <cell r="CG1309"/>
          <cell r="CH1309"/>
          <cell r="CI1309"/>
          <cell r="CJ1309"/>
          <cell r="CK1309"/>
          <cell r="CL1309"/>
          <cell r="CM1309"/>
          <cell r="CN1309"/>
          <cell r="CO1309"/>
          <cell r="CP1309"/>
        </row>
        <row r="1310">
          <cell r="A1310"/>
          <cell r="B1310"/>
          <cell r="C1310"/>
          <cell r="D1310"/>
          <cell r="E1310"/>
          <cell r="F1310"/>
          <cell r="G1310"/>
          <cell r="H1310"/>
          <cell r="I1310"/>
          <cell r="J1310"/>
          <cell r="K1310"/>
          <cell r="L1310"/>
          <cell r="M1310"/>
          <cell r="N1310"/>
          <cell r="O1310"/>
          <cell r="P1310"/>
          <cell r="Q1310"/>
          <cell r="R1310"/>
          <cell r="S1310"/>
          <cell r="T1310"/>
          <cell r="U1310"/>
          <cell r="V1310"/>
          <cell r="W1310"/>
          <cell r="X1310"/>
          <cell r="Y1310"/>
          <cell r="Z1310"/>
          <cell r="AA1310"/>
          <cell r="AB1310"/>
          <cell r="AC1310"/>
          <cell r="AD1310"/>
          <cell r="AE1310"/>
          <cell r="AF1310"/>
          <cell r="AG1310"/>
          <cell r="AH1310"/>
          <cell r="AI1310"/>
          <cell r="AJ1310"/>
          <cell r="AK1310"/>
          <cell r="AL1310"/>
          <cell r="AM1310"/>
          <cell r="AN1310"/>
          <cell r="AO1310"/>
          <cell r="AP1310"/>
          <cell r="AQ1310"/>
          <cell r="AR1310"/>
          <cell r="AS1310"/>
          <cell r="AT1310"/>
          <cell r="AU1310"/>
          <cell r="AV1310"/>
          <cell r="AW1310"/>
          <cell r="AX1310"/>
          <cell r="AY1310"/>
          <cell r="AZ1310"/>
          <cell r="BA1310"/>
          <cell r="BB1310"/>
          <cell r="BC1310"/>
          <cell r="BD1310"/>
          <cell r="BE1310"/>
          <cell r="BF1310"/>
          <cell r="BG1310"/>
          <cell r="BH1310"/>
          <cell r="BI1310"/>
          <cell r="BJ1310"/>
          <cell r="BK1310"/>
          <cell r="BL1310"/>
          <cell r="BM1310"/>
          <cell r="BN1310"/>
          <cell r="BO1310"/>
          <cell r="BP1310"/>
          <cell r="BQ1310"/>
          <cell r="BR1310"/>
          <cell r="BS1310"/>
          <cell r="BT1310"/>
          <cell r="BU1310"/>
          <cell r="BV1310"/>
          <cell r="BW1310"/>
          <cell r="BX1310"/>
          <cell r="BY1310"/>
          <cell r="BZ1310"/>
          <cell r="CA1310"/>
          <cell r="CB1310"/>
          <cell r="CC1310"/>
          <cell r="CD1310"/>
          <cell r="CE1310"/>
          <cell r="CF1310"/>
          <cell r="CG1310"/>
          <cell r="CH1310"/>
          <cell r="CI1310"/>
          <cell r="CJ1310"/>
          <cell r="CK1310"/>
          <cell r="CL1310"/>
          <cell r="CM1310"/>
          <cell r="CN1310"/>
          <cell r="CO1310"/>
          <cell r="CP1310"/>
        </row>
        <row r="1311">
          <cell r="A1311"/>
          <cell r="B1311"/>
          <cell r="C1311"/>
          <cell r="D1311"/>
          <cell r="E1311"/>
          <cell r="F1311"/>
          <cell r="G1311"/>
          <cell r="H1311"/>
          <cell r="I1311"/>
          <cell r="J1311"/>
          <cell r="K1311"/>
          <cell r="L1311"/>
          <cell r="M1311"/>
          <cell r="N1311"/>
          <cell r="O1311"/>
          <cell r="P1311"/>
          <cell r="Q1311"/>
          <cell r="R1311"/>
          <cell r="S1311"/>
          <cell r="T1311"/>
          <cell r="U1311"/>
          <cell r="V1311"/>
          <cell r="W1311"/>
          <cell r="X1311"/>
          <cell r="Y1311"/>
          <cell r="Z1311"/>
          <cell r="AA1311"/>
          <cell r="AB1311"/>
          <cell r="AC1311"/>
          <cell r="AD1311"/>
          <cell r="AE1311"/>
          <cell r="AF1311"/>
          <cell r="AG1311"/>
          <cell r="AH1311"/>
          <cell r="AI1311"/>
          <cell r="AJ1311"/>
          <cell r="AK1311"/>
          <cell r="AL1311"/>
          <cell r="AM1311"/>
          <cell r="AN1311"/>
          <cell r="AO1311"/>
          <cell r="AP1311"/>
          <cell r="AQ1311"/>
          <cell r="AR1311"/>
          <cell r="AS1311"/>
          <cell r="AT1311"/>
          <cell r="AU1311"/>
          <cell r="AV1311"/>
          <cell r="AW1311"/>
          <cell r="AX1311"/>
          <cell r="AY1311"/>
          <cell r="AZ1311"/>
          <cell r="BA1311"/>
          <cell r="BB1311"/>
          <cell r="BC1311"/>
          <cell r="BD1311"/>
          <cell r="BE1311"/>
          <cell r="BF1311"/>
          <cell r="BG1311"/>
          <cell r="BH1311"/>
          <cell r="BI1311"/>
          <cell r="BJ1311"/>
          <cell r="BK1311"/>
          <cell r="BL1311"/>
          <cell r="BM1311"/>
          <cell r="BN1311"/>
          <cell r="BO1311"/>
          <cell r="BP1311"/>
          <cell r="BQ1311"/>
          <cell r="BR1311"/>
          <cell r="BS1311"/>
          <cell r="BT1311"/>
          <cell r="BU1311"/>
          <cell r="BV1311"/>
          <cell r="BW1311"/>
          <cell r="BX1311"/>
          <cell r="BY1311"/>
          <cell r="BZ1311"/>
          <cell r="CA1311"/>
          <cell r="CB1311"/>
          <cell r="CC1311"/>
          <cell r="CD1311"/>
          <cell r="CE1311"/>
          <cell r="CF1311"/>
          <cell r="CG1311"/>
          <cell r="CH1311"/>
          <cell r="CI1311"/>
          <cell r="CJ1311"/>
          <cell r="CK1311"/>
          <cell r="CL1311"/>
          <cell r="CM1311"/>
          <cell r="CN1311"/>
          <cell r="CO1311"/>
          <cell r="CP1311"/>
        </row>
        <row r="1312">
          <cell r="A1312"/>
          <cell r="B1312"/>
          <cell r="C1312"/>
          <cell r="D1312"/>
          <cell r="E1312"/>
          <cell r="F1312"/>
          <cell r="G1312"/>
          <cell r="H1312"/>
          <cell r="I1312"/>
          <cell r="J1312"/>
          <cell r="K1312"/>
          <cell r="L1312"/>
          <cell r="M1312"/>
          <cell r="N1312"/>
          <cell r="O1312"/>
          <cell r="P1312"/>
          <cell r="Q1312"/>
          <cell r="R1312"/>
          <cell r="S1312"/>
          <cell r="T1312"/>
          <cell r="U1312"/>
          <cell r="V1312"/>
          <cell r="W1312"/>
          <cell r="X1312"/>
          <cell r="Y1312"/>
          <cell r="Z1312"/>
          <cell r="AA1312"/>
          <cell r="AB1312"/>
          <cell r="AC1312"/>
          <cell r="AD1312"/>
          <cell r="AE1312"/>
          <cell r="AF1312"/>
          <cell r="AG1312"/>
          <cell r="AH1312"/>
          <cell r="AI1312"/>
          <cell r="AJ1312"/>
          <cell r="AK1312"/>
          <cell r="AL1312"/>
          <cell r="AM1312"/>
          <cell r="AN1312"/>
          <cell r="AO1312"/>
          <cell r="AP1312"/>
          <cell r="AQ1312"/>
          <cell r="AR1312"/>
          <cell r="AS1312"/>
          <cell r="AT1312"/>
          <cell r="AU1312"/>
          <cell r="AV1312"/>
          <cell r="AW1312"/>
          <cell r="AX1312"/>
          <cell r="AY1312"/>
          <cell r="AZ1312"/>
          <cell r="BA1312"/>
          <cell r="BB1312"/>
          <cell r="BC1312"/>
          <cell r="BD1312"/>
          <cell r="BE1312"/>
          <cell r="BF1312"/>
          <cell r="BG1312"/>
          <cell r="BH1312"/>
          <cell r="BI1312"/>
          <cell r="BJ1312"/>
          <cell r="BK1312"/>
          <cell r="BL1312"/>
          <cell r="BM1312"/>
          <cell r="BN1312"/>
          <cell r="BO1312"/>
          <cell r="BP1312"/>
          <cell r="BQ1312"/>
          <cell r="BR1312"/>
          <cell r="BS1312"/>
          <cell r="BT1312"/>
          <cell r="BU1312"/>
          <cell r="BV1312"/>
          <cell r="BW1312"/>
          <cell r="BX1312"/>
          <cell r="BY1312"/>
          <cell r="BZ1312"/>
          <cell r="CA1312"/>
          <cell r="CB1312"/>
          <cell r="CC1312"/>
          <cell r="CD1312"/>
          <cell r="CE1312"/>
          <cell r="CF1312"/>
          <cell r="CG1312"/>
          <cell r="CH1312"/>
          <cell r="CI1312"/>
          <cell r="CJ1312"/>
          <cell r="CK1312"/>
          <cell r="CL1312"/>
          <cell r="CM1312"/>
          <cell r="CN1312"/>
          <cell r="CO1312"/>
          <cell r="CP1312"/>
        </row>
        <row r="1313">
          <cell r="A1313"/>
          <cell r="B1313"/>
          <cell r="C1313"/>
          <cell r="D1313"/>
          <cell r="E1313"/>
          <cell r="F1313"/>
          <cell r="G1313"/>
          <cell r="H1313"/>
          <cell r="I1313"/>
          <cell r="J1313"/>
          <cell r="K1313"/>
          <cell r="L1313"/>
          <cell r="M1313"/>
          <cell r="N1313"/>
          <cell r="O1313"/>
          <cell r="P1313"/>
          <cell r="Q1313"/>
          <cell r="R1313"/>
          <cell r="S1313"/>
          <cell r="T1313"/>
          <cell r="U1313"/>
          <cell r="V1313"/>
          <cell r="W1313"/>
          <cell r="X1313"/>
          <cell r="Y1313"/>
          <cell r="Z1313"/>
          <cell r="AA1313"/>
          <cell r="AB1313"/>
          <cell r="AC1313"/>
          <cell r="AD1313"/>
          <cell r="AE1313"/>
          <cell r="AF1313"/>
          <cell r="AG1313"/>
          <cell r="AH1313"/>
          <cell r="AI1313"/>
          <cell r="AJ1313"/>
          <cell r="AK1313"/>
          <cell r="AL1313"/>
          <cell r="AM1313"/>
          <cell r="AN1313"/>
          <cell r="AO1313"/>
          <cell r="AP1313"/>
          <cell r="AQ1313"/>
          <cell r="AR1313"/>
          <cell r="AS1313"/>
          <cell r="AT1313"/>
          <cell r="AU1313"/>
          <cell r="AV1313"/>
          <cell r="AW1313"/>
          <cell r="AX1313"/>
          <cell r="AY1313"/>
          <cell r="AZ1313"/>
          <cell r="BA1313"/>
          <cell r="BB1313"/>
          <cell r="BC1313"/>
          <cell r="BD1313"/>
          <cell r="BE1313"/>
          <cell r="BF1313"/>
          <cell r="BG1313"/>
          <cell r="BH1313"/>
          <cell r="BI1313"/>
          <cell r="BJ1313"/>
          <cell r="BK1313"/>
          <cell r="BL1313"/>
          <cell r="BM1313"/>
          <cell r="BN1313"/>
          <cell r="BO1313"/>
          <cell r="BP1313"/>
          <cell r="BQ1313"/>
          <cell r="BR1313"/>
          <cell r="BS1313"/>
          <cell r="BT1313"/>
          <cell r="BU1313"/>
          <cell r="BV1313"/>
          <cell r="BW1313"/>
          <cell r="BX1313"/>
          <cell r="BY1313"/>
          <cell r="BZ1313"/>
          <cell r="CA1313"/>
          <cell r="CB1313"/>
          <cell r="CC1313"/>
          <cell r="CD1313"/>
          <cell r="CE1313"/>
          <cell r="CF1313"/>
          <cell r="CG1313"/>
          <cell r="CH1313"/>
          <cell r="CI1313"/>
          <cell r="CJ1313"/>
          <cell r="CK1313"/>
          <cell r="CL1313"/>
          <cell r="CM1313"/>
          <cell r="CN1313"/>
          <cell r="CO1313"/>
          <cell r="CP1313"/>
        </row>
        <row r="1314">
          <cell r="A1314"/>
          <cell r="B1314"/>
          <cell r="C1314"/>
          <cell r="D1314"/>
          <cell r="E1314"/>
          <cell r="F1314"/>
          <cell r="G1314"/>
          <cell r="H1314"/>
          <cell r="I1314"/>
          <cell r="J1314"/>
          <cell r="K1314"/>
          <cell r="L1314"/>
          <cell r="M1314"/>
          <cell r="N1314"/>
          <cell r="O1314"/>
          <cell r="P1314"/>
          <cell r="Q1314"/>
          <cell r="R1314"/>
          <cell r="S1314"/>
          <cell r="T1314"/>
          <cell r="U1314"/>
          <cell r="V1314"/>
          <cell r="W1314"/>
          <cell r="X1314"/>
          <cell r="Y1314"/>
          <cell r="Z1314"/>
          <cell r="AA1314"/>
          <cell r="AB1314"/>
          <cell r="AC1314"/>
          <cell r="AD1314"/>
          <cell r="AE1314"/>
          <cell r="AF1314"/>
          <cell r="AG1314"/>
          <cell r="AH1314"/>
          <cell r="AI1314"/>
          <cell r="AJ1314"/>
          <cell r="AK1314"/>
          <cell r="AL1314"/>
          <cell r="AM1314"/>
          <cell r="AN1314"/>
          <cell r="AO1314"/>
          <cell r="AP1314"/>
          <cell r="AQ1314"/>
          <cell r="AR1314"/>
          <cell r="AS1314"/>
          <cell r="AT1314"/>
          <cell r="AU1314"/>
          <cell r="AV1314"/>
          <cell r="AW1314"/>
          <cell r="AX1314"/>
          <cell r="AY1314"/>
          <cell r="AZ1314"/>
          <cell r="BA1314"/>
          <cell r="BB1314"/>
          <cell r="BC1314"/>
          <cell r="BD1314"/>
          <cell r="BE1314"/>
          <cell r="BF1314"/>
          <cell r="BG1314"/>
          <cell r="BH1314"/>
          <cell r="BI1314"/>
          <cell r="BJ1314"/>
          <cell r="BK1314"/>
          <cell r="BL1314"/>
          <cell r="BM1314"/>
          <cell r="BN1314"/>
          <cell r="BO1314"/>
          <cell r="BP1314"/>
          <cell r="BQ1314"/>
          <cell r="BR1314"/>
          <cell r="BS1314"/>
          <cell r="BT1314"/>
          <cell r="BU1314"/>
          <cell r="BV1314"/>
          <cell r="BW1314"/>
          <cell r="BX1314"/>
          <cell r="BY1314"/>
          <cell r="BZ1314"/>
          <cell r="CA1314"/>
          <cell r="CB1314"/>
          <cell r="CC1314"/>
          <cell r="CD1314"/>
          <cell r="CE1314"/>
          <cell r="CF1314"/>
          <cell r="CG1314"/>
          <cell r="CH1314"/>
          <cell r="CI1314"/>
          <cell r="CJ1314"/>
          <cell r="CK1314"/>
          <cell r="CL1314"/>
          <cell r="CM1314"/>
          <cell r="CN1314"/>
          <cell r="CO1314"/>
          <cell r="CP1314"/>
        </row>
        <row r="1315">
          <cell r="A1315"/>
          <cell r="B1315"/>
          <cell r="C1315"/>
          <cell r="D1315"/>
          <cell r="E1315"/>
          <cell r="F1315"/>
          <cell r="G1315"/>
          <cell r="H1315"/>
          <cell r="I1315"/>
          <cell r="J1315"/>
          <cell r="K1315"/>
          <cell r="L1315"/>
          <cell r="M1315"/>
          <cell r="N1315"/>
          <cell r="O1315"/>
          <cell r="P1315"/>
          <cell r="Q1315"/>
          <cell r="R1315"/>
          <cell r="S1315"/>
          <cell r="T1315"/>
          <cell r="U1315"/>
          <cell r="V1315"/>
          <cell r="W1315"/>
          <cell r="X1315"/>
          <cell r="Y1315"/>
          <cell r="Z1315"/>
          <cell r="AA1315"/>
          <cell r="AB1315"/>
          <cell r="AC1315"/>
          <cell r="AD1315"/>
          <cell r="AE1315"/>
          <cell r="AF1315"/>
          <cell r="AG1315"/>
          <cell r="AH1315"/>
          <cell r="AI1315"/>
          <cell r="AJ1315"/>
          <cell r="AK1315"/>
          <cell r="AL1315"/>
          <cell r="AM1315"/>
          <cell r="AN1315"/>
          <cell r="AO1315"/>
          <cell r="AP1315"/>
          <cell r="AQ1315"/>
          <cell r="AR1315"/>
          <cell r="AS1315"/>
          <cell r="AT1315"/>
          <cell r="AU1315"/>
          <cell r="AV1315"/>
          <cell r="AW1315"/>
          <cell r="AX1315"/>
          <cell r="AY1315"/>
          <cell r="AZ1315"/>
          <cell r="BA1315"/>
          <cell r="BB1315"/>
          <cell r="BC1315"/>
          <cell r="BD1315"/>
          <cell r="BE1315"/>
          <cell r="BF1315"/>
          <cell r="BG1315"/>
          <cell r="BH1315"/>
          <cell r="BI1315"/>
          <cell r="BJ1315"/>
          <cell r="BK1315"/>
          <cell r="BL1315"/>
          <cell r="BM1315"/>
          <cell r="BN1315"/>
          <cell r="BO1315"/>
          <cell r="BP1315"/>
          <cell r="BQ1315"/>
          <cell r="BR1315"/>
          <cell r="BS1315"/>
          <cell r="BT1315"/>
          <cell r="BU1315"/>
          <cell r="BV1315"/>
          <cell r="BW1315"/>
          <cell r="BX1315"/>
          <cell r="BY1315"/>
          <cell r="BZ1315"/>
          <cell r="CA1315"/>
          <cell r="CB1315"/>
          <cell r="CC1315"/>
          <cell r="CD1315"/>
          <cell r="CE1315"/>
          <cell r="CF1315"/>
          <cell r="CG1315"/>
          <cell r="CH1315"/>
          <cell r="CI1315"/>
          <cell r="CJ1315"/>
          <cell r="CK1315"/>
          <cell r="CL1315"/>
          <cell r="CM1315"/>
          <cell r="CN1315"/>
          <cell r="CO1315"/>
          <cell r="CP1315"/>
        </row>
        <row r="1316">
          <cell r="A1316"/>
          <cell r="B1316"/>
          <cell r="C1316"/>
          <cell r="D1316"/>
          <cell r="E1316"/>
          <cell r="F1316"/>
          <cell r="G1316"/>
          <cell r="H1316"/>
          <cell r="I1316"/>
          <cell r="J1316"/>
          <cell r="K1316"/>
          <cell r="L1316"/>
          <cell r="M1316"/>
          <cell r="N1316"/>
          <cell r="O1316"/>
          <cell r="P1316"/>
          <cell r="Q1316"/>
          <cell r="R1316"/>
          <cell r="S1316"/>
          <cell r="T1316"/>
          <cell r="U1316"/>
          <cell r="V1316"/>
          <cell r="W1316"/>
          <cell r="X1316"/>
          <cell r="Y1316"/>
          <cell r="Z1316"/>
          <cell r="AA1316"/>
          <cell r="AB1316"/>
          <cell r="AC1316"/>
          <cell r="AD1316"/>
          <cell r="AE1316"/>
          <cell r="AF1316"/>
          <cell r="AG1316"/>
          <cell r="AH1316"/>
          <cell r="AI1316"/>
          <cell r="AJ1316"/>
          <cell r="AK1316"/>
          <cell r="AL1316"/>
          <cell r="AM1316"/>
          <cell r="AN1316"/>
          <cell r="AO1316"/>
          <cell r="AP1316"/>
          <cell r="AQ1316"/>
          <cell r="AR1316"/>
          <cell r="AS1316"/>
          <cell r="AT1316"/>
          <cell r="AU1316"/>
          <cell r="AV1316"/>
          <cell r="AW1316"/>
          <cell r="AX1316"/>
          <cell r="AY1316"/>
          <cell r="AZ1316"/>
          <cell r="BA1316"/>
          <cell r="BB1316"/>
          <cell r="BC1316"/>
          <cell r="BD1316"/>
          <cell r="BE1316"/>
          <cell r="BF1316"/>
          <cell r="BG1316"/>
          <cell r="BH1316"/>
          <cell r="BI1316"/>
          <cell r="BJ1316"/>
          <cell r="BK1316"/>
          <cell r="BL1316"/>
          <cell r="BM1316"/>
          <cell r="BN1316"/>
          <cell r="BO1316"/>
          <cell r="BP1316"/>
          <cell r="BQ1316"/>
          <cell r="BR1316"/>
          <cell r="BS1316"/>
          <cell r="BT1316"/>
          <cell r="BU1316"/>
          <cell r="BV1316"/>
          <cell r="BW1316"/>
          <cell r="BX1316"/>
          <cell r="BY1316"/>
          <cell r="BZ1316"/>
          <cell r="CA1316"/>
          <cell r="CB1316"/>
          <cell r="CC1316"/>
          <cell r="CD1316"/>
          <cell r="CE1316"/>
          <cell r="CF1316"/>
          <cell r="CG1316"/>
          <cell r="CH1316"/>
          <cell r="CI1316"/>
          <cell r="CJ1316"/>
          <cell r="CK1316"/>
          <cell r="CL1316"/>
          <cell r="CM1316"/>
          <cell r="CN1316"/>
          <cell r="CO1316"/>
          <cell r="CP1316"/>
        </row>
        <row r="1317">
          <cell r="A1317"/>
          <cell r="B1317"/>
          <cell r="C1317"/>
          <cell r="D1317"/>
          <cell r="E1317"/>
          <cell r="F1317"/>
          <cell r="G1317"/>
          <cell r="H1317"/>
          <cell r="I1317"/>
          <cell r="J1317"/>
          <cell r="K1317"/>
          <cell r="L1317"/>
          <cell r="M1317"/>
          <cell r="N1317"/>
          <cell r="O1317"/>
          <cell r="P1317"/>
          <cell r="Q1317"/>
          <cell r="R1317"/>
          <cell r="S1317"/>
          <cell r="T1317"/>
          <cell r="U1317"/>
          <cell r="V1317"/>
          <cell r="W1317"/>
          <cell r="X1317"/>
          <cell r="Y1317"/>
          <cell r="Z1317"/>
          <cell r="AA1317"/>
          <cell r="AB1317"/>
          <cell r="AC1317"/>
          <cell r="AD1317"/>
          <cell r="AE1317"/>
          <cell r="AF1317"/>
          <cell r="AG1317"/>
          <cell r="AH1317"/>
          <cell r="AI1317"/>
          <cell r="AJ1317"/>
          <cell r="AK1317"/>
          <cell r="AL1317"/>
          <cell r="AM1317"/>
          <cell r="AN1317"/>
          <cell r="AO1317"/>
          <cell r="AP1317"/>
          <cell r="AQ1317"/>
          <cell r="AR1317"/>
          <cell r="AS1317"/>
          <cell r="AT1317"/>
          <cell r="AU1317"/>
          <cell r="AV1317"/>
          <cell r="AW1317"/>
          <cell r="AX1317"/>
          <cell r="AY1317"/>
          <cell r="AZ1317"/>
          <cell r="BA1317"/>
          <cell r="BB1317"/>
          <cell r="BC1317"/>
          <cell r="BD1317"/>
          <cell r="BE1317"/>
          <cell r="BF1317"/>
          <cell r="BG1317"/>
          <cell r="BH1317"/>
          <cell r="BI1317"/>
          <cell r="BJ1317"/>
          <cell r="BK1317"/>
          <cell r="BL1317"/>
          <cell r="BM1317"/>
          <cell r="BN1317"/>
          <cell r="BO1317"/>
          <cell r="BP1317"/>
          <cell r="BQ1317"/>
          <cell r="BR1317"/>
          <cell r="BS1317"/>
          <cell r="BT1317"/>
          <cell r="BU1317"/>
          <cell r="BV1317"/>
          <cell r="BW1317"/>
          <cell r="BX1317"/>
          <cell r="BY1317"/>
          <cell r="BZ1317"/>
          <cell r="CA1317"/>
          <cell r="CB1317"/>
          <cell r="CC1317"/>
          <cell r="CD1317"/>
          <cell r="CE1317"/>
          <cell r="CF1317"/>
          <cell r="CG1317"/>
          <cell r="CH1317"/>
          <cell r="CI1317"/>
          <cell r="CJ1317"/>
          <cell r="CK1317"/>
          <cell r="CL1317"/>
          <cell r="CM1317"/>
          <cell r="CN1317"/>
          <cell r="CO1317"/>
          <cell r="CP1317"/>
        </row>
        <row r="1318">
          <cell r="A1318"/>
          <cell r="B1318"/>
          <cell r="C1318"/>
          <cell r="D1318"/>
          <cell r="E1318"/>
          <cell r="F1318"/>
          <cell r="G1318"/>
          <cell r="H1318"/>
          <cell r="I1318"/>
          <cell r="J1318"/>
          <cell r="K1318"/>
          <cell r="L1318"/>
          <cell r="M1318"/>
          <cell r="N1318"/>
          <cell r="O1318"/>
          <cell r="P1318"/>
          <cell r="Q1318"/>
          <cell r="R1318"/>
          <cell r="S1318"/>
          <cell r="T1318"/>
          <cell r="U1318"/>
          <cell r="V1318"/>
          <cell r="W1318"/>
          <cell r="X1318"/>
          <cell r="Y1318"/>
          <cell r="Z1318"/>
          <cell r="AA1318"/>
          <cell r="AB1318"/>
          <cell r="AC1318"/>
          <cell r="AD1318"/>
          <cell r="AE1318"/>
          <cell r="AF1318"/>
          <cell r="AG1318"/>
          <cell r="AH1318"/>
          <cell r="AI1318"/>
          <cell r="AJ1318"/>
          <cell r="AK1318"/>
          <cell r="AL1318"/>
          <cell r="AM1318"/>
          <cell r="AN1318"/>
          <cell r="AO1318"/>
          <cell r="AP1318"/>
          <cell r="AQ1318"/>
          <cell r="AR1318"/>
          <cell r="AS1318"/>
          <cell r="AT1318"/>
          <cell r="AU1318"/>
          <cell r="AV1318"/>
          <cell r="AW1318"/>
          <cell r="AX1318"/>
          <cell r="AY1318"/>
          <cell r="AZ1318"/>
          <cell r="BA1318"/>
          <cell r="BB1318"/>
          <cell r="BC1318"/>
          <cell r="BD1318"/>
          <cell r="BE1318"/>
          <cell r="BF1318"/>
          <cell r="BG1318"/>
          <cell r="BH1318"/>
          <cell r="BI1318"/>
          <cell r="BJ1318"/>
          <cell r="BK1318"/>
          <cell r="BL1318"/>
          <cell r="BM1318"/>
          <cell r="BN1318"/>
          <cell r="BO1318"/>
          <cell r="BP1318"/>
          <cell r="BQ1318"/>
          <cell r="BR1318"/>
          <cell r="BS1318"/>
          <cell r="BT1318"/>
          <cell r="BU1318"/>
          <cell r="BV1318"/>
          <cell r="BW1318"/>
          <cell r="BX1318"/>
          <cell r="BY1318"/>
          <cell r="BZ1318"/>
          <cell r="CA1318"/>
          <cell r="CB1318"/>
          <cell r="CC1318"/>
          <cell r="CD1318"/>
          <cell r="CE1318"/>
          <cell r="CF1318"/>
          <cell r="CG1318"/>
          <cell r="CH1318"/>
          <cell r="CI1318"/>
          <cell r="CJ1318"/>
          <cell r="CK1318"/>
          <cell r="CL1318"/>
          <cell r="CM1318"/>
          <cell r="CN1318"/>
          <cell r="CO1318"/>
          <cell r="CP1318"/>
        </row>
        <row r="1319">
          <cell r="A1319"/>
          <cell r="B1319"/>
          <cell r="C1319"/>
          <cell r="D1319"/>
          <cell r="E1319"/>
          <cell r="F1319"/>
          <cell r="G1319"/>
          <cell r="H1319"/>
          <cell r="I1319"/>
          <cell r="J1319"/>
          <cell r="K1319"/>
          <cell r="L1319"/>
          <cell r="M1319"/>
          <cell r="N1319"/>
          <cell r="O1319"/>
          <cell r="P1319"/>
          <cell r="Q1319"/>
          <cell r="R1319"/>
          <cell r="S1319"/>
          <cell r="T1319"/>
          <cell r="U1319"/>
          <cell r="V1319"/>
          <cell r="W1319"/>
          <cell r="X1319"/>
          <cell r="Y1319"/>
          <cell r="Z1319"/>
          <cell r="AA1319"/>
          <cell r="AB1319"/>
          <cell r="AC1319"/>
          <cell r="AD1319"/>
          <cell r="AE1319"/>
          <cell r="AF1319"/>
          <cell r="AG1319"/>
          <cell r="AH1319"/>
          <cell r="AI1319"/>
          <cell r="AJ1319"/>
          <cell r="AK1319"/>
          <cell r="AL1319"/>
          <cell r="AM1319"/>
          <cell r="AN1319"/>
          <cell r="AO1319"/>
          <cell r="AP1319"/>
          <cell r="AQ1319"/>
          <cell r="AR1319"/>
          <cell r="AS1319"/>
          <cell r="AT1319"/>
          <cell r="AU1319"/>
          <cell r="AV1319"/>
          <cell r="AW1319"/>
          <cell r="AX1319"/>
          <cell r="AY1319"/>
          <cell r="AZ1319"/>
          <cell r="BA1319"/>
          <cell r="BB1319"/>
          <cell r="BC1319"/>
          <cell r="BD1319"/>
          <cell r="BE1319"/>
          <cell r="BF1319"/>
          <cell r="BG1319"/>
          <cell r="BH1319"/>
          <cell r="BI1319"/>
          <cell r="BJ1319"/>
          <cell r="BK1319"/>
          <cell r="BL1319"/>
          <cell r="BM1319"/>
          <cell r="BN1319"/>
          <cell r="BO1319"/>
          <cell r="BP1319"/>
          <cell r="BQ1319"/>
          <cell r="BR1319"/>
          <cell r="BS1319"/>
          <cell r="BT1319"/>
          <cell r="BU1319"/>
          <cell r="BV1319"/>
          <cell r="BW1319"/>
          <cell r="BX1319"/>
          <cell r="BY1319"/>
          <cell r="BZ1319"/>
          <cell r="CA1319"/>
          <cell r="CB1319"/>
          <cell r="CC1319"/>
          <cell r="CD1319"/>
          <cell r="CE1319"/>
          <cell r="CF1319"/>
          <cell r="CG1319"/>
          <cell r="CH1319"/>
          <cell r="CI1319"/>
          <cell r="CJ1319"/>
          <cell r="CK1319"/>
          <cell r="CL1319"/>
          <cell r="CM1319"/>
          <cell r="CN1319"/>
          <cell r="CO1319"/>
          <cell r="CP1319"/>
        </row>
        <row r="1320">
          <cell r="A1320"/>
          <cell r="B1320"/>
          <cell r="C1320"/>
          <cell r="D1320"/>
          <cell r="E1320"/>
          <cell r="F1320"/>
          <cell r="G1320"/>
          <cell r="H1320"/>
          <cell r="I1320"/>
          <cell r="J1320"/>
          <cell r="K1320"/>
          <cell r="L1320"/>
          <cell r="M1320"/>
          <cell r="N1320"/>
          <cell r="O1320"/>
          <cell r="P1320"/>
          <cell r="Q1320"/>
          <cell r="R1320"/>
          <cell r="S1320"/>
          <cell r="T1320"/>
          <cell r="U1320"/>
          <cell r="V1320"/>
          <cell r="W1320"/>
          <cell r="X1320"/>
          <cell r="Y1320"/>
          <cell r="Z1320"/>
          <cell r="AA1320"/>
          <cell r="AB1320"/>
          <cell r="AC1320"/>
          <cell r="AD1320"/>
          <cell r="AE1320"/>
          <cell r="AF1320"/>
          <cell r="AG1320"/>
          <cell r="AH1320"/>
          <cell r="AI1320"/>
          <cell r="AJ1320"/>
          <cell r="AK1320"/>
          <cell r="AL1320"/>
          <cell r="AM1320"/>
          <cell r="AN1320"/>
          <cell r="AO1320"/>
          <cell r="AP1320"/>
          <cell r="AQ1320"/>
          <cell r="AR1320"/>
          <cell r="AS1320"/>
          <cell r="AT1320"/>
          <cell r="AU1320"/>
          <cell r="AV1320"/>
          <cell r="AW1320"/>
          <cell r="AX1320"/>
          <cell r="AY1320"/>
          <cell r="AZ1320"/>
          <cell r="BA1320"/>
          <cell r="BB1320"/>
          <cell r="BC1320"/>
          <cell r="BD1320"/>
          <cell r="BE1320"/>
          <cell r="BF1320"/>
          <cell r="BG1320"/>
          <cell r="BH1320"/>
          <cell r="BI1320"/>
          <cell r="BJ1320"/>
          <cell r="BK1320"/>
          <cell r="BL1320"/>
          <cell r="BM1320"/>
          <cell r="BN1320"/>
          <cell r="BO1320"/>
          <cell r="BP1320"/>
          <cell r="BQ1320"/>
          <cell r="BR1320"/>
          <cell r="BS1320"/>
          <cell r="BT1320"/>
          <cell r="BU1320"/>
          <cell r="BV1320"/>
          <cell r="BW1320"/>
          <cell r="BX1320"/>
          <cell r="BY1320"/>
          <cell r="BZ1320"/>
          <cell r="CA1320"/>
          <cell r="CB1320"/>
          <cell r="CC1320"/>
          <cell r="CD1320"/>
          <cell r="CE1320"/>
          <cell r="CF1320"/>
          <cell r="CG1320"/>
          <cell r="CH1320"/>
          <cell r="CI1320"/>
          <cell r="CJ1320"/>
          <cell r="CK1320"/>
          <cell r="CL1320"/>
          <cell r="CM1320"/>
          <cell r="CN1320"/>
          <cell r="CO1320"/>
          <cell r="CP1320"/>
        </row>
        <row r="1321">
          <cell r="A1321"/>
          <cell r="B1321"/>
          <cell r="C1321"/>
          <cell r="D1321"/>
          <cell r="E1321"/>
          <cell r="F1321"/>
          <cell r="G1321"/>
          <cell r="H1321"/>
          <cell r="I1321"/>
          <cell r="J1321"/>
          <cell r="K1321"/>
          <cell r="L1321"/>
          <cell r="M1321"/>
          <cell r="N1321"/>
          <cell r="O1321"/>
          <cell r="P1321"/>
          <cell r="Q1321"/>
          <cell r="R1321"/>
          <cell r="S1321"/>
          <cell r="T1321"/>
          <cell r="U1321"/>
          <cell r="V1321"/>
          <cell r="W1321"/>
          <cell r="X1321"/>
          <cell r="Y1321"/>
          <cell r="Z1321"/>
          <cell r="AA1321"/>
          <cell r="AB1321"/>
          <cell r="AC1321"/>
          <cell r="AD1321"/>
          <cell r="AE1321"/>
          <cell r="AF1321"/>
          <cell r="AG1321"/>
          <cell r="AH1321"/>
          <cell r="AI1321"/>
          <cell r="AJ1321"/>
          <cell r="AK1321"/>
          <cell r="AL1321"/>
          <cell r="AM1321"/>
          <cell r="AN1321"/>
          <cell r="AO1321"/>
          <cell r="AP1321"/>
          <cell r="AQ1321"/>
          <cell r="AR1321"/>
          <cell r="AS1321"/>
          <cell r="AT1321"/>
          <cell r="AU1321"/>
          <cell r="AV1321"/>
          <cell r="AW1321"/>
          <cell r="AX1321"/>
          <cell r="AY1321"/>
          <cell r="AZ1321"/>
          <cell r="BA1321"/>
          <cell r="BB1321"/>
          <cell r="BC1321"/>
          <cell r="BD1321"/>
          <cell r="BE1321"/>
          <cell r="BF1321"/>
          <cell r="BG1321"/>
          <cell r="BH1321"/>
          <cell r="BI1321"/>
          <cell r="BJ1321"/>
          <cell r="BK1321"/>
          <cell r="BL1321"/>
          <cell r="BM1321"/>
          <cell r="BN1321"/>
          <cell r="BO1321"/>
          <cell r="BP1321"/>
          <cell r="BQ1321"/>
          <cell r="BR1321"/>
          <cell r="BS1321"/>
          <cell r="BT1321"/>
          <cell r="BU1321"/>
          <cell r="BV1321"/>
          <cell r="BW1321"/>
          <cell r="BX1321"/>
          <cell r="BY1321"/>
          <cell r="BZ1321"/>
          <cell r="CA1321"/>
          <cell r="CB1321"/>
          <cell r="CC1321"/>
          <cell r="CD1321"/>
          <cell r="CE1321"/>
          <cell r="CF1321"/>
          <cell r="CG1321"/>
          <cell r="CH1321"/>
          <cell r="CI1321"/>
          <cell r="CJ1321"/>
          <cell r="CK1321"/>
          <cell r="CL1321"/>
          <cell r="CM1321"/>
          <cell r="CN1321"/>
          <cell r="CO1321"/>
          <cell r="CP1321"/>
        </row>
        <row r="1322">
          <cell r="A1322"/>
          <cell r="B1322"/>
          <cell r="C1322"/>
          <cell r="D1322"/>
          <cell r="E1322"/>
          <cell r="F1322"/>
          <cell r="G1322"/>
          <cell r="H1322"/>
          <cell r="I1322"/>
          <cell r="J1322"/>
          <cell r="K1322"/>
          <cell r="L1322"/>
          <cell r="M1322"/>
          <cell r="N1322"/>
          <cell r="O1322"/>
          <cell r="P1322"/>
          <cell r="Q1322"/>
          <cell r="R1322"/>
          <cell r="S1322"/>
          <cell r="T1322"/>
          <cell r="U1322"/>
          <cell r="V1322"/>
          <cell r="W1322"/>
          <cell r="X1322"/>
          <cell r="Y1322"/>
          <cell r="Z1322"/>
          <cell r="AA1322"/>
          <cell r="AB1322"/>
          <cell r="AC1322"/>
          <cell r="AD1322"/>
          <cell r="AE1322"/>
          <cell r="AF1322"/>
          <cell r="AG1322"/>
          <cell r="AH1322"/>
          <cell r="AI1322"/>
          <cell r="AJ1322"/>
          <cell r="AK1322"/>
          <cell r="AL1322"/>
          <cell r="AM1322"/>
          <cell r="AN1322"/>
          <cell r="AO1322"/>
          <cell r="AP1322"/>
          <cell r="AQ1322"/>
          <cell r="AR1322"/>
          <cell r="AS1322"/>
          <cell r="AT1322"/>
          <cell r="AU1322"/>
          <cell r="AV1322"/>
          <cell r="AW1322"/>
          <cell r="AX1322"/>
          <cell r="AY1322"/>
          <cell r="AZ1322"/>
          <cell r="BA1322"/>
          <cell r="BB1322"/>
          <cell r="BC1322"/>
          <cell r="BD1322"/>
          <cell r="BE1322"/>
          <cell r="BF1322"/>
          <cell r="BG1322"/>
          <cell r="BH1322"/>
          <cell r="BI1322"/>
          <cell r="BJ1322"/>
          <cell r="BK1322"/>
          <cell r="BL1322"/>
          <cell r="BM1322"/>
          <cell r="BN1322"/>
          <cell r="BO1322"/>
          <cell r="BP1322"/>
          <cell r="BQ1322"/>
          <cell r="BR1322"/>
          <cell r="BS1322"/>
          <cell r="BT1322"/>
          <cell r="BU1322"/>
          <cell r="BV1322"/>
          <cell r="BW1322"/>
          <cell r="BX1322"/>
          <cell r="BY1322"/>
          <cell r="BZ1322"/>
          <cell r="CA1322"/>
          <cell r="CB1322"/>
          <cell r="CC1322"/>
          <cell r="CD1322"/>
          <cell r="CE1322"/>
          <cell r="CF1322"/>
          <cell r="CG1322"/>
          <cell r="CH1322"/>
          <cell r="CI1322"/>
          <cell r="CJ1322"/>
          <cell r="CK1322"/>
          <cell r="CL1322"/>
          <cell r="CM1322"/>
          <cell r="CN1322"/>
          <cell r="CO1322"/>
          <cell r="CP1322"/>
        </row>
        <row r="1323">
          <cell r="A1323"/>
          <cell r="B1323"/>
          <cell r="C1323"/>
          <cell r="D1323"/>
          <cell r="E1323"/>
          <cell r="F1323"/>
          <cell r="G1323"/>
          <cell r="H1323"/>
          <cell r="I1323"/>
          <cell r="J1323"/>
          <cell r="K1323"/>
          <cell r="L1323"/>
          <cell r="M1323"/>
          <cell r="N1323"/>
          <cell r="O1323"/>
          <cell r="P1323"/>
          <cell r="Q1323"/>
          <cell r="R1323"/>
          <cell r="S1323"/>
          <cell r="T1323"/>
          <cell r="U1323"/>
          <cell r="V1323"/>
          <cell r="W1323"/>
          <cell r="X1323"/>
          <cell r="Y1323"/>
          <cell r="Z1323"/>
          <cell r="AA1323"/>
          <cell r="AB1323"/>
          <cell r="AC1323"/>
          <cell r="AD1323"/>
          <cell r="AE1323"/>
          <cell r="AF1323"/>
          <cell r="AG1323"/>
          <cell r="AH1323"/>
          <cell r="AI1323"/>
          <cell r="AJ1323"/>
          <cell r="AK1323"/>
          <cell r="AL1323"/>
          <cell r="AM1323"/>
          <cell r="AN1323"/>
          <cell r="AO1323"/>
          <cell r="AP1323"/>
          <cell r="AQ1323"/>
          <cell r="AR1323"/>
          <cell r="AS1323"/>
          <cell r="AT1323"/>
          <cell r="AU1323"/>
          <cell r="AV1323"/>
          <cell r="AW1323"/>
          <cell r="AX1323"/>
          <cell r="AY1323"/>
          <cell r="AZ1323"/>
          <cell r="BA1323"/>
          <cell r="BB1323"/>
          <cell r="BC1323"/>
          <cell r="BD1323"/>
          <cell r="BE1323"/>
          <cell r="BF1323"/>
          <cell r="BG1323"/>
          <cell r="BH1323"/>
          <cell r="BI1323"/>
          <cell r="BJ1323"/>
          <cell r="BK1323"/>
          <cell r="BL1323"/>
          <cell r="BM1323"/>
          <cell r="BN1323"/>
          <cell r="BO1323"/>
          <cell r="BP1323"/>
          <cell r="BQ1323"/>
          <cell r="BR1323"/>
          <cell r="BS1323"/>
          <cell r="BT1323"/>
          <cell r="BU1323"/>
          <cell r="BV1323"/>
          <cell r="BW1323"/>
          <cell r="BX1323"/>
          <cell r="BY1323"/>
          <cell r="BZ1323"/>
          <cell r="CA1323"/>
          <cell r="CB1323"/>
          <cell r="CC1323"/>
          <cell r="CD1323"/>
          <cell r="CE1323"/>
          <cell r="CF1323"/>
          <cell r="CG1323"/>
          <cell r="CH1323"/>
          <cell r="CI1323"/>
          <cell r="CJ1323"/>
          <cell r="CK1323"/>
          <cell r="CL1323"/>
          <cell r="CM1323"/>
          <cell r="CN1323"/>
          <cell r="CO1323"/>
          <cell r="CP1323"/>
        </row>
        <row r="1324">
          <cell r="A1324"/>
          <cell r="B1324"/>
          <cell r="C1324"/>
          <cell r="D1324"/>
          <cell r="E1324"/>
          <cell r="F1324"/>
          <cell r="G1324"/>
          <cell r="H1324"/>
          <cell r="I1324"/>
          <cell r="J1324"/>
          <cell r="K1324"/>
          <cell r="L1324"/>
          <cell r="M1324"/>
          <cell r="N1324"/>
          <cell r="O1324"/>
          <cell r="P1324"/>
          <cell r="Q1324"/>
          <cell r="R1324"/>
          <cell r="S1324"/>
          <cell r="T1324"/>
          <cell r="U1324"/>
          <cell r="V1324"/>
          <cell r="W1324"/>
          <cell r="X1324"/>
          <cell r="Y1324"/>
          <cell r="Z1324"/>
          <cell r="AA1324"/>
          <cell r="AB1324"/>
          <cell r="AC1324"/>
          <cell r="AD1324"/>
          <cell r="AE1324"/>
          <cell r="AF1324"/>
          <cell r="AG1324"/>
          <cell r="AH1324"/>
          <cell r="AI1324"/>
          <cell r="AJ1324"/>
          <cell r="AK1324"/>
          <cell r="AL1324"/>
          <cell r="AM1324"/>
          <cell r="AN1324"/>
          <cell r="AO1324"/>
          <cell r="AP1324"/>
          <cell r="AQ1324"/>
          <cell r="AR1324"/>
          <cell r="AS1324"/>
          <cell r="AT1324"/>
          <cell r="AU1324"/>
          <cell r="AV1324"/>
          <cell r="AW1324"/>
          <cell r="AX1324"/>
          <cell r="AY1324"/>
          <cell r="AZ1324"/>
          <cell r="BA1324"/>
          <cell r="BB1324"/>
          <cell r="BC1324"/>
          <cell r="BD1324"/>
          <cell r="BE1324"/>
          <cell r="BF1324"/>
          <cell r="BG1324"/>
          <cell r="BH1324"/>
          <cell r="BI1324"/>
          <cell r="BJ1324"/>
          <cell r="BK1324"/>
          <cell r="BL1324"/>
          <cell r="BM1324"/>
          <cell r="BN1324"/>
          <cell r="BO1324"/>
          <cell r="BP1324"/>
          <cell r="BQ1324"/>
          <cell r="BR1324"/>
          <cell r="BS1324"/>
          <cell r="BT1324"/>
          <cell r="BU1324"/>
          <cell r="BV1324"/>
          <cell r="BW1324"/>
          <cell r="BX1324"/>
          <cell r="BY1324"/>
          <cell r="BZ1324"/>
          <cell r="CA1324"/>
          <cell r="CB1324"/>
          <cell r="CC1324"/>
          <cell r="CD1324"/>
          <cell r="CE1324"/>
          <cell r="CF1324"/>
          <cell r="CG1324"/>
          <cell r="CH1324"/>
          <cell r="CI1324"/>
          <cell r="CJ1324"/>
          <cell r="CK1324"/>
          <cell r="CL1324"/>
          <cell r="CM1324"/>
          <cell r="CN1324"/>
          <cell r="CO1324"/>
          <cell r="CP1324"/>
        </row>
        <row r="1325">
          <cell r="A1325"/>
          <cell r="B1325"/>
          <cell r="C1325"/>
          <cell r="D1325"/>
          <cell r="E1325"/>
          <cell r="F1325"/>
          <cell r="G1325"/>
          <cell r="H1325"/>
          <cell r="I1325"/>
          <cell r="J1325"/>
          <cell r="K1325"/>
          <cell r="L1325"/>
          <cell r="M1325"/>
          <cell r="N1325"/>
          <cell r="O1325"/>
          <cell r="P1325"/>
          <cell r="Q1325"/>
          <cell r="R1325"/>
          <cell r="S1325"/>
          <cell r="T1325"/>
          <cell r="U1325"/>
          <cell r="V1325"/>
          <cell r="W1325"/>
          <cell r="X1325"/>
          <cell r="Y1325"/>
          <cell r="Z1325"/>
          <cell r="AA1325"/>
          <cell r="AB1325"/>
          <cell r="AC1325"/>
          <cell r="AD1325"/>
          <cell r="AE1325"/>
          <cell r="AF1325"/>
          <cell r="AG1325"/>
          <cell r="AH1325"/>
          <cell r="AI1325"/>
          <cell r="AJ1325"/>
          <cell r="AK1325"/>
          <cell r="AL1325"/>
          <cell r="AM1325"/>
          <cell r="AN1325"/>
          <cell r="AO1325"/>
          <cell r="AP1325"/>
          <cell r="AQ1325"/>
          <cell r="AR1325"/>
          <cell r="AS1325"/>
          <cell r="AT1325"/>
          <cell r="AU1325"/>
          <cell r="AV1325"/>
          <cell r="AW1325"/>
          <cell r="AX1325"/>
          <cell r="AY1325"/>
          <cell r="AZ1325"/>
          <cell r="BA1325"/>
          <cell r="BB1325"/>
          <cell r="BC1325"/>
          <cell r="BD1325"/>
          <cell r="BE1325"/>
          <cell r="BF1325"/>
          <cell r="BG1325"/>
          <cell r="BH1325"/>
          <cell r="BI1325"/>
          <cell r="BJ1325"/>
          <cell r="BK1325"/>
          <cell r="BL1325"/>
          <cell r="BM1325"/>
          <cell r="BN1325"/>
          <cell r="BO1325"/>
          <cell r="BP1325"/>
          <cell r="BQ1325"/>
          <cell r="BR1325"/>
          <cell r="BS1325"/>
          <cell r="BT1325"/>
          <cell r="BU1325"/>
          <cell r="BV1325"/>
          <cell r="BW1325"/>
          <cell r="BX1325"/>
          <cell r="BY1325"/>
          <cell r="BZ1325"/>
          <cell r="CA1325"/>
          <cell r="CB1325"/>
          <cell r="CC1325"/>
          <cell r="CD1325"/>
          <cell r="CE1325"/>
          <cell r="CF1325"/>
          <cell r="CG1325"/>
          <cell r="CH1325"/>
          <cell r="CI1325"/>
          <cell r="CJ1325"/>
          <cell r="CK1325"/>
          <cell r="CL1325"/>
          <cell r="CM1325"/>
          <cell r="CN1325"/>
          <cell r="CO1325"/>
          <cell r="CP1325"/>
        </row>
        <row r="1326">
          <cell r="A1326"/>
          <cell r="B1326"/>
          <cell r="C1326"/>
          <cell r="D1326"/>
          <cell r="E1326"/>
          <cell r="F1326"/>
          <cell r="G1326"/>
          <cell r="H1326"/>
          <cell r="I1326"/>
          <cell r="J1326"/>
          <cell r="K1326"/>
          <cell r="L1326"/>
          <cell r="M1326"/>
          <cell r="N1326"/>
          <cell r="O1326"/>
          <cell r="P1326"/>
          <cell r="Q1326"/>
          <cell r="R1326"/>
          <cell r="S1326"/>
          <cell r="T1326"/>
          <cell r="U1326"/>
          <cell r="V1326"/>
          <cell r="W1326"/>
          <cell r="X1326"/>
          <cell r="Y1326"/>
          <cell r="Z1326"/>
          <cell r="AA1326"/>
          <cell r="AB1326"/>
          <cell r="AC1326"/>
          <cell r="AD1326"/>
          <cell r="AE1326"/>
          <cell r="AF1326"/>
          <cell r="AG1326"/>
          <cell r="AH1326"/>
          <cell r="AI1326"/>
          <cell r="AJ1326"/>
          <cell r="AK1326"/>
          <cell r="AL1326"/>
          <cell r="AM1326"/>
          <cell r="AN1326"/>
          <cell r="AO1326"/>
          <cell r="AP1326"/>
          <cell r="AQ1326"/>
          <cell r="AR1326"/>
          <cell r="AS1326"/>
          <cell r="AT1326"/>
          <cell r="AU1326"/>
          <cell r="AV1326"/>
          <cell r="AW1326"/>
          <cell r="AX1326"/>
          <cell r="AY1326"/>
          <cell r="AZ1326"/>
          <cell r="BA1326"/>
          <cell r="BB1326"/>
          <cell r="BC1326"/>
          <cell r="BD1326"/>
          <cell r="BE1326"/>
          <cell r="BF1326"/>
          <cell r="BG1326"/>
          <cell r="BH1326"/>
          <cell r="BI1326"/>
          <cell r="BJ1326"/>
          <cell r="BK1326"/>
          <cell r="BL1326"/>
          <cell r="BM1326"/>
          <cell r="BN1326"/>
          <cell r="BO1326"/>
          <cell r="BP1326"/>
          <cell r="BQ1326"/>
          <cell r="BR1326"/>
          <cell r="BS1326"/>
          <cell r="BT1326"/>
          <cell r="BU1326"/>
          <cell r="BV1326"/>
          <cell r="BW1326"/>
          <cell r="BX1326"/>
          <cell r="BY1326"/>
          <cell r="BZ1326"/>
          <cell r="CA1326"/>
          <cell r="CB1326"/>
          <cell r="CC1326"/>
          <cell r="CD1326"/>
          <cell r="CE1326"/>
          <cell r="CF1326"/>
          <cell r="CG1326"/>
          <cell r="CH1326"/>
          <cell r="CI1326"/>
          <cell r="CJ1326"/>
          <cell r="CK1326"/>
          <cell r="CL1326"/>
          <cell r="CM1326"/>
          <cell r="CN1326"/>
          <cell r="CO1326"/>
          <cell r="CP1326"/>
        </row>
        <row r="1327">
          <cell r="A1327"/>
          <cell r="B1327"/>
          <cell r="C1327"/>
          <cell r="D1327"/>
          <cell r="E1327"/>
          <cell r="F1327"/>
          <cell r="G1327"/>
          <cell r="H1327"/>
          <cell r="I1327"/>
          <cell r="J1327"/>
          <cell r="K1327"/>
          <cell r="L1327"/>
          <cell r="M1327"/>
          <cell r="N1327"/>
          <cell r="O1327"/>
          <cell r="P1327"/>
          <cell r="Q1327"/>
          <cell r="R1327"/>
          <cell r="S1327"/>
          <cell r="T1327"/>
          <cell r="U1327"/>
          <cell r="V1327"/>
          <cell r="W1327"/>
          <cell r="X1327"/>
          <cell r="Y1327"/>
          <cell r="Z1327"/>
          <cell r="AA1327"/>
          <cell r="AB1327"/>
          <cell r="AC1327"/>
          <cell r="AD1327"/>
          <cell r="AE1327"/>
          <cell r="AF1327"/>
          <cell r="AG1327"/>
          <cell r="AH1327"/>
          <cell r="AI1327"/>
          <cell r="AJ1327"/>
          <cell r="AK1327"/>
          <cell r="AL1327"/>
          <cell r="AM1327"/>
          <cell r="AN1327"/>
          <cell r="AO1327"/>
          <cell r="AP1327"/>
          <cell r="AQ1327"/>
          <cell r="AR1327"/>
          <cell r="AS1327"/>
          <cell r="AT1327"/>
          <cell r="AU1327"/>
          <cell r="AV1327"/>
          <cell r="AW1327"/>
          <cell r="AX1327"/>
          <cell r="AY1327"/>
          <cell r="AZ1327"/>
          <cell r="BA1327"/>
          <cell r="BB1327"/>
          <cell r="BC1327"/>
          <cell r="BD1327"/>
          <cell r="BE1327"/>
          <cell r="BF1327"/>
          <cell r="BG1327"/>
          <cell r="BH1327"/>
          <cell r="BI1327"/>
          <cell r="BJ1327"/>
          <cell r="BK1327"/>
          <cell r="BL1327"/>
          <cell r="BM1327"/>
          <cell r="BN1327"/>
          <cell r="BO1327"/>
          <cell r="BP1327"/>
          <cell r="BQ1327"/>
          <cell r="BR1327"/>
          <cell r="BS1327"/>
          <cell r="BT1327"/>
          <cell r="BU1327"/>
          <cell r="BV1327"/>
          <cell r="BW1327"/>
          <cell r="BX1327"/>
          <cell r="BY1327"/>
          <cell r="BZ1327"/>
          <cell r="CA1327"/>
          <cell r="CB1327"/>
          <cell r="CC1327"/>
          <cell r="CD1327"/>
          <cell r="CE1327"/>
          <cell r="CF1327"/>
          <cell r="CG1327"/>
          <cell r="CH1327"/>
          <cell r="CI1327"/>
          <cell r="CJ1327"/>
          <cell r="CK1327"/>
          <cell r="CL1327"/>
          <cell r="CM1327"/>
          <cell r="CN1327"/>
          <cell r="CO1327"/>
          <cell r="CP1327"/>
        </row>
        <row r="1328">
          <cell r="A1328"/>
          <cell r="B1328"/>
          <cell r="C1328"/>
          <cell r="D1328"/>
          <cell r="E1328"/>
          <cell r="F1328"/>
          <cell r="G1328"/>
          <cell r="H1328"/>
          <cell r="I1328"/>
          <cell r="J1328"/>
          <cell r="K1328"/>
          <cell r="L1328"/>
          <cell r="M1328"/>
          <cell r="N1328"/>
          <cell r="O1328"/>
          <cell r="P1328"/>
          <cell r="Q1328"/>
          <cell r="R1328"/>
          <cell r="S1328"/>
          <cell r="T1328"/>
          <cell r="U1328"/>
          <cell r="V1328"/>
          <cell r="W1328"/>
          <cell r="X1328"/>
          <cell r="Y1328"/>
          <cell r="Z1328"/>
          <cell r="AA1328"/>
          <cell r="AB1328"/>
          <cell r="AC1328"/>
          <cell r="AD1328"/>
          <cell r="AE1328"/>
          <cell r="AF1328"/>
          <cell r="AG1328"/>
          <cell r="AH1328"/>
          <cell r="AI1328"/>
          <cell r="AJ1328"/>
          <cell r="AK1328"/>
          <cell r="AL1328"/>
          <cell r="AM1328"/>
          <cell r="AN1328"/>
          <cell r="AO1328"/>
          <cell r="AP1328"/>
          <cell r="AQ1328"/>
          <cell r="AR1328"/>
          <cell r="AS1328"/>
          <cell r="AT1328"/>
          <cell r="AU1328"/>
          <cell r="AV1328"/>
          <cell r="AW1328"/>
          <cell r="AX1328"/>
          <cell r="AY1328"/>
          <cell r="AZ1328"/>
          <cell r="BA1328"/>
          <cell r="BB1328"/>
          <cell r="BC1328"/>
          <cell r="BD1328"/>
          <cell r="BE1328"/>
          <cell r="BF1328"/>
          <cell r="BG1328"/>
          <cell r="BH1328"/>
          <cell r="BI1328"/>
          <cell r="BJ1328"/>
          <cell r="BK1328"/>
          <cell r="BL1328"/>
          <cell r="BM1328"/>
          <cell r="BN1328"/>
          <cell r="BO1328"/>
          <cell r="BP1328"/>
          <cell r="BQ1328"/>
          <cell r="BR1328"/>
          <cell r="BS1328"/>
          <cell r="BT1328"/>
          <cell r="BU1328"/>
          <cell r="BV1328"/>
          <cell r="BW1328"/>
          <cell r="BX1328"/>
          <cell r="BY1328"/>
          <cell r="BZ1328"/>
          <cell r="CA1328"/>
          <cell r="CB1328"/>
          <cell r="CC1328"/>
          <cell r="CD1328"/>
          <cell r="CE1328"/>
          <cell r="CF1328"/>
          <cell r="CG1328"/>
          <cell r="CH1328"/>
          <cell r="CI1328"/>
          <cell r="CJ1328"/>
          <cell r="CK1328"/>
          <cell r="CL1328"/>
          <cell r="CM1328"/>
          <cell r="CN1328"/>
          <cell r="CO1328"/>
          <cell r="CP1328"/>
        </row>
        <row r="1329">
          <cell r="A1329"/>
          <cell r="B1329"/>
          <cell r="C1329"/>
          <cell r="D1329"/>
          <cell r="E1329"/>
          <cell r="F1329"/>
          <cell r="G1329"/>
          <cell r="H1329"/>
          <cell r="I1329"/>
          <cell r="J1329"/>
          <cell r="K1329"/>
          <cell r="L1329"/>
          <cell r="M1329"/>
          <cell r="N1329"/>
          <cell r="O1329"/>
          <cell r="P1329"/>
          <cell r="Q1329"/>
          <cell r="R1329"/>
          <cell r="S1329"/>
          <cell r="T1329"/>
          <cell r="U1329"/>
          <cell r="V1329"/>
          <cell r="W1329"/>
          <cell r="X1329"/>
          <cell r="Y1329"/>
          <cell r="Z1329"/>
          <cell r="AA1329"/>
          <cell r="AB1329"/>
          <cell r="AC1329"/>
          <cell r="AD1329"/>
          <cell r="AE1329"/>
          <cell r="AF1329"/>
          <cell r="AG1329"/>
          <cell r="AH1329"/>
          <cell r="AI1329"/>
          <cell r="AJ1329"/>
          <cell r="AK1329"/>
          <cell r="AL1329"/>
          <cell r="AM1329"/>
          <cell r="AN1329"/>
          <cell r="AO1329"/>
          <cell r="AP1329"/>
          <cell r="AQ1329"/>
          <cell r="AR1329"/>
          <cell r="AS1329"/>
          <cell r="AT1329"/>
          <cell r="AU1329"/>
          <cell r="AV1329"/>
          <cell r="AW1329"/>
          <cell r="AX1329"/>
          <cell r="AY1329"/>
          <cell r="AZ1329"/>
          <cell r="BA1329"/>
          <cell r="BB1329"/>
          <cell r="BC1329"/>
          <cell r="BD1329"/>
          <cell r="BE1329"/>
          <cell r="BF1329"/>
          <cell r="BG1329"/>
          <cell r="BH1329"/>
          <cell r="BI1329"/>
          <cell r="BJ1329"/>
          <cell r="BK1329"/>
          <cell r="BL1329"/>
          <cell r="BM1329"/>
          <cell r="BN1329"/>
          <cell r="BO1329"/>
          <cell r="BP1329"/>
          <cell r="BQ1329"/>
          <cell r="BR1329"/>
          <cell r="BS1329"/>
          <cell r="BT1329"/>
          <cell r="BU1329"/>
          <cell r="BV1329"/>
          <cell r="BW1329"/>
          <cell r="BX1329"/>
          <cell r="BY1329"/>
          <cell r="BZ1329"/>
          <cell r="CA1329"/>
          <cell r="CB1329"/>
          <cell r="CC1329"/>
          <cell r="CD1329"/>
          <cell r="CE1329"/>
          <cell r="CF1329"/>
          <cell r="CG1329"/>
          <cell r="CH1329"/>
          <cell r="CI1329"/>
          <cell r="CJ1329"/>
          <cell r="CK1329"/>
          <cell r="CL1329"/>
          <cell r="CM1329"/>
          <cell r="CN1329"/>
          <cell r="CO1329"/>
          <cell r="CP1329"/>
        </row>
        <row r="1330">
          <cell r="A1330"/>
          <cell r="B1330"/>
          <cell r="C1330"/>
          <cell r="D1330"/>
          <cell r="E1330"/>
          <cell r="F1330"/>
          <cell r="G1330"/>
          <cell r="H1330"/>
          <cell r="I1330"/>
          <cell r="J1330"/>
          <cell r="K1330"/>
          <cell r="L1330"/>
          <cell r="M1330"/>
          <cell r="N1330"/>
          <cell r="O1330"/>
          <cell r="P1330"/>
          <cell r="Q1330"/>
          <cell r="R1330"/>
          <cell r="S1330"/>
          <cell r="T1330"/>
          <cell r="U1330"/>
          <cell r="V1330"/>
          <cell r="W1330"/>
          <cell r="X1330"/>
          <cell r="Y1330"/>
          <cell r="Z1330"/>
          <cell r="AA1330"/>
          <cell r="AB1330"/>
          <cell r="AC1330"/>
          <cell r="AD1330"/>
          <cell r="AE1330"/>
          <cell r="AF1330"/>
          <cell r="AG1330"/>
          <cell r="AH1330"/>
          <cell r="AI1330"/>
          <cell r="AJ1330"/>
          <cell r="AK1330"/>
          <cell r="AL1330"/>
          <cell r="AM1330"/>
          <cell r="AN1330"/>
          <cell r="AO1330"/>
          <cell r="AP1330"/>
          <cell r="AQ1330"/>
          <cell r="AR1330"/>
          <cell r="AS1330"/>
          <cell r="AT1330"/>
          <cell r="AU1330"/>
          <cell r="AV1330"/>
          <cell r="AW1330"/>
          <cell r="AX1330"/>
          <cell r="AY1330"/>
          <cell r="AZ1330"/>
          <cell r="BA1330"/>
          <cell r="BB1330"/>
          <cell r="BC1330"/>
          <cell r="BD1330"/>
          <cell r="BE1330"/>
          <cell r="BF1330"/>
          <cell r="BG1330"/>
          <cell r="BH1330"/>
          <cell r="BI1330"/>
          <cell r="BJ1330"/>
          <cell r="BK1330"/>
          <cell r="BL1330"/>
          <cell r="BM1330"/>
          <cell r="BN1330"/>
          <cell r="BO1330"/>
          <cell r="BP1330"/>
          <cell r="BQ1330"/>
          <cell r="BR1330"/>
          <cell r="BS1330"/>
          <cell r="BT1330"/>
          <cell r="BU1330"/>
          <cell r="BV1330"/>
          <cell r="BW1330"/>
          <cell r="BX1330"/>
          <cell r="BY1330"/>
          <cell r="BZ1330"/>
          <cell r="CA1330"/>
          <cell r="CB1330"/>
          <cell r="CC1330"/>
          <cell r="CD1330"/>
          <cell r="CE1330"/>
          <cell r="CF1330"/>
          <cell r="CG1330"/>
          <cell r="CH1330"/>
          <cell r="CI1330"/>
          <cell r="CJ1330"/>
          <cell r="CK1330"/>
          <cell r="CL1330"/>
          <cell r="CM1330"/>
          <cell r="CN1330"/>
          <cell r="CO1330"/>
          <cell r="CP1330"/>
        </row>
        <row r="1331">
          <cell r="A1331"/>
          <cell r="B1331"/>
          <cell r="C1331"/>
          <cell r="D1331"/>
          <cell r="E1331"/>
          <cell r="F1331"/>
          <cell r="G1331"/>
          <cell r="H1331"/>
          <cell r="I1331"/>
          <cell r="J1331"/>
          <cell r="K1331"/>
          <cell r="L1331"/>
          <cell r="M1331"/>
          <cell r="N1331"/>
          <cell r="O1331"/>
          <cell r="P1331"/>
          <cell r="Q1331"/>
          <cell r="R1331"/>
          <cell r="S1331"/>
          <cell r="T1331"/>
          <cell r="U1331"/>
          <cell r="V1331"/>
          <cell r="W1331"/>
          <cell r="X1331"/>
          <cell r="Y1331"/>
          <cell r="Z1331"/>
          <cell r="AA1331"/>
          <cell r="AB1331"/>
          <cell r="AC1331"/>
          <cell r="AD1331"/>
          <cell r="AE1331"/>
          <cell r="AF1331"/>
          <cell r="AG1331"/>
          <cell r="AH1331"/>
          <cell r="AI1331"/>
          <cell r="AJ1331"/>
          <cell r="AK1331"/>
          <cell r="AL1331"/>
          <cell r="AM1331"/>
          <cell r="AN1331"/>
          <cell r="AO1331"/>
          <cell r="AP1331"/>
          <cell r="AQ1331"/>
          <cell r="AR1331"/>
          <cell r="AS1331"/>
          <cell r="AT1331"/>
          <cell r="AU1331"/>
          <cell r="AV1331"/>
          <cell r="AW1331"/>
          <cell r="AX1331"/>
          <cell r="AY1331"/>
          <cell r="AZ1331"/>
          <cell r="BA1331"/>
          <cell r="BB1331"/>
          <cell r="BC1331"/>
          <cell r="BD1331"/>
          <cell r="BE1331"/>
          <cell r="BF1331"/>
          <cell r="BG1331"/>
          <cell r="BH1331"/>
          <cell r="BI1331"/>
          <cell r="BJ1331"/>
          <cell r="BK1331"/>
          <cell r="BL1331"/>
          <cell r="BM1331"/>
          <cell r="BN1331"/>
          <cell r="BO1331"/>
          <cell r="BP1331"/>
          <cell r="BQ1331"/>
          <cell r="BR1331"/>
          <cell r="BS1331"/>
          <cell r="BT1331"/>
          <cell r="BU1331"/>
          <cell r="BV1331"/>
          <cell r="BW1331"/>
          <cell r="BX1331"/>
          <cell r="BY1331"/>
          <cell r="BZ1331"/>
          <cell r="CA1331"/>
          <cell r="CB1331"/>
          <cell r="CC1331"/>
          <cell r="CD1331"/>
          <cell r="CE1331"/>
          <cell r="CF1331"/>
          <cell r="CG1331"/>
          <cell r="CH1331"/>
          <cell r="CI1331"/>
          <cell r="CJ1331"/>
          <cell r="CK1331"/>
          <cell r="CL1331"/>
          <cell r="CM1331"/>
          <cell r="CN1331"/>
          <cell r="CO1331"/>
          <cell r="CP1331"/>
        </row>
        <row r="1332">
          <cell r="A1332"/>
          <cell r="B1332"/>
          <cell r="C1332"/>
          <cell r="D1332"/>
          <cell r="E1332"/>
          <cell r="F1332"/>
          <cell r="G1332"/>
          <cell r="H1332"/>
          <cell r="I1332"/>
          <cell r="J1332"/>
          <cell r="K1332"/>
          <cell r="L1332"/>
          <cell r="M1332"/>
          <cell r="N1332"/>
          <cell r="O1332"/>
          <cell r="P1332"/>
          <cell r="Q1332"/>
          <cell r="R1332"/>
          <cell r="S1332"/>
          <cell r="T1332"/>
          <cell r="U1332"/>
          <cell r="V1332"/>
          <cell r="W1332"/>
          <cell r="X1332"/>
          <cell r="Y1332"/>
          <cell r="Z1332"/>
          <cell r="AA1332"/>
          <cell r="AB1332"/>
          <cell r="AC1332"/>
          <cell r="AD1332"/>
          <cell r="AE1332"/>
          <cell r="AF1332"/>
          <cell r="AG1332"/>
          <cell r="AH1332"/>
          <cell r="AI1332"/>
          <cell r="AJ1332"/>
          <cell r="AK1332"/>
          <cell r="AL1332"/>
          <cell r="AM1332"/>
          <cell r="AN1332"/>
          <cell r="AO1332"/>
          <cell r="AP1332"/>
          <cell r="AQ1332"/>
          <cell r="AR1332"/>
          <cell r="AS1332"/>
          <cell r="AT1332"/>
          <cell r="AU1332"/>
          <cell r="AV1332"/>
          <cell r="AW1332"/>
          <cell r="AX1332"/>
          <cell r="AY1332"/>
          <cell r="AZ1332"/>
          <cell r="BA1332"/>
          <cell r="BB1332"/>
          <cell r="BC1332"/>
          <cell r="BD1332"/>
          <cell r="BE1332"/>
          <cell r="BF1332"/>
          <cell r="BG1332"/>
          <cell r="BH1332"/>
          <cell r="BI1332"/>
          <cell r="BJ1332"/>
          <cell r="BK1332"/>
          <cell r="BL1332"/>
          <cell r="BM1332"/>
          <cell r="BN1332"/>
          <cell r="BO1332"/>
          <cell r="BP1332"/>
          <cell r="BQ1332"/>
          <cell r="BR1332"/>
          <cell r="BS1332"/>
          <cell r="BT1332"/>
          <cell r="BU1332"/>
          <cell r="BV1332"/>
          <cell r="BW1332"/>
          <cell r="BX1332"/>
          <cell r="BY1332"/>
          <cell r="BZ1332"/>
          <cell r="CA1332"/>
          <cell r="CB1332"/>
          <cell r="CC1332"/>
          <cell r="CD1332"/>
          <cell r="CE1332"/>
          <cell r="CF1332"/>
          <cell r="CG1332"/>
          <cell r="CH1332"/>
          <cell r="CI1332"/>
          <cell r="CJ1332"/>
          <cell r="CK1332"/>
          <cell r="CL1332"/>
          <cell r="CM1332"/>
          <cell r="CN1332"/>
          <cell r="CO1332"/>
          <cell r="CP1332"/>
        </row>
        <row r="1333">
          <cell r="A1333"/>
          <cell r="B1333"/>
          <cell r="C1333"/>
          <cell r="D1333"/>
          <cell r="E1333"/>
          <cell r="F1333"/>
          <cell r="G1333"/>
          <cell r="H1333"/>
          <cell r="I1333"/>
          <cell r="J1333"/>
          <cell r="K1333"/>
          <cell r="L1333"/>
          <cell r="M1333"/>
          <cell r="N1333"/>
          <cell r="O1333"/>
          <cell r="P1333"/>
          <cell r="Q1333"/>
          <cell r="R1333"/>
          <cell r="S1333"/>
          <cell r="T1333"/>
          <cell r="U1333"/>
          <cell r="V1333"/>
          <cell r="W1333"/>
          <cell r="X1333"/>
          <cell r="Y1333"/>
          <cell r="Z1333"/>
          <cell r="AA1333"/>
          <cell r="AB1333"/>
          <cell r="AC1333"/>
          <cell r="AD1333"/>
          <cell r="AE1333"/>
          <cell r="AF1333"/>
          <cell r="AG1333"/>
          <cell r="AH1333"/>
          <cell r="AI1333"/>
          <cell r="AJ1333"/>
          <cell r="AK1333"/>
          <cell r="AL1333"/>
          <cell r="AM1333"/>
          <cell r="AN1333"/>
          <cell r="AO1333"/>
          <cell r="AP1333"/>
          <cell r="AQ1333"/>
          <cell r="AR1333"/>
          <cell r="AS1333"/>
          <cell r="AT1333"/>
          <cell r="AU1333"/>
          <cell r="AV1333"/>
          <cell r="AW1333"/>
          <cell r="AX1333"/>
          <cell r="AY1333"/>
          <cell r="AZ1333"/>
          <cell r="BA1333"/>
          <cell r="BB1333"/>
          <cell r="BC1333"/>
          <cell r="BD1333"/>
          <cell r="BE1333"/>
          <cell r="BF1333"/>
          <cell r="BG1333"/>
          <cell r="BH1333"/>
          <cell r="BI1333"/>
          <cell r="BJ1333"/>
          <cell r="BK1333"/>
          <cell r="BL1333"/>
          <cell r="BM1333"/>
          <cell r="BN1333"/>
          <cell r="BO1333"/>
          <cell r="BP1333"/>
          <cell r="BQ1333"/>
          <cell r="BR1333"/>
          <cell r="BS1333"/>
          <cell r="BT1333"/>
          <cell r="BU1333"/>
          <cell r="BV1333"/>
          <cell r="BW1333"/>
          <cell r="BX1333"/>
          <cell r="BY1333"/>
          <cell r="BZ1333"/>
          <cell r="CA1333"/>
          <cell r="CB1333"/>
          <cell r="CC1333"/>
          <cell r="CD1333"/>
          <cell r="CE1333"/>
          <cell r="CF1333"/>
          <cell r="CG1333"/>
          <cell r="CH1333"/>
          <cell r="CI1333"/>
          <cell r="CJ1333"/>
          <cell r="CK1333"/>
          <cell r="CL1333"/>
          <cell r="CM1333"/>
          <cell r="CN1333"/>
          <cell r="CO1333"/>
          <cell r="CP1333"/>
        </row>
        <row r="1334">
          <cell r="A1334"/>
          <cell r="B1334"/>
          <cell r="C1334"/>
          <cell r="D1334"/>
          <cell r="E1334"/>
          <cell r="F1334"/>
          <cell r="G1334"/>
          <cell r="H1334"/>
          <cell r="I1334"/>
          <cell r="J1334"/>
          <cell r="K1334"/>
          <cell r="L1334"/>
          <cell r="M1334"/>
          <cell r="N1334"/>
          <cell r="O1334"/>
          <cell r="P1334"/>
          <cell r="Q1334"/>
          <cell r="R1334"/>
          <cell r="S1334"/>
          <cell r="T1334"/>
          <cell r="U1334"/>
          <cell r="V1334"/>
          <cell r="W1334"/>
          <cell r="X1334"/>
          <cell r="Y1334"/>
          <cell r="Z1334"/>
          <cell r="AA1334"/>
          <cell r="AB1334"/>
          <cell r="AC1334"/>
          <cell r="AD1334"/>
          <cell r="AE1334"/>
          <cell r="AF1334"/>
          <cell r="AG1334"/>
          <cell r="AH1334"/>
          <cell r="AI1334"/>
          <cell r="AJ1334"/>
          <cell r="AK1334"/>
          <cell r="AL1334"/>
          <cell r="AM1334"/>
          <cell r="AN1334"/>
          <cell r="AO1334"/>
          <cell r="AP1334"/>
          <cell r="AQ1334"/>
          <cell r="AR1334"/>
          <cell r="AS1334"/>
          <cell r="AT1334"/>
          <cell r="AU1334"/>
          <cell r="AV1334"/>
          <cell r="AW1334"/>
          <cell r="AX1334"/>
          <cell r="AY1334"/>
          <cell r="AZ1334"/>
          <cell r="BA1334"/>
          <cell r="BB1334"/>
          <cell r="BC1334"/>
          <cell r="BD1334"/>
          <cell r="BE1334"/>
          <cell r="BF1334"/>
          <cell r="BG1334"/>
          <cell r="BH1334"/>
          <cell r="BI1334"/>
          <cell r="BJ1334"/>
          <cell r="BK1334"/>
          <cell r="BL1334"/>
          <cell r="BM1334"/>
          <cell r="BN1334"/>
          <cell r="BO1334"/>
          <cell r="BP1334"/>
          <cell r="BQ1334"/>
          <cell r="BR1334"/>
          <cell r="BS1334"/>
          <cell r="BT1334"/>
          <cell r="BU1334"/>
          <cell r="BV1334"/>
          <cell r="BW1334"/>
          <cell r="BX1334"/>
          <cell r="BY1334"/>
          <cell r="BZ1334"/>
          <cell r="CA1334"/>
          <cell r="CB1334"/>
          <cell r="CC1334"/>
          <cell r="CD1334"/>
          <cell r="CE1334"/>
          <cell r="CF1334"/>
          <cell r="CG1334"/>
          <cell r="CH1334"/>
          <cell r="CI1334"/>
          <cell r="CJ1334"/>
          <cell r="CK1334"/>
          <cell r="CL1334"/>
          <cell r="CM1334"/>
          <cell r="CN1334"/>
          <cell r="CO1334"/>
          <cell r="CP1334"/>
        </row>
        <row r="1335">
          <cell r="A1335"/>
          <cell r="B1335"/>
          <cell r="C1335"/>
          <cell r="D1335"/>
          <cell r="E1335"/>
          <cell r="F1335"/>
          <cell r="G1335"/>
          <cell r="H1335"/>
          <cell r="I1335"/>
          <cell r="J1335"/>
          <cell r="K1335"/>
          <cell r="L1335"/>
          <cell r="M1335"/>
          <cell r="N1335"/>
          <cell r="O1335"/>
          <cell r="P1335"/>
          <cell r="Q1335"/>
          <cell r="R1335"/>
          <cell r="S1335"/>
          <cell r="T1335"/>
          <cell r="U1335"/>
          <cell r="V1335"/>
          <cell r="W1335"/>
          <cell r="X1335"/>
          <cell r="Y1335"/>
          <cell r="Z1335"/>
          <cell r="AA1335"/>
          <cell r="AB1335"/>
          <cell r="AC1335"/>
          <cell r="AD1335"/>
          <cell r="AE1335"/>
          <cell r="AF1335"/>
          <cell r="AG1335"/>
          <cell r="AH1335"/>
          <cell r="AI1335"/>
          <cell r="AJ1335"/>
          <cell r="AK1335"/>
          <cell r="AL1335"/>
          <cell r="AM1335"/>
          <cell r="AN1335"/>
          <cell r="AO1335"/>
          <cell r="AP1335"/>
          <cell r="AQ1335"/>
          <cell r="AR1335"/>
          <cell r="AS1335"/>
          <cell r="AT1335"/>
          <cell r="AU1335"/>
          <cell r="AV1335"/>
          <cell r="AW1335"/>
          <cell r="AX1335"/>
          <cell r="AY1335"/>
          <cell r="AZ1335"/>
          <cell r="BA1335"/>
          <cell r="BB1335"/>
          <cell r="BC1335"/>
          <cell r="BD1335"/>
          <cell r="BE1335"/>
          <cell r="BF1335"/>
          <cell r="BG1335"/>
          <cell r="BH1335"/>
          <cell r="BI1335"/>
          <cell r="BJ1335"/>
          <cell r="BK1335"/>
          <cell r="BL1335"/>
          <cell r="BM1335"/>
          <cell r="BN1335"/>
          <cell r="BO1335"/>
          <cell r="BP1335"/>
          <cell r="BQ1335"/>
          <cell r="BR1335"/>
          <cell r="BS1335"/>
          <cell r="BT1335"/>
          <cell r="BU1335"/>
          <cell r="BV1335"/>
          <cell r="BW1335"/>
          <cell r="BX1335"/>
          <cell r="BY1335"/>
          <cell r="BZ1335"/>
          <cell r="CA1335"/>
          <cell r="CB1335"/>
          <cell r="CC1335"/>
          <cell r="CD1335"/>
          <cell r="CE1335"/>
          <cell r="CF1335"/>
          <cell r="CG1335"/>
          <cell r="CH1335"/>
          <cell r="CI1335"/>
          <cell r="CJ1335"/>
          <cell r="CK1335"/>
          <cell r="CL1335"/>
          <cell r="CM1335"/>
          <cell r="CN1335"/>
          <cell r="CO1335"/>
          <cell r="CP1335"/>
        </row>
        <row r="1336">
          <cell r="A1336"/>
          <cell r="B1336"/>
          <cell r="C1336"/>
          <cell r="D1336"/>
          <cell r="E1336"/>
          <cell r="F1336"/>
          <cell r="G1336"/>
          <cell r="H1336"/>
          <cell r="I1336"/>
          <cell r="J1336"/>
          <cell r="K1336"/>
          <cell r="L1336"/>
          <cell r="M1336"/>
          <cell r="N1336"/>
          <cell r="O1336"/>
          <cell r="P1336"/>
          <cell r="Q1336"/>
          <cell r="R1336"/>
          <cell r="S1336"/>
          <cell r="T1336"/>
          <cell r="U1336"/>
          <cell r="V1336"/>
          <cell r="W1336"/>
          <cell r="X1336"/>
          <cell r="Y1336"/>
          <cell r="Z1336"/>
          <cell r="AA1336"/>
          <cell r="AB1336"/>
          <cell r="AC1336"/>
          <cell r="AD1336"/>
          <cell r="AE1336"/>
          <cell r="AF1336"/>
          <cell r="AG1336"/>
          <cell r="AH1336"/>
          <cell r="AI1336"/>
          <cell r="AJ1336"/>
          <cell r="AK1336"/>
          <cell r="AL1336"/>
          <cell r="AM1336"/>
          <cell r="AN1336"/>
          <cell r="AO1336"/>
          <cell r="AP1336"/>
          <cell r="AQ1336"/>
          <cell r="AR1336"/>
          <cell r="AS1336"/>
          <cell r="AT1336"/>
          <cell r="AU1336"/>
          <cell r="AV1336"/>
          <cell r="AW1336"/>
          <cell r="AX1336"/>
          <cell r="AY1336"/>
          <cell r="AZ1336"/>
          <cell r="BA1336"/>
          <cell r="BB1336"/>
          <cell r="BC1336"/>
          <cell r="BD1336"/>
          <cell r="BE1336"/>
          <cell r="BF1336"/>
          <cell r="BG1336"/>
          <cell r="BH1336"/>
          <cell r="BI1336"/>
          <cell r="BJ1336"/>
          <cell r="BK1336"/>
          <cell r="BL1336"/>
          <cell r="BM1336"/>
          <cell r="BN1336"/>
          <cell r="BO1336"/>
          <cell r="BP1336"/>
          <cell r="BQ1336"/>
          <cell r="BR1336"/>
          <cell r="BS1336"/>
          <cell r="BT1336"/>
          <cell r="BU1336"/>
          <cell r="BV1336"/>
          <cell r="BW1336"/>
          <cell r="BX1336"/>
          <cell r="BY1336"/>
          <cell r="BZ1336"/>
          <cell r="CA1336"/>
          <cell r="CB1336"/>
          <cell r="CC1336"/>
          <cell r="CD1336"/>
          <cell r="CE1336"/>
          <cell r="CF1336"/>
          <cell r="CG1336"/>
          <cell r="CH1336"/>
          <cell r="CI1336"/>
          <cell r="CJ1336"/>
          <cell r="CK1336"/>
          <cell r="CL1336"/>
          <cell r="CM1336"/>
          <cell r="CN1336"/>
          <cell r="CO1336"/>
          <cell r="CP1336"/>
        </row>
        <row r="1337">
          <cell r="A1337"/>
          <cell r="B1337"/>
          <cell r="C1337"/>
          <cell r="D1337"/>
          <cell r="E1337"/>
          <cell r="F1337"/>
          <cell r="G1337"/>
          <cell r="H1337"/>
          <cell r="I1337"/>
          <cell r="J1337"/>
          <cell r="K1337"/>
          <cell r="L1337"/>
          <cell r="M1337"/>
          <cell r="N1337"/>
          <cell r="O1337"/>
          <cell r="P1337"/>
          <cell r="Q1337"/>
          <cell r="R1337"/>
          <cell r="S1337"/>
          <cell r="T1337"/>
          <cell r="U1337"/>
          <cell r="V1337"/>
          <cell r="W1337"/>
          <cell r="X1337"/>
          <cell r="Y1337"/>
          <cell r="Z1337"/>
          <cell r="AA1337"/>
          <cell r="AB1337"/>
          <cell r="AC1337"/>
          <cell r="AD1337"/>
          <cell r="AE1337"/>
          <cell r="AF1337"/>
          <cell r="AG1337"/>
          <cell r="AH1337"/>
          <cell r="AI1337"/>
          <cell r="AJ1337"/>
          <cell r="AK1337"/>
          <cell r="AL1337"/>
          <cell r="AM1337"/>
          <cell r="AN1337"/>
          <cell r="AO1337"/>
          <cell r="AP1337"/>
          <cell r="AQ1337"/>
          <cell r="AR1337"/>
          <cell r="AS1337"/>
          <cell r="AT1337"/>
          <cell r="AU1337"/>
          <cell r="AV1337"/>
          <cell r="AW1337"/>
          <cell r="AX1337"/>
          <cell r="AY1337"/>
          <cell r="AZ1337"/>
          <cell r="BA1337"/>
          <cell r="BB1337"/>
          <cell r="BC1337"/>
          <cell r="BD1337"/>
          <cell r="BE1337"/>
          <cell r="BF1337"/>
          <cell r="BG1337"/>
          <cell r="BH1337"/>
          <cell r="BI1337"/>
          <cell r="BJ1337"/>
          <cell r="BK1337"/>
          <cell r="BL1337"/>
          <cell r="BM1337"/>
          <cell r="BN1337"/>
          <cell r="BO1337"/>
          <cell r="BP1337"/>
          <cell r="BQ1337"/>
          <cell r="BR1337"/>
          <cell r="BS1337"/>
          <cell r="BT1337"/>
          <cell r="BU1337"/>
          <cell r="BV1337"/>
          <cell r="BW1337"/>
          <cell r="BX1337"/>
          <cell r="BY1337"/>
          <cell r="BZ1337"/>
          <cell r="CA1337"/>
          <cell r="CB1337"/>
          <cell r="CC1337"/>
          <cell r="CD1337"/>
          <cell r="CE1337"/>
          <cell r="CF1337"/>
          <cell r="CG1337"/>
          <cell r="CH1337"/>
          <cell r="CI1337"/>
          <cell r="CJ1337"/>
          <cell r="CK1337"/>
          <cell r="CL1337"/>
          <cell r="CM1337"/>
          <cell r="CN1337"/>
          <cell r="CO1337"/>
          <cell r="CP1337"/>
        </row>
        <row r="1338">
          <cell r="A1338"/>
          <cell r="B1338"/>
          <cell r="C1338"/>
          <cell r="D1338"/>
          <cell r="E1338"/>
          <cell r="F1338"/>
          <cell r="G1338"/>
          <cell r="H1338"/>
          <cell r="I1338"/>
          <cell r="J1338"/>
          <cell r="K1338"/>
          <cell r="L1338"/>
          <cell r="M1338"/>
          <cell r="N1338"/>
          <cell r="O1338"/>
          <cell r="P1338"/>
          <cell r="Q1338"/>
          <cell r="R1338"/>
          <cell r="S1338"/>
          <cell r="T1338"/>
          <cell r="U1338"/>
          <cell r="V1338"/>
          <cell r="W1338"/>
          <cell r="X1338"/>
          <cell r="Y1338"/>
          <cell r="Z1338"/>
          <cell r="AA1338"/>
          <cell r="AB1338"/>
          <cell r="AC1338"/>
          <cell r="AD1338"/>
          <cell r="AE1338"/>
          <cell r="AF1338"/>
          <cell r="AG1338"/>
          <cell r="AH1338"/>
          <cell r="AI1338"/>
          <cell r="AJ1338"/>
          <cell r="AK1338"/>
          <cell r="AL1338"/>
          <cell r="AM1338"/>
          <cell r="AN1338"/>
          <cell r="AO1338"/>
          <cell r="AP1338"/>
          <cell r="AQ1338"/>
          <cell r="AR1338"/>
          <cell r="AS1338"/>
          <cell r="AT1338"/>
          <cell r="AU1338"/>
          <cell r="AV1338"/>
          <cell r="AW1338"/>
          <cell r="AX1338"/>
          <cell r="AY1338"/>
          <cell r="AZ1338"/>
          <cell r="BA1338"/>
          <cell r="BB1338"/>
          <cell r="BC1338"/>
          <cell r="BD1338"/>
          <cell r="BE1338"/>
          <cell r="BF1338"/>
          <cell r="BG1338"/>
          <cell r="BH1338"/>
          <cell r="BI1338"/>
          <cell r="BJ1338"/>
          <cell r="BK1338"/>
          <cell r="BL1338"/>
          <cell r="BM1338"/>
          <cell r="BN1338"/>
          <cell r="BO1338"/>
          <cell r="BP1338"/>
          <cell r="BQ1338"/>
          <cell r="BR1338"/>
          <cell r="BS1338"/>
          <cell r="BT1338"/>
          <cell r="BU1338"/>
          <cell r="BV1338"/>
          <cell r="BW1338"/>
          <cell r="BX1338"/>
          <cell r="BY1338"/>
          <cell r="BZ1338"/>
          <cell r="CA1338"/>
          <cell r="CB1338"/>
          <cell r="CC1338"/>
          <cell r="CD1338"/>
          <cell r="CE1338"/>
          <cell r="CF1338"/>
          <cell r="CG1338"/>
          <cell r="CH1338"/>
          <cell r="CI1338"/>
          <cell r="CJ1338"/>
          <cell r="CK1338"/>
          <cell r="CL1338"/>
          <cell r="CM1338"/>
          <cell r="CN1338"/>
          <cell r="CO1338"/>
          <cell r="CP1338"/>
        </row>
        <row r="1339">
          <cell r="A1339"/>
          <cell r="B1339"/>
          <cell r="C1339"/>
          <cell r="D1339"/>
          <cell r="E1339"/>
          <cell r="F1339"/>
          <cell r="G1339"/>
          <cell r="H1339"/>
          <cell r="I1339"/>
          <cell r="J1339"/>
          <cell r="K1339"/>
          <cell r="L1339"/>
          <cell r="M1339"/>
          <cell r="N1339"/>
          <cell r="O1339"/>
          <cell r="P1339"/>
          <cell r="Q1339"/>
          <cell r="R1339"/>
          <cell r="S1339"/>
          <cell r="T1339"/>
          <cell r="U1339"/>
          <cell r="V1339"/>
          <cell r="W1339"/>
          <cell r="X1339"/>
          <cell r="Y1339"/>
          <cell r="Z1339"/>
          <cell r="AA1339"/>
          <cell r="AB1339"/>
          <cell r="AC1339"/>
          <cell r="AD1339"/>
          <cell r="AE1339"/>
          <cell r="AF1339"/>
          <cell r="AG1339"/>
          <cell r="AH1339"/>
          <cell r="AI1339"/>
          <cell r="AJ1339"/>
          <cell r="AK1339"/>
          <cell r="AL1339"/>
          <cell r="AM1339"/>
          <cell r="AN1339"/>
          <cell r="AO1339"/>
          <cell r="AP1339"/>
          <cell r="AQ1339"/>
          <cell r="AR1339"/>
          <cell r="AS1339"/>
          <cell r="AT1339"/>
          <cell r="AU1339"/>
          <cell r="AV1339"/>
          <cell r="AW1339"/>
          <cell r="AX1339"/>
          <cell r="AY1339"/>
          <cell r="AZ1339"/>
          <cell r="BA1339"/>
          <cell r="BB1339"/>
          <cell r="BC1339"/>
          <cell r="BD1339"/>
          <cell r="BE1339"/>
          <cell r="BF1339"/>
          <cell r="BG1339"/>
          <cell r="BH1339"/>
          <cell r="BI1339"/>
          <cell r="BJ1339"/>
          <cell r="BK1339"/>
          <cell r="BL1339"/>
          <cell r="BM1339"/>
          <cell r="BN1339"/>
          <cell r="BO1339"/>
          <cell r="BP1339"/>
          <cell r="BQ1339"/>
          <cell r="BR1339"/>
          <cell r="BS1339"/>
          <cell r="BT1339"/>
          <cell r="BU1339"/>
          <cell r="BV1339"/>
          <cell r="BW1339"/>
          <cell r="BX1339"/>
          <cell r="BY1339"/>
          <cell r="BZ1339"/>
          <cell r="CA1339"/>
          <cell r="CB1339"/>
          <cell r="CC1339"/>
          <cell r="CD1339"/>
          <cell r="CE1339"/>
          <cell r="CF1339"/>
          <cell r="CG1339"/>
          <cell r="CH1339"/>
          <cell r="CI1339"/>
          <cell r="CJ1339"/>
          <cell r="CK1339"/>
          <cell r="CL1339"/>
          <cell r="CM1339"/>
          <cell r="CN1339"/>
          <cell r="CO1339"/>
          <cell r="CP1339"/>
        </row>
        <row r="1340">
          <cell r="A1340"/>
          <cell r="B1340"/>
          <cell r="C1340"/>
          <cell r="D1340"/>
          <cell r="E1340"/>
          <cell r="F1340"/>
          <cell r="G1340"/>
          <cell r="H1340"/>
          <cell r="I1340"/>
          <cell r="J1340"/>
          <cell r="K1340"/>
          <cell r="L1340"/>
          <cell r="M1340"/>
          <cell r="N1340"/>
          <cell r="O1340"/>
          <cell r="P1340"/>
          <cell r="Q1340"/>
          <cell r="R1340"/>
          <cell r="S1340"/>
          <cell r="T1340"/>
          <cell r="U1340"/>
          <cell r="V1340"/>
          <cell r="W1340"/>
          <cell r="X1340"/>
          <cell r="Y1340"/>
          <cell r="Z1340"/>
          <cell r="AA1340"/>
          <cell r="AB1340"/>
          <cell r="AC1340"/>
          <cell r="AD1340"/>
          <cell r="AE1340"/>
          <cell r="AF1340"/>
          <cell r="AG1340"/>
          <cell r="AH1340"/>
          <cell r="AI1340"/>
          <cell r="AJ1340"/>
          <cell r="AK1340"/>
          <cell r="AL1340"/>
          <cell r="AM1340"/>
          <cell r="AN1340"/>
          <cell r="AO1340"/>
          <cell r="AP1340"/>
          <cell r="AQ1340"/>
          <cell r="AR1340"/>
          <cell r="AS1340"/>
          <cell r="AT1340"/>
          <cell r="AU1340"/>
          <cell r="AV1340"/>
          <cell r="AW1340"/>
          <cell r="AX1340"/>
          <cell r="AY1340"/>
          <cell r="AZ1340"/>
          <cell r="BA1340"/>
          <cell r="BB1340"/>
          <cell r="BC1340"/>
          <cell r="BD1340"/>
          <cell r="BE1340"/>
          <cell r="BF1340"/>
          <cell r="BG1340"/>
          <cell r="BH1340"/>
          <cell r="BI1340"/>
          <cell r="BJ1340"/>
          <cell r="BK1340"/>
          <cell r="BL1340"/>
          <cell r="BM1340"/>
          <cell r="BN1340"/>
          <cell r="BO1340"/>
          <cell r="BP1340"/>
          <cell r="BQ1340"/>
          <cell r="BR1340"/>
          <cell r="BS1340"/>
          <cell r="BT1340"/>
          <cell r="BU1340"/>
          <cell r="BV1340"/>
          <cell r="BW1340"/>
          <cell r="BX1340"/>
          <cell r="BY1340"/>
          <cell r="BZ1340"/>
          <cell r="CA1340"/>
          <cell r="CB1340"/>
          <cell r="CC1340"/>
          <cell r="CD1340"/>
          <cell r="CE1340"/>
          <cell r="CF1340"/>
          <cell r="CG1340"/>
          <cell r="CH1340"/>
          <cell r="CI1340"/>
          <cell r="CJ1340"/>
          <cell r="CK1340"/>
          <cell r="CL1340"/>
          <cell r="CM1340"/>
          <cell r="CN1340"/>
          <cell r="CO1340"/>
          <cell r="CP1340"/>
        </row>
        <row r="1341">
          <cell r="A1341"/>
          <cell r="B1341"/>
          <cell r="C1341"/>
          <cell r="D1341"/>
          <cell r="E1341"/>
          <cell r="F1341"/>
          <cell r="G1341"/>
          <cell r="H1341"/>
          <cell r="I1341"/>
          <cell r="J1341"/>
          <cell r="K1341"/>
          <cell r="L1341"/>
          <cell r="M1341"/>
          <cell r="N1341"/>
          <cell r="O1341"/>
          <cell r="P1341"/>
          <cell r="Q1341"/>
          <cell r="R1341"/>
          <cell r="S1341"/>
          <cell r="T1341"/>
          <cell r="U1341"/>
          <cell r="V1341"/>
          <cell r="W1341"/>
          <cell r="X1341"/>
          <cell r="Y1341"/>
          <cell r="Z1341"/>
          <cell r="AA1341"/>
          <cell r="AB1341"/>
          <cell r="AC1341"/>
          <cell r="AD1341"/>
          <cell r="AE1341"/>
          <cell r="AF1341"/>
          <cell r="AG1341"/>
          <cell r="AH1341"/>
          <cell r="AI1341"/>
          <cell r="AJ1341"/>
          <cell r="AK1341"/>
          <cell r="AL1341"/>
          <cell r="AM1341"/>
          <cell r="AN1341"/>
          <cell r="AO1341"/>
          <cell r="AP1341"/>
          <cell r="AQ1341"/>
          <cell r="AR1341"/>
          <cell r="AS1341"/>
          <cell r="AT1341"/>
          <cell r="AU1341"/>
          <cell r="AV1341"/>
          <cell r="AW1341"/>
          <cell r="AX1341"/>
          <cell r="AY1341"/>
          <cell r="AZ1341"/>
          <cell r="BA1341"/>
          <cell r="BB1341"/>
          <cell r="BC1341"/>
          <cell r="BD1341"/>
          <cell r="BE1341"/>
          <cell r="BF1341"/>
          <cell r="BG1341"/>
          <cell r="BH1341"/>
          <cell r="BI1341"/>
          <cell r="BJ1341"/>
          <cell r="BK1341"/>
          <cell r="BL1341"/>
          <cell r="BM1341"/>
          <cell r="BN1341"/>
          <cell r="BO1341"/>
          <cell r="BP1341"/>
          <cell r="BQ1341"/>
          <cell r="BR1341"/>
          <cell r="BS1341"/>
          <cell r="BT1341"/>
          <cell r="BU1341"/>
          <cell r="BV1341"/>
          <cell r="BW1341"/>
          <cell r="BX1341"/>
          <cell r="BY1341"/>
          <cell r="BZ1341"/>
          <cell r="CA1341"/>
          <cell r="CB1341"/>
          <cell r="CC1341"/>
          <cell r="CD1341"/>
          <cell r="CE1341"/>
          <cell r="CF1341"/>
          <cell r="CG1341"/>
          <cell r="CH1341"/>
          <cell r="CI1341"/>
          <cell r="CJ1341"/>
          <cell r="CK1341"/>
          <cell r="CL1341"/>
          <cell r="CM1341"/>
          <cell r="CN1341"/>
          <cell r="CO1341"/>
          <cell r="CP1341"/>
        </row>
        <row r="1342">
          <cell r="A1342"/>
          <cell r="B1342"/>
          <cell r="C1342"/>
          <cell r="D1342"/>
          <cell r="E1342"/>
          <cell r="F1342"/>
          <cell r="G1342"/>
          <cell r="H1342"/>
          <cell r="I1342"/>
          <cell r="J1342"/>
          <cell r="K1342"/>
          <cell r="L1342"/>
          <cell r="M1342"/>
          <cell r="N1342"/>
          <cell r="O1342"/>
          <cell r="P1342"/>
          <cell r="Q1342"/>
          <cell r="R1342"/>
          <cell r="S1342"/>
          <cell r="T1342"/>
          <cell r="U1342"/>
          <cell r="V1342"/>
          <cell r="W1342"/>
          <cell r="X1342"/>
          <cell r="Y1342"/>
          <cell r="Z1342"/>
          <cell r="AA1342"/>
          <cell r="AB1342"/>
          <cell r="AC1342"/>
          <cell r="AD1342"/>
          <cell r="AE1342"/>
          <cell r="AF1342"/>
          <cell r="AG1342"/>
          <cell r="AH1342"/>
          <cell r="AI1342"/>
          <cell r="AJ1342"/>
          <cell r="AK1342"/>
          <cell r="AL1342"/>
          <cell r="AM1342"/>
          <cell r="AN1342"/>
          <cell r="AO1342"/>
          <cell r="AP1342"/>
          <cell r="AQ1342"/>
          <cell r="AR1342"/>
          <cell r="AS1342"/>
          <cell r="AT1342"/>
          <cell r="AU1342"/>
          <cell r="AV1342"/>
          <cell r="AW1342"/>
          <cell r="AX1342"/>
          <cell r="AY1342"/>
          <cell r="AZ1342"/>
          <cell r="BA1342"/>
          <cell r="BB1342"/>
          <cell r="BC1342"/>
          <cell r="BD1342"/>
          <cell r="BE1342"/>
          <cell r="BF1342"/>
          <cell r="BG1342"/>
          <cell r="BH1342"/>
          <cell r="BI1342"/>
          <cell r="BJ1342"/>
          <cell r="BK1342"/>
          <cell r="BL1342"/>
          <cell r="BM1342"/>
          <cell r="BN1342"/>
          <cell r="BO1342"/>
          <cell r="BP1342"/>
          <cell r="BQ1342"/>
          <cell r="BR1342"/>
          <cell r="BS1342"/>
          <cell r="BT1342"/>
          <cell r="BU1342"/>
          <cell r="BV1342"/>
          <cell r="BW1342"/>
          <cell r="BX1342"/>
          <cell r="BY1342"/>
          <cell r="BZ1342"/>
          <cell r="CA1342"/>
          <cell r="CB1342"/>
          <cell r="CC1342"/>
          <cell r="CD1342"/>
          <cell r="CE1342"/>
          <cell r="CF1342"/>
          <cell r="CG1342"/>
          <cell r="CH1342"/>
          <cell r="CI1342"/>
          <cell r="CJ1342"/>
          <cell r="CK1342"/>
          <cell r="CL1342"/>
          <cell r="CM1342"/>
          <cell r="CN1342"/>
          <cell r="CO1342"/>
          <cell r="CP1342"/>
        </row>
        <row r="1343">
          <cell r="A1343"/>
          <cell r="B1343"/>
          <cell r="C1343"/>
          <cell r="D1343"/>
          <cell r="E1343"/>
          <cell r="F1343"/>
          <cell r="G1343"/>
          <cell r="H1343"/>
          <cell r="I1343"/>
          <cell r="J1343"/>
          <cell r="K1343"/>
          <cell r="L1343"/>
          <cell r="M1343"/>
          <cell r="N1343"/>
          <cell r="O1343"/>
          <cell r="P1343"/>
          <cell r="Q1343"/>
          <cell r="R1343"/>
          <cell r="S1343"/>
          <cell r="T1343"/>
          <cell r="U1343"/>
          <cell r="V1343"/>
          <cell r="W1343"/>
          <cell r="X1343"/>
          <cell r="Y1343"/>
          <cell r="Z1343"/>
          <cell r="AA1343"/>
          <cell r="AB1343"/>
          <cell r="AC1343"/>
          <cell r="AD1343"/>
          <cell r="AE1343"/>
          <cell r="AF1343"/>
          <cell r="AG1343"/>
          <cell r="AH1343"/>
          <cell r="AI1343"/>
          <cell r="AJ1343"/>
          <cell r="AK1343"/>
          <cell r="AL1343"/>
          <cell r="AM1343"/>
          <cell r="AN1343"/>
          <cell r="AO1343"/>
          <cell r="AP1343"/>
          <cell r="AQ1343"/>
          <cell r="AR1343"/>
          <cell r="AS1343"/>
          <cell r="AT1343"/>
          <cell r="AU1343"/>
          <cell r="AV1343"/>
          <cell r="AW1343"/>
          <cell r="AX1343"/>
          <cell r="AY1343"/>
          <cell r="AZ1343"/>
          <cell r="BA1343"/>
          <cell r="BB1343"/>
          <cell r="BC1343"/>
          <cell r="BD1343"/>
          <cell r="BE1343"/>
          <cell r="BF1343"/>
          <cell r="BG1343"/>
          <cell r="BH1343"/>
          <cell r="BI1343"/>
          <cell r="BJ1343"/>
          <cell r="BK1343"/>
          <cell r="BL1343"/>
          <cell r="BM1343"/>
          <cell r="BN1343"/>
          <cell r="BO1343"/>
          <cell r="BP1343"/>
          <cell r="BQ1343"/>
          <cell r="BR1343"/>
          <cell r="BS1343"/>
          <cell r="BT1343"/>
          <cell r="BU1343"/>
          <cell r="BV1343"/>
          <cell r="BW1343"/>
          <cell r="BX1343"/>
          <cell r="BY1343"/>
          <cell r="BZ1343"/>
          <cell r="CA1343"/>
          <cell r="CB1343"/>
          <cell r="CC1343"/>
          <cell r="CD1343"/>
          <cell r="CE1343"/>
          <cell r="CF1343"/>
          <cell r="CG1343"/>
          <cell r="CH1343"/>
          <cell r="CI1343"/>
          <cell r="CJ1343"/>
          <cell r="CK1343"/>
          <cell r="CL1343"/>
          <cell r="CM1343"/>
          <cell r="CN1343"/>
          <cell r="CO1343"/>
          <cell r="CP1343"/>
        </row>
        <row r="1344">
          <cell r="A1344"/>
          <cell r="B1344"/>
          <cell r="C1344"/>
          <cell r="D1344"/>
          <cell r="E1344"/>
          <cell r="F1344"/>
          <cell r="G1344"/>
          <cell r="H1344"/>
          <cell r="I1344"/>
          <cell r="J1344"/>
          <cell r="K1344"/>
          <cell r="L1344"/>
          <cell r="M1344"/>
          <cell r="N1344"/>
          <cell r="O1344"/>
          <cell r="P1344"/>
          <cell r="Q1344"/>
          <cell r="R1344"/>
          <cell r="S1344"/>
          <cell r="T1344"/>
          <cell r="U1344"/>
          <cell r="V1344"/>
          <cell r="W1344"/>
          <cell r="X1344"/>
          <cell r="Y1344"/>
          <cell r="Z1344"/>
          <cell r="AA1344"/>
          <cell r="AB1344"/>
          <cell r="AC1344"/>
          <cell r="AD1344"/>
          <cell r="AE1344"/>
          <cell r="AF1344"/>
          <cell r="AG1344"/>
          <cell r="AH1344"/>
          <cell r="AI1344"/>
          <cell r="AJ1344"/>
          <cell r="AK1344"/>
          <cell r="AL1344"/>
          <cell r="AM1344"/>
          <cell r="AN1344"/>
          <cell r="AO1344"/>
          <cell r="AP1344"/>
          <cell r="AQ1344"/>
          <cell r="AR1344"/>
          <cell r="AS1344"/>
          <cell r="AT1344"/>
          <cell r="AU1344"/>
          <cell r="AV1344"/>
          <cell r="AW1344"/>
          <cell r="AX1344"/>
          <cell r="AY1344"/>
          <cell r="AZ1344"/>
          <cell r="BA1344"/>
          <cell r="BB1344"/>
          <cell r="BC1344"/>
          <cell r="BD1344"/>
          <cell r="BE1344"/>
          <cell r="BF1344"/>
          <cell r="BG1344"/>
          <cell r="BH1344"/>
          <cell r="BI1344"/>
          <cell r="BJ1344"/>
          <cell r="BK1344"/>
          <cell r="BL1344"/>
          <cell r="BM1344"/>
          <cell r="BN1344"/>
          <cell r="BO1344"/>
          <cell r="BP1344"/>
          <cell r="BQ1344"/>
          <cell r="BR1344"/>
          <cell r="BS1344"/>
          <cell r="BT1344"/>
          <cell r="BU1344"/>
          <cell r="BV1344"/>
          <cell r="BW1344"/>
          <cell r="BX1344"/>
          <cell r="BY1344"/>
          <cell r="BZ1344"/>
          <cell r="CA1344"/>
          <cell r="CB1344"/>
          <cell r="CC1344"/>
          <cell r="CD1344"/>
          <cell r="CE1344"/>
          <cell r="CF1344"/>
          <cell r="CG1344"/>
          <cell r="CH1344"/>
          <cell r="CI1344"/>
          <cell r="CJ1344"/>
          <cell r="CK1344"/>
          <cell r="CL1344"/>
          <cell r="CM1344"/>
          <cell r="CN1344"/>
          <cell r="CO1344"/>
          <cell r="CP1344"/>
        </row>
        <row r="1345">
          <cell r="A1345"/>
          <cell r="B1345"/>
          <cell r="C1345"/>
          <cell r="D1345"/>
          <cell r="E1345"/>
          <cell r="F1345"/>
          <cell r="G1345"/>
          <cell r="H1345"/>
          <cell r="I1345"/>
          <cell r="J1345"/>
          <cell r="K1345"/>
          <cell r="L1345"/>
          <cell r="M1345"/>
          <cell r="N1345"/>
          <cell r="O1345"/>
          <cell r="P1345"/>
          <cell r="Q1345"/>
          <cell r="R1345"/>
          <cell r="S1345"/>
          <cell r="T1345"/>
          <cell r="U1345"/>
          <cell r="V1345"/>
          <cell r="W1345"/>
          <cell r="X1345"/>
          <cell r="Y1345"/>
          <cell r="Z1345"/>
          <cell r="AA1345"/>
          <cell r="AB1345"/>
          <cell r="AC1345"/>
          <cell r="AD1345"/>
          <cell r="AE1345"/>
          <cell r="AF1345"/>
          <cell r="AG1345"/>
          <cell r="AH1345"/>
          <cell r="AI1345"/>
          <cell r="AJ1345"/>
          <cell r="AK1345"/>
          <cell r="AL1345"/>
          <cell r="AM1345"/>
          <cell r="AN1345"/>
          <cell r="AO1345"/>
          <cell r="AP1345"/>
          <cell r="AQ1345"/>
          <cell r="AR1345"/>
          <cell r="AS1345"/>
          <cell r="AT1345"/>
          <cell r="AU1345"/>
          <cell r="AV1345"/>
          <cell r="AW1345"/>
          <cell r="AX1345"/>
          <cell r="AY1345"/>
          <cell r="AZ1345"/>
          <cell r="BA1345"/>
          <cell r="BB1345"/>
          <cell r="BC1345"/>
          <cell r="BD1345"/>
          <cell r="BE1345"/>
          <cell r="BF1345"/>
          <cell r="BG1345"/>
          <cell r="BH1345"/>
          <cell r="BI1345"/>
          <cell r="BJ1345"/>
          <cell r="BK1345"/>
          <cell r="BL1345"/>
          <cell r="BM1345"/>
          <cell r="BN1345"/>
          <cell r="BO1345"/>
          <cell r="BP1345"/>
          <cell r="BQ1345"/>
          <cell r="BR1345"/>
          <cell r="BS1345"/>
          <cell r="BT1345"/>
          <cell r="BU1345"/>
          <cell r="BV1345"/>
          <cell r="BW1345"/>
          <cell r="BX1345"/>
          <cell r="BY1345"/>
          <cell r="BZ1345"/>
          <cell r="CA1345"/>
          <cell r="CB1345"/>
          <cell r="CC1345"/>
          <cell r="CD1345"/>
          <cell r="CE1345"/>
          <cell r="CF1345"/>
          <cell r="CG1345"/>
          <cell r="CH1345"/>
          <cell r="CI1345"/>
          <cell r="CJ1345"/>
          <cell r="CK1345"/>
          <cell r="CL1345"/>
          <cell r="CM1345"/>
          <cell r="CN1345"/>
          <cell r="CO1345"/>
          <cell r="CP1345"/>
        </row>
        <row r="1346">
          <cell r="A1346"/>
          <cell r="B1346"/>
          <cell r="C1346"/>
          <cell r="D1346"/>
          <cell r="E1346"/>
          <cell r="F1346"/>
          <cell r="G1346"/>
          <cell r="H1346"/>
          <cell r="I1346"/>
          <cell r="J1346"/>
          <cell r="K1346"/>
          <cell r="L1346"/>
          <cell r="M1346"/>
          <cell r="N1346"/>
          <cell r="O1346"/>
          <cell r="P1346"/>
          <cell r="Q1346"/>
          <cell r="R1346"/>
          <cell r="S1346"/>
          <cell r="T1346"/>
          <cell r="U1346"/>
          <cell r="V1346"/>
          <cell r="W1346"/>
          <cell r="X1346"/>
          <cell r="Y1346"/>
          <cell r="Z1346"/>
          <cell r="AA1346"/>
          <cell r="AB1346"/>
          <cell r="AC1346"/>
          <cell r="AD1346"/>
          <cell r="AE1346"/>
          <cell r="AF1346"/>
          <cell r="AG1346"/>
          <cell r="AH1346"/>
          <cell r="AI1346"/>
          <cell r="AJ1346"/>
          <cell r="AK1346"/>
          <cell r="AL1346"/>
          <cell r="AM1346"/>
          <cell r="AN1346"/>
          <cell r="AO1346"/>
          <cell r="AP1346"/>
          <cell r="AQ1346"/>
          <cell r="AR1346"/>
          <cell r="AS1346"/>
          <cell r="AT1346"/>
          <cell r="AU1346"/>
          <cell r="AV1346"/>
          <cell r="AW1346"/>
          <cell r="AX1346"/>
          <cell r="AY1346"/>
          <cell r="AZ1346"/>
          <cell r="BA1346"/>
          <cell r="BB1346"/>
          <cell r="BC1346"/>
          <cell r="BD1346"/>
          <cell r="BE1346"/>
          <cell r="BF1346"/>
          <cell r="BG1346"/>
          <cell r="BH1346"/>
          <cell r="BI1346"/>
          <cell r="BJ1346"/>
          <cell r="BK1346"/>
          <cell r="BL1346"/>
          <cell r="BM1346"/>
          <cell r="BN1346"/>
          <cell r="BO1346"/>
          <cell r="BP1346"/>
          <cell r="BQ1346"/>
          <cell r="BR1346"/>
          <cell r="BS1346"/>
          <cell r="BT1346"/>
          <cell r="BU1346"/>
          <cell r="BV1346"/>
          <cell r="BW1346"/>
          <cell r="BX1346"/>
          <cell r="BY1346"/>
          <cell r="BZ1346"/>
          <cell r="CA1346"/>
          <cell r="CB1346"/>
          <cell r="CC1346"/>
          <cell r="CD1346"/>
          <cell r="CE1346"/>
          <cell r="CF1346"/>
          <cell r="CG1346"/>
          <cell r="CH1346"/>
          <cell r="CI1346"/>
          <cell r="CJ1346"/>
          <cell r="CK1346"/>
          <cell r="CL1346"/>
          <cell r="CM1346"/>
          <cell r="CN1346"/>
          <cell r="CO1346"/>
          <cell r="CP1346"/>
        </row>
        <row r="1347">
          <cell r="A1347"/>
          <cell r="B1347"/>
          <cell r="C1347"/>
          <cell r="D1347"/>
          <cell r="E1347"/>
          <cell r="F1347"/>
          <cell r="G1347"/>
          <cell r="H1347"/>
          <cell r="I1347"/>
          <cell r="J1347"/>
          <cell r="K1347"/>
          <cell r="L1347"/>
          <cell r="M1347"/>
          <cell r="N1347"/>
          <cell r="O1347"/>
          <cell r="P1347"/>
          <cell r="Q1347"/>
          <cell r="R1347"/>
          <cell r="S1347"/>
          <cell r="T1347"/>
          <cell r="U1347"/>
          <cell r="V1347"/>
          <cell r="W1347"/>
          <cell r="X1347"/>
          <cell r="Y1347"/>
          <cell r="Z1347"/>
          <cell r="AA1347"/>
          <cell r="AB1347"/>
          <cell r="AC1347"/>
          <cell r="AD1347"/>
          <cell r="AE1347"/>
          <cell r="AF1347"/>
          <cell r="AG1347"/>
          <cell r="AH1347"/>
          <cell r="AI1347"/>
          <cell r="AJ1347"/>
          <cell r="AK1347"/>
          <cell r="AL1347"/>
          <cell r="AM1347"/>
          <cell r="AN1347"/>
          <cell r="AO1347"/>
          <cell r="AP1347"/>
          <cell r="AQ1347"/>
          <cell r="AR1347"/>
          <cell r="AS1347"/>
          <cell r="AT1347"/>
          <cell r="AU1347"/>
          <cell r="AV1347"/>
          <cell r="AW1347"/>
          <cell r="AX1347"/>
          <cell r="AY1347"/>
          <cell r="AZ1347"/>
          <cell r="BA1347"/>
          <cell r="BB1347"/>
          <cell r="BC1347"/>
          <cell r="BD1347"/>
          <cell r="BE1347"/>
          <cell r="BF1347"/>
          <cell r="BG1347"/>
          <cell r="BH1347"/>
          <cell r="BI1347"/>
          <cell r="BJ1347"/>
          <cell r="BK1347"/>
          <cell r="BL1347"/>
          <cell r="BM1347"/>
          <cell r="BN1347"/>
          <cell r="BO1347"/>
          <cell r="BP1347"/>
          <cell r="BQ1347"/>
          <cell r="BR1347"/>
          <cell r="BS1347"/>
          <cell r="BT1347"/>
          <cell r="BU1347"/>
          <cell r="BV1347"/>
          <cell r="BW1347"/>
          <cell r="BX1347"/>
          <cell r="BY1347"/>
          <cell r="BZ1347"/>
          <cell r="CA1347"/>
          <cell r="CB1347"/>
          <cell r="CC1347"/>
          <cell r="CD1347"/>
          <cell r="CE1347"/>
          <cell r="CF1347"/>
          <cell r="CG1347"/>
          <cell r="CH1347"/>
          <cell r="CI1347"/>
          <cell r="CJ1347"/>
          <cell r="CK1347"/>
          <cell r="CL1347"/>
          <cell r="CM1347"/>
          <cell r="CN1347"/>
          <cell r="CO1347"/>
          <cell r="CP1347"/>
        </row>
        <row r="1348">
          <cell r="A1348"/>
          <cell r="B1348"/>
          <cell r="C1348"/>
          <cell r="D1348"/>
          <cell r="E1348"/>
          <cell r="F1348"/>
          <cell r="G1348"/>
          <cell r="H1348"/>
          <cell r="I1348"/>
          <cell r="J1348"/>
          <cell r="K1348"/>
          <cell r="L1348"/>
          <cell r="M1348"/>
          <cell r="N1348"/>
          <cell r="O1348"/>
          <cell r="P1348"/>
          <cell r="Q1348"/>
          <cell r="R1348"/>
          <cell r="S1348"/>
          <cell r="T1348"/>
          <cell r="U1348"/>
          <cell r="V1348"/>
          <cell r="W1348"/>
          <cell r="X1348"/>
          <cell r="Y1348"/>
          <cell r="Z1348"/>
          <cell r="AA1348"/>
          <cell r="AB1348"/>
          <cell r="AC1348"/>
          <cell r="AD1348"/>
          <cell r="AE1348"/>
          <cell r="AF1348"/>
          <cell r="AG1348"/>
          <cell r="AH1348"/>
          <cell r="AI1348"/>
          <cell r="AJ1348"/>
          <cell r="AK1348"/>
          <cell r="AL1348"/>
          <cell r="AM1348"/>
          <cell r="AN1348"/>
          <cell r="AO1348"/>
          <cell r="AP1348"/>
          <cell r="AQ1348"/>
          <cell r="AR1348"/>
          <cell r="AS1348"/>
          <cell r="AT1348"/>
          <cell r="AU1348"/>
          <cell r="AV1348"/>
          <cell r="AW1348"/>
          <cell r="AX1348"/>
          <cell r="AY1348"/>
          <cell r="AZ1348"/>
          <cell r="BA1348"/>
          <cell r="BB1348"/>
          <cell r="BC1348"/>
          <cell r="BD1348"/>
          <cell r="BE1348"/>
          <cell r="BF1348"/>
          <cell r="BG1348"/>
          <cell r="BH1348"/>
          <cell r="BI1348"/>
          <cell r="BJ1348"/>
          <cell r="BK1348"/>
          <cell r="BL1348"/>
          <cell r="BM1348"/>
          <cell r="BN1348"/>
          <cell r="BO1348"/>
          <cell r="BP1348"/>
          <cell r="BQ1348"/>
          <cell r="BR1348"/>
          <cell r="BS1348"/>
          <cell r="BT1348"/>
          <cell r="BU1348"/>
          <cell r="BV1348"/>
          <cell r="BW1348"/>
          <cell r="BX1348"/>
          <cell r="BY1348"/>
          <cell r="BZ1348"/>
          <cell r="CA1348"/>
          <cell r="CB1348"/>
          <cell r="CC1348"/>
          <cell r="CD1348"/>
          <cell r="CE1348"/>
          <cell r="CF1348"/>
          <cell r="CG1348"/>
          <cell r="CH1348"/>
          <cell r="CI1348"/>
          <cell r="CJ1348"/>
          <cell r="CK1348"/>
          <cell r="CL1348"/>
          <cell r="CM1348"/>
          <cell r="CN1348"/>
          <cell r="CO1348"/>
          <cell r="CP1348"/>
        </row>
        <row r="1349">
          <cell r="A1349"/>
          <cell r="B1349"/>
          <cell r="C1349"/>
          <cell r="D1349"/>
          <cell r="E1349"/>
          <cell r="F1349"/>
          <cell r="G1349"/>
          <cell r="H1349"/>
          <cell r="I1349"/>
          <cell r="J1349"/>
          <cell r="K1349"/>
          <cell r="L1349"/>
          <cell r="M1349"/>
          <cell r="N1349"/>
          <cell r="O1349"/>
          <cell r="P1349"/>
          <cell r="Q1349"/>
          <cell r="R1349"/>
          <cell r="S1349"/>
          <cell r="T1349"/>
          <cell r="U1349"/>
          <cell r="V1349"/>
          <cell r="W1349"/>
          <cell r="X1349"/>
          <cell r="Y1349"/>
          <cell r="Z1349"/>
          <cell r="AA1349"/>
          <cell r="AB1349"/>
          <cell r="AC1349"/>
          <cell r="AD1349"/>
          <cell r="AE1349"/>
          <cell r="AF1349"/>
          <cell r="AG1349"/>
          <cell r="AH1349"/>
          <cell r="AI1349"/>
          <cell r="AJ1349"/>
          <cell r="AK1349"/>
          <cell r="AL1349"/>
          <cell r="AM1349"/>
          <cell r="AN1349"/>
          <cell r="AO1349"/>
          <cell r="AP1349"/>
          <cell r="AQ1349"/>
          <cell r="AR1349"/>
          <cell r="AS1349"/>
          <cell r="AT1349"/>
          <cell r="AU1349"/>
          <cell r="AV1349"/>
          <cell r="AW1349"/>
          <cell r="AX1349"/>
          <cell r="AY1349"/>
          <cell r="AZ1349"/>
          <cell r="BA1349"/>
          <cell r="BB1349"/>
          <cell r="BC1349"/>
          <cell r="BD1349"/>
          <cell r="BE1349"/>
          <cell r="BF1349"/>
          <cell r="BG1349"/>
          <cell r="BH1349"/>
          <cell r="BI1349"/>
          <cell r="BJ1349"/>
          <cell r="BK1349"/>
          <cell r="BL1349"/>
          <cell r="BM1349"/>
          <cell r="BN1349"/>
          <cell r="BO1349"/>
          <cell r="BP1349"/>
          <cell r="BQ1349"/>
          <cell r="BR1349"/>
          <cell r="BS1349"/>
          <cell r="BT1349"/>
          <cell r="BU1349"/>
          <cell r="BV1349"/>
          <cell r="BW1349"/>
          <cell r="BX1349"/>
          <cell r="BY1349"/>
          <cell r="BZ1349"/>
          <cell r="CA1349"/>
          <cell r="CB1349"/>
          <cell r="CC1349"/>
          <cell r="CD1349"/>
          <cell r="CE1349"/>
          <cell r="CF1349"/>
          <cell r="CG1349"/>
          <cell r="CH1349"/>
          <cell r="CI1349"/>
          <cell r="CJ1349"/>
          <cell r="CK1349"/>
          <cell r="CL1349"/>
          <cell r="CM1349"/>
          <cell r="CN1349"/>
          <cell r="CO1349"/>
          <cell r="CP1349"/>
        </row>
        <row r="1350">
          <cell r="A1350"/>
          <cell r="B1350"/>
          <cell r="C1350"/>
          <cell r="D1350"/>
          <cell r="E1350"/>
          <cell r="F1350"/>
          <cell r="G1350"/>
          <cell r="H1350"/>
          <cell r="I1350"/>
          <cell r="J1350"/>
          <cell r="K1350"/>
          <cell r="L1350"/>
          <cell r="M1350"/>
          <cell r="N1350"/>
          <cell r="O1350"/>
          <cell r="P1350"/>
          <cell r="Q1350"/>
          <cell r="R1350"/>
          <cell r="S1350"/>
          <cell r="T1350"/>
          <cell r="U1350"/>
          <cell r="V1350"/>
          <cell r="W1350"/>
          <cell r="X1350"/>
          <cell r="Y1350"/>
          <cell r="Z1350"/>
          <cell r="AA1350"/>
          <cell r="AB1350"/>
          <cell r="AC1350"/>
          <cell r="AD1350"/>
          <cell r="AE1350"/>
          <cell r="AF1350"/>
          <cell r="AG1350"/>
          <cell r="AH1350"/>
          <cell r="AI1350"/>
          <cell r="AJ1350"/>
          <cell r="AK1350"/>
          <cell r="AL1350"/>
          <cell r="AM1350"/>
          <cell r="AN1350"/>
          <cell r="AO1350"/>
          <cell r="AP1350"/>
          <cell r="AQ1350"/>
          <cell r="AR1350"/>
          <cell r="AS1350"/>
          <cell r="AT1350"/>
          <cell r="AU1350"/>
          <cell r="AV1350"/>
          <cell r="AW1350"/>
          <cell r="AX1350"/>
          <cell r="AY1350"/>
          <cell r="AZ1350"/>
          <cell r="BA1350"/>
          <cell r="BB1350"/>
          <cell r="BC1350"/>
          <cell r="BD1350"/>
          <cell r="BE1350"/>
          <cell r="BF1350"/>
          <cell r="BG1350"/>
          <cell r="BH1350"/>
          <cell r="BI1350"/>
          <cell r="BJ1350"/>
          <cell r="BK1350"/>
          <cell r="BL1350"/>
          <cell r="BM1350"/>
          <cell r="BN1350"/>
          <cell r="BO1350"/>
          <cell r="BP1350"/>
          <cell r="BQ1350"/>
          <cell r="BR1350"/>
          <cell r="BS1350"/>
          <cell r="BT1350"/>
          <cell r="BU1350"/>
          <cell r="BV1350"/>
          <cell r="BW1350"/>
          <cell r="BX1350"/>
          <cell r="BY1350"/>
          <cell r="BZ1350"/>
          <cell r="CA1350"/>
          <cell r="CB1350"/>
          <cell r="CC1350"/>
          <cell r="CD1350"/>
          <cell r="CE1350"/>
          <cell r="CF1350"/>
          <cell r="CG1350"/>
          <cell r="CH1350"/>
          <cell r="CI1350"/>
          <cell r="CJ1350"/>
          <cell r="CK1350"/>
          <cell r="CL1350"/>
          <cell r="CM1350"/>
          <cell r="CN1350"/>
          <cell r="CO1350"/>
          <cell r="CP1350"/>
        </row>
        <row r="1351">
          <cell r="A1351"/>
          <cell r="B1351"/>
          <cell r="C1351"/>
          <cell r="D1351"/>
          <cell r="E1351"/>
          <cell r="F1351"/>
          <cell r="G1351"/>
          <cell r="H1351"/>
          <cell r="I1351"/>
          <cell r="J1351"/>
          <cell r="K1351"/>
          <cell r="L1351"/>
          <cell r="M1351"/>
          <cell r="N1351"/>
          <cell r="O1351"/>
          <cell r="P1351"/>
          <cell r="Q1351"/>
          <cell r="R1351"/>
          <cell r="S1351"/>
          <cell r="T1351"/>
          <cell r="U1351"/>
          <cell r="V1351"/>
          <cell r="W1351"/>
          <cell r="X1351"/>
          <cell r="Y1351"/>
          <cell r="Z1351"/>
          <cell r="AA1351"/>
          <cell r="AB1351"/>
          <cell r="AC1351"/>
          <cell r="AD1351"/>
          <cell r="AE1351"/>
          <cell r="AF1351"/>
          <cell r="AG1351"/>
          <cell r="AH1351"/>
          <cell r="AI1351"/>
          <cell r="AJ1351"/>
          <cell r="AK1351"/>
          <cell r="AL1351"/>
          <cell r="AM1351"/>
          <cell r="AN1351"/>
          <cell r="AO1351"/>
          <cell r="AP1351"/>
          <cell r="AQ1351"/>
          <cell r="AR1351"/>
          <cell r="AS1351"/>
          <cell r="AT1351"/>
          <cell r="AU1351"/>
          <cell r="AV1351"/>
          <cell r="AW1351"/>
          <cell r="AX1351"/>
          <cell r="AY1351"/>
          <cell r="AZ1351"/>
          <cell r="BA1351"/>
          <cell r="BB1351"/>
          <cell r="BC1351"/>
          <cell r="BD1351"/>
          <cell r="BE1351"/>
          <cell r="BF1351"/>
          <cell r="BG1351"/>
          <cell r="BH1351"/>
          <cell r="BI1351"/>
          <cell r="BJ1351"/>
          <cell r="BK1351"/>
          <cell r="BL1351"/>
          <cell r="BM1351"/>
          <cell r="BN1351"/>
          <cell r="BO1351"/>
          <cell r="BP1351"/>
          <cell r="BQ1351"/>
          <cell r="BR1351"/>
          <cell r="BS1351"/>
          <cell r="BT1351"/>
          <cell r="BU1351"/>
          <cell r="BV1351"/>
          <cell r="BW1351"/>
          <cell r="BX1351"/>
          <cell r="BY1351"/>
          <cell r="BZ1351"/>
          <cell r="CA1351"/>
          <cell r="CB1351"/>
          <cell r="CC1351"/>
          <cell r="CD1351"/>
          <cell r="CE1351"/>
          <cell r="CF1351"/>
          <cell r="CG1351"/>
          <cell r="CH1351"/>
          <cell r="CI1351"/>
          <cell r="CJ1351"/>
          <cell r="CK1351"/>
          <cell r="CL1351"/>
          <cell r="CM1351"/>
          <cell r="CN1351"/>
          <cell r="CO1351"/>
          <cell r="CP1351"/>
        </row>
        <row r="1352">
          <cell r="A1352"/>
          <cell r="B1352"/>
          <cell r="C1352"/>
          <cell r="D1352"/>
          <cell r="E1352"/>
          <cell r="F1352"/>
          <cell r="G1352"/>
          <cell r="H1352"/>
          <cell r="I1352"/>
          <cell r="J1352"/>
          <cell r="K1352"/>
          <cell r="L1352"/>
          <cell r="M1352"/>
          <cell r="N1352"/>
          <cell r="O1352"/>
          <cell r="P1352"/>
          <cell r="Q1352"/>
          <cell r="R1352"/>
          <cell r="S1352"/>
          <cell r="T1352"/>
          <cell r="U1352"/>
          <cell r="V1352"/>
          <cell r="W1352"/>
          <cell r="X1352"/>
          <cell r="Y1352"/>
          <cell r="Z1352"/>
          <cell r="AA1352"/>
          <cell r="AB1352"/>
          <cell r="AC1352"/>
          <cell r="AD1352"/>
          <cell r="AE1352"/>
          <cell r="AF1352"/>
          <cell r="AG1352"/>
          <cell r="AH1352"/>
          <cell r="AI1352"/>
          <cell r="AJ1352"/>
          <cell r="AK1352"/>
          <cell r="AL1352"/>
          <cell r="AM1352"/>
          <cell r="AN1352"/>
          <cell r="AO1352"/>
          <cell r="AP1352"/>
          <cell r="AQ1352"/>
          <cell r="AR1352"/>
          <cell r="AS1352"/>
          <cell r="AT1352"/>
          <cell r="AU1352"/>
          <cell r="AV1352"/>
          <cell r="AW1352"/>
          <cell r="AX1352"/>
          <cell r="AY1352"/>
          <cell r="AZ1352"/>
          <cell r="BA1352"/>
          <cell r="BB1352"/>
          <cell r="BC1352"/>
          <cell r="BD1352"/>
          <cell r="BE1352"/>
          <cell r="BF1352"/>
          <cell r="BG1352"/>
          <cell r="BH1352"/>
          <cell r="BI1352"/>
          <cell r="BJ1352"/>
          <cell r="BK1352"/>
          <cell r="BL1352"/>
          <cell r="BM1352"/>
          <cell r="BN1352"/>
          <cell r="BO1352"/>
          <cell r="BP1352"/>
          <cell r="BQ1352"/>
          <cell r="BR1352"/>
          <cell r="BS1352"/>
          <cell r="BT1352"/>
          <cell r="BU1352"/>
          <cell r="BV1352"/>
          <cell r="BW1352"/>
          <cell r="BX1352"/>
          <cell r="BY1352"/>
          <cell r="BZ1352"/>
          <cell r="CA1352"/>
          <cell r="CB1352"/>
          <cell r="CC1352"/>
          <cell r="CD1352"/>
          <cell r="CE1352"/>
          <cell r="CF1352"/>
          <cell r="CG1352"/>
          <cell r="CH1352"/>
          <cell r="CI1352"/>
          <cell r="CJ1352"/>
          <cell r="CK1352"/>
          <cell r="CL1352"/>
          <cell r="CM1352"/>
          <cell r="CN1352"/>
          <cell r="CO1352"/>
          <cell r="CP1352"/>
        </row>
        <row r="1353">
          <cell r="A1353"/>
          <cell r="B1353"/>
          <cell r="C1353"/>
          <cell r="D1353"/>
          <cell r="E1353"/>
          <cell r="F1353"/>
          <cell r="G1353"/>
          <cell r="H1353"/>
          <cell r="I1353"/>
          <cell r="J1353"/>
          <cell r="K1353"/>
          <cell r="L1353"/>
          <cell r="M1353"/>
          <cell r="N1353"/>
          <cell r="O1353"/>
          <cell r="P1353"/>
          <cell r="Q1353"/>
          <cell r="R1353"/>
          <cell r="S1353"/>
          <cell r="T1353"/>
          <cell r="U1353"/>
          <cell r="V1353"/>
          <cell r="W1353"/>
          <cell r="X1353"/>
          <cell r="Y1353"/>
          <cell r="Z1353"/>
          <cell r="AA1353"/>
          <cell r="AB1353"/>
          <cell r="AC1353"/>
          <cell r="AD1353"/>
          <cell r="AE1353"/>
          <cell r="AF1353"/>
          <cell r="AG1353"/>
          <cell r="AH1353"/>
          <cell r="AI1353"/>
          <cell r="AJ1353"/>
          <cell r="AK1353"/>
          <cell r="AL1353"/>
          <cell r="AM1353"/>
          <cell r="AN1353"/>
          <cell r="AO1353"/>
          <cell r="AP1353"/>
          <cell r="AQ1353"/>
          <cell r="AR1353"/>
          <cell r="AS1353"/>
          <cell r="AT1353"/>
          <cell r="AU1353"/>
          <cell r="AV1353"/>
          <cell r="AW1353"/>
          <cell r="AX1353"/>
          <cell r="AY1353"/>
          <cell r="AZ1353"/>
          <cell r="BA1353"/>
          <cell r="BB1353"/>
          <cell r="BC1353"/>
          <cell r="BD1353"/>
          <cell r="BE1353"/>
          <cell r="BF1353"/>
          <cell r="BG1353"/>
          <cell r="BH1353"/>
          <cell r="BI1353"/>
          <cell r="BJ1353"/>
          <cell r="BK1353"/>
          <cell r="BL1353"/>
          <cell r="BM1353"/>
          <cell r="BN1353"/>
          <cell r="BO1353"/>
          <cell r="BP1353"/>
          <cell r="BQ1353"/>
          <cell r="BR1353"/>
          <cell r="BS1353"/>
          <cell r="BT1353"/>
          <cell r="BU1353"/>
          <cell r="BV1353"/>
          <cell r="BW1353"/>
          <cell r="BX1353"/>
          <cell r="BY1353"/>
          <cell r="BZ1353"/>
          <cell r="CA1353"/>
          <cell r="CB1353"/>
          <cell r="CC1353"/>
          <cell r="CD1353"/>
          <cell r="CE1353"/>
          <cell r="CF1353"/>
          <cell r="CG1353"/>
          <cell r="CH1353"/>
          <cell r="CI1353"/>
          <cell r="CJ1353"/>
          <cell r="CK1353"/>
          <cell r="CL1353"/>
          <cell r="CM1353"/>
          <cell r="CN1353"/>
          <cell r="CO1353"/>
          <cell r="CP1353"/>
        </row>
        <row r="1354">
          <cell r="A1354"/>
          <cell r="B1354"/>
          <cell r="C1354"/>
          <cell r="D1354"/>
          <cell r="E1354"/>
          <cell r="F1354"/>
          <cell r="G1354"/>
          <cell r="H1354"/>
          <cell r="I1354"/>
          <cell r="J1354"/>
          <cell r="K1354"/>
          <cell r="L1354"/>
          <cell r="M1354"/>
          <cell r="N1354"/>
          <cell r="O1354"/>
          <cell r="P1354"/>
          <cell r="Q1354"/>
          <cell r="R1354"/>
          <cell r="S1354"/>
          <cell r="T1354"/>
          <cell r="U1354"/>
          <cell r="V1354"/>
          <cell r="W1354"/>
          <cell r="X1354"/>
          <cell r="Y1354"/>
          <cell r="Z1354"/>
          <cell r="AA1354"/>
          <cell r="AB1354"/>
          <cell r="AC1354"/>
          <cell r="AD1354"/>
          <cell r="AE1354"/>
          <cell r="AF1354"/>
          <cell r="AG1354"/>
          <cell r="AH1354"/>
          <cell r="AI1354"/>
          <cell r="AJ1354"/>
          <cell r="AK1354"/>
          <cell r="AL1354"/>
          <cell r="AM1354"/>
          <cell r="AN1354"/>
          <cell r="AO1354"/>
          <cell r="AP1354"/>
          <cell r="AQ1354"/>
          <cell r="AR1354"/>
          <cell r="AS1354"/>
          <cell r="AT1354"/>
          <cell r="AU1354"/>
          <cell r="AV1354"/>
          <cell r="AW1354"/>
          <cell r="AX1354"/>
          <cell r="AY1354"/>
          <cell r="AZ1354"/>
          <cell r="BA1354"/>
          <cell r="BB1354"/>
          <cell r="BC1354"/>
          <cell r="BD1354"/>
          <cell r="BE1354"/>
          <cell r="BF1354"/>
          <cell r="BG1354"/>
          <cell r="BH1354"/>
          <cell r="BI1354"/>
          <cell r="BJ1354"/>
          <cell r="BK1354"/>
          <cell r="BL1354"/>
          <cell r="BM1354"/>
          <cell r="BN1354"/>
          <cell r="BO1354"/>
          <cell r="BP1354"/>
          <cell r="BQ1354"/>
          <cell r="BR1354"/>
          <cell r="BS1354"/>
          <cell r="BT1354"/>
          <cell r="BU1354"/>
          <cell r="BV1354"/>
          <cell r="BW1354"/>
          <cell r="BX1354"/>
          <cell r="BY1354"/>
          <cell r="BZ1354"/>
          <cell r="CA1354"/>
          <cell r="CB1354"/>
          <cell r="CC1354"/>
          <cell r="CD1354"/>
          <cell r="CE1354"/>
          <cell r="CF1354"/>
          <cell r="CG1354"/>
          <cell r="CH1354"/>
          <cell r="CI1354"/>
          <cell r="CJ1354"/>
          <cell r="CK1354"/>
          <cell r="CL1354"/>
          <cell r="CM1354"/>
          <cell r="CN1354"/>
          <cell r="CO1354"/>
          <cell r="CP1354"/>
        </row>
        <row r="1355">
          <cell r="A1355"/>
          <cell r="B1355"/>
          <cell r="C1355"/>
          <cell r="D1355"/>
          <cell r="E1355"/>
          <cell r="F1355"/>
          <cell r="G1355"/>
          <cell r="H1355"/>
          <cell r="I1355"/>
          <cell r="J1355"/>
          <cell r="K1355"/>
          <cell r="L1355"/>
          <cell r="M1355"/>
          <cell r="N1355"/>
          <cell r="O1355"/>
          <cell r="P1355"/>
          <cell r="Q1355"/>
          <cell r="R1355"/>
          <cell r="S1355"/>
          <cell r="T1355"/>
          <cell r="U1355"/>
          <cell r="V1355"/>
          <cell r="W1355"/>
          <cell r="X1355"/>
          <cell r="Y1355"/>
          <cell r="Z1355"/>
          <cell r="AA1355"/>
          <cell r="AB1355"/>
          <cell r="AC1355"/>
          <cell r="AD1355"/>
          <cell r="AE1355"/>
          <cell r="AF1355"/>
          <cell r="AG1355"/>
          <cell r="AH1355"/>
          <cell r="AI1355"/>
          <cell r="AJ1355"/>
          <cell r="AK1355"/>
          <cell r="AL1355"/>
          <cell r="AM1355"/>
          <cell r="AN1355"/>
          <cell r="AO1355"/>
          <cell r="AP1355"/>
          <cell r="AQ1355"/>
          <cell r="AR1355"/>
          <cell r="AS1355"/>
          <cell r="AT1355"/>
          <cell r="AU1355"/>
          <cell r="AV1355"/>
          <cell r="AW1355"/>
          <cell r="AX1355"/>
          <cell r="AY1355"/>
          <cell r="AZ1355"/>
          <cell r="BA1355"/>
          <cell r="BB1355"/>
          <cell r="BC1355"/>
          <cell r="BD1355"/>
          <cell r="BE1355"/>
          <cell r="BF1355"/>
          <cell r="BG1355"/>
          <cell r="BH1355"/>
          <cell r="BI1355"/>
          <cell r="BJ1355"/>
          <cell r="BK1355"/>
          <cell r="BL1355"/>
          <cell r="BM1355"/>
          <cell r="BN1355"/>
          <cell r="BO1355"/>
          <cell r="BP1355"/>
          <cell r="BQ1355"/>
          <cell r="BR1355"/>
          <cell r="BS1355"/>
          <cell r="BT1355"/>
          <cell r="BU1355"/>
          <cell r="BV1355"/>
          <cell r="BW1355"/>
          <cell r="BX1355"/>
          <cell r="BY1355"/>
          <cell r="BZ1355"/>
          <cell r="CA1355"/>
          <cell r="CB1355"/>
          <cell r="CC1355"/>
          <cell r="CD1355"/>
          <cell r="CE1355"/>
          <cell r="CF1355"/>
          <cell r="CG1355"/>
          <cell r="CH1355"/>
          <cell r="CI1355"/>
          <cell r="CJ1355"/>
          <cell r="CK1355"/>
          <cell r="CL1355"/>
          <cell r="CM1355"/>
          <cell r="CN1355"/>
          <cell r="CO1355"/>
          <cell r="CP1355"/>
        </row>
        <row r="1356">
          <cell r="A1356"/>
          <cell r="B1356"/>
          <cell r="C1356"/>
          <cell r="D1356"/>
          <cell r="E1356"/>
          <cell r="F1356"/>
          <cell r="G1356"/>
          <cell r="H1356"/>
          <cell r="I1356"/>
          <cell r="J1356"/>
          <cell r="K1356"/>
          <cell r="L1356"/>
          <cell r="M1356"/>
          <cell r="N1356"/>
          <cell r="O1356"/>
          <cell r="P1356"/>
          <cell r="Q1356"/>
          <cell r="R1356"/>
          <cell r="S1356"/>
          <cell r="T1356"/>
          <cell r="U1356"/>
          <cell r="V1356"/>
          <cell r="W1356"/>
          <cell r="X1356"/>
          <cell r="Y1356"/>
          <cell r="Z1356"/>
          <cell r="AA1356"/>
          <cell r="AB1356"/>
          <cell r="AC1356"/>
          <cell r="AD1356"/>
          <cell r="AE1356"/>
          <cell r="AF1356"/>
          <cell r="AG1356"/>
          <cell r="AH1356"/>
          <cell r="AI1356"/>
          <cell r="AJ1356"/>
          <cell r="AK1356"/>
          <cell r="AL1356"/>
          <cell r="AM1356"/>
          <cell r="AN1356"/>
          <cell r="AO1356"/>
          <cell r="AP1356"/>
          <cell r="AQ1356"/>
          <cell r="AR1356"/>
          <cell r="AS1356"/>
          <cell r="AT1356"/>
          <cell r="AU1356"/>
          <cell r="AV1356"/>
          <cell r="AW1356"/>
          <cell r="AX1356"/>
          <cell r="AY1356"/>
          <cell r="AZ1356"/>
          <cell r="BA1356"/>
          <cell r="BB1356"/>
          <cell r="BC1356"/>
          <cell r="BD1356"/>
          <cell r="BE1356"/>
          <cell r="BF1356"/>
          <cell r="BG1356"/>
          <cell r="BH1356"/>
          <cell r="BI1356"/>
          <cell r="BJ1356"/>
          <cell r="BK1356"/>
          <cell r="BL1356"/>
          <cell r="BM1356"/>
          <cell r="BN1356"/>
          <cell r="BO1356"/>
          <cell r="BP1356"/>
          <cell r="BQ1356"/>
          <cell r="BR1356"/>
          <cell r="BS1356"/>
          <cell r="BT1356"/>
          <cell r="BU1356"/>
          <cell r="BV1356"/>
          <cell r="BW1356"/>
          <cell r="BX1356"/>
          <cell r="BY1356"/>
          <cell r="BZ1356"/>
          <cell r="CA1356"/>
          <cell r="CB1356"/>
          <cell r="CC1356"/>
          <cell r="CD1356"/>
          <cell r="CE1356"/>
          <cell r="CF1356"/>
          <cell r="CG1356"/>
          <cell r="CH1356"/>
          <cell r="CI1356"/>
          <cell r="CJ1356"/>
          <cell r="CK1356"/>
          <cell r="CL1356"/>
          <cell r="CM1356"/>
          <cell r="CN1356"/>
          <cell r="CO1356"/>
          <cell r="CP1356"/>
        </row>
        <row r="1357">
          <cell r="A1357"/>
          <cell r="B1357"/>
          <cell r="C1357"/>
          <cell r="D1357"/>
          <cell r="E1357"/>
          <cell r="F1357"/>
          <cell r="G1357"/>
          <cell r="H1357"/>
          <cell r="I1357"/>
          <cell r="J1357"/>
          <cell r="K1357"/>
          <cell r="L1357"/>
          <cell r="M1357"/>
          <cell r="N1357"/>
          <cell r="O1357"/>
          <cell r="P1357"/>
          <cell r="Q1357"/>
          <cell r="R1357"/>
          <cell r="S1357"/>
          <cell r="T1357"/>
          <cell r="U1357"/>
          <cell r="V1357"/>
          <cell r="W1357"/>
          <cell r="X1357"/>
          <cell r="Y1357"/>
          <cell r="Z1357"/>
          <cell r="AA1357"/>
          <cell r="AB1357"/>
          <cell r="AC1357"/>
          <cell r="AD1357"/>
          <cell r="AE1357"/>
          <cell r="AF1357"/>
          <cell r="AG1357"/>
          <cell r="AH1357"/>
          <cell r="AI1357"/>
          <cell r="AJ1357"/>
          <cell r="AK1357"/>
          <cell r="AL1357"/>
          <cell r="AM1357"/>
          <cell r="AN1357"/>
          <cell r="AO1357"/>
          <cell r="AP1357"/>
          <cell r="AQ1357"/>
          <cell r="AR1357"/>
          <cell r="AS1357"/>
          <cell r="AT1357"/>
          <cell r="AU1357"/>
          <cell r="AV1357"/>
          <cell r="AW1357"/>
          <cell r="AX1357"/>
          <cell r="AY1357"/>
          <cell r="AZ1357"/>
          <cell r="BA1357"/>
          <cell r="BB1357"/>
          <cell r="BC1357"/>
          <cell r="BD1357"/>
          <cell r="BE1357"/>
          <cell r="BF1357"/>
          <cell r="BG1357"/>
          <cell r="BH1357"/>
          <cell r="BI1357"/>
          <cell r="BJ1357"/>
          <cell r="BK1357"/>
          <cell r="BL1357"/>
          <cell r="BM1357"/>
          <cell r="BN1357"/>
          <cell r="BO1357"/>
          <cell r="BP1357"/>
          <cell r="BQ1357"/>
          <cell r="BR1357"/>
          <cell r="BS1357"/>
          <cell r="BT1357"/>
          <cell r="BU1357"/>
          <cell r="BV1357"/>
          <cell r="BW1357"/>
          <cell r="BX1357"/>
          <cell r="BY1357"/>
          <cell r="BZ1357"/>
          <cell r="CA1357"/>
          <cell r="CB1357"/>
          <cell r="CC1357"/>
          <cell r="CD1357"/>
          <cell r="CE1357"/>
          <cell r="CF1357"/>
          <cell r="CG1357"/>
          <cell r="CH1357"/>
          <cell r="CI1357"/>
          <cell r="CJ1357"/>
          <cell r="CK1357"/>
          <cell r="CL1357"/>
          <cell r="CM1357"/>
          <cell r="CN1357"/>
          <cell r="CO1357"/>
          <cell r="CP1357"/>
        </row>
        <row r="1358">
          <cell r="A1358"/>
          <cell r="B1358"/>
          <cell r="C1358"/>
          <cell r="D1358"/>
          <cell r="E1358"/>
          <cell r="F1358"/>
          <cell r="G1358"/>
          <cell r="H1358"/>
          <cell r="I1358"/>
          <cell r="J1358"/>
          <cell r="K1358"/>
          <cell r="L1358"/>
          <cell r="M1358"/>
          <cell r="N1358"/>
          <cell r="O1358"/>
          <cell r="P1358"/>
          <cell r="Q1358"/>
          <cell r="R1358"/>
          <cell r="S1358"/>
          <cell r="T1358"/>
          <cell r="U1358"/>
          <cell r="V1358"/>
          <cell r="W1358"/>
          <cell r="X1358"/>
          <cell r="Y1358"/>
          <cell r="Z1358"/>
          <cell r="AA1358"/>
          <cell r="AB1358"/>
          <cell r="AC1358"/>
          <cell r="AD1358"/>
          <cell r="AE1358"/>
          <cell r="AF1358"/>
          <cell r="AG1358"/>
          <cell r="AH1358"/>
          <cell r="AI1358"/>
          <cell r="AJ1358"/>
          <cell r="AK1358"/>
          <cell r="AL1358"/>
          <cell r="AM1358"/>
          <cell r="AN1358"/>
          <cell r="AO1358"/>
          <cell r="AP1358"/>
          <cell r="AQ1358"/>
          <cell r="AR1358"/>
          <cell r="AS1358"/>
          <cell r="AT1358"/>
          <cell r="AU1358"/>
          <cell r="AV1358"/>
          <cell r="AW1358"/>
          <cell r="AX1358"/>
          <cell r="AY1358"/>
          <cell r="AZ1358"/>
          <cell r="BA1358"/>
          <cell r="BB1358"/>
          <cell r="BC1358"/>
          <cell r="BD1358"/>
          <cell r="BE1358"/>
          <cell r="BF1358"/>
          <cell r="BG1358"/>
          <cell r="BH1358"/>
          <cell r="BI1358"/>
          <cell r="BJ1358"/>
          <cell r="BK1358"/>
          <cell r="BL1358"/>
          <cell r="BM1358"/>
          <cell r="BN1358"/>
          <cell r="BO1358"/>
          <cell r="BP1358"/>
          <cell r="BQ1358"/>
          <cell r="BR1358"/>
          <cell r="BS1358"/>
          <cell r="BT1358"/>
          <cell r="BU1358"/>
          <cell r="BV1358"/>
          <cell r="BW1358"/>
          <cell r="BX1358"/>
          <cell r="BY1358"/>
          <cell r="BZ1358"/>
          <cell r="CA1358"/>
          <cell r="CB1358"/>
          <cell r="CC1358"/>
          <cell r="CD1358"/>
          <cell r="CE1358"/>
          <cell r="CF1358"/>
          <cell r="CG1358"/>
          <cell r="CH1358"/>
          <cell r="CI1358"/>
          <cell r="CJ1358"/>
          <cell r="CK1358"/>
          <cell r="CL1358"/>
          <cell r="CM1358"/>
          <cell r="CN1358"/>
          <cell r="CO1358"/>
          <cell r="CP1358"/>
        </row>
        <row r="1359">
          <cell r="A1359"/>
          <cell r="B1359"/>
          <cell r="C1359"/>
          <cell r="D1359"/>
          <cell r="E1359"/>
          <cell r="F1359"/>
          <cell r="G1359"/>
          <cell r="H1359"/>
          <cell r="I1359"/>
          <cell r="J1359"/>
          <cell r="K1359"/>
          <cell r="L1359"/>
          <cell r="M1359"/>
          <cell r="N1359"/>
          <cell r="O1359"/>
          <cell r="P1359"/>
          <cell r="Q1359"/>
          <cell r="R1359"/>
          <cell r="S1359"/>
          <cell r="T1359"/>
          <cell r="U1359"/>
          <cell r="V1359"/>
          <cell r="W1359"/>
          <cell r="X1359"/>
          <cell r="Y1359"/>
          <cell r="Z1359"/>
          <cell r="AA1359"/>
          <cell r="AB1359"/>
          <cell r="AC1359"/>
          <cell r="AD1359"/>
          <cell r="AE1359"/>
          <cell r="AF1359"/>
          <cell r="AG1359"/>
          <cell r="AH1359"/>
          <cell r="AI1359"/>
          <cell r="AJ1359"/>
          <cell r="AK1359"/>
          <cell r="AL1359"/>
          <cell r="AM1359"/>
          <cell r="AN1359"/>
          <cell r="AO1359"/>
          <cell r="AP1359"/>
          <cell r="AQ1359"/>
          <cell r="AR1359"/>
          <cell r="AS1359"/>
          <cell r="AT1359"/>
          <cell r="AU1359"/>
          <cell r="AV1359"/>
          <cell r="AW1359"/>
          <cell r="AX1359"/>
          <cell r="AY1359"/>
          <cell r="AZ1359"/>
          <cell r="BA1359"/>
          <cell r="BB1359"/>
          <cell r="BC1359"/>
          <cell r="BD1359"/>
          <cell r="BE1359"/>
          <cell r="BF1359"/>
          <cell r="BG1359"/>
          <cell r="BH1359"/>
          <cell r="BI1359"/>
          <cell r="BJ1359"/>
          <cell r="BK1359"/>
          <cell r="BL1359"/>
          <cell r="BM1359"/>
          <cell r="BN1359"/>
          <cell r="BO1359"/>
          <cell r="BP1359"/>
          <cell r="BQ1359"/>
          <cell r="BR1359"/>
          <cell r="BS1359"/>
          <cell r="BT1359"/>
          <cell r="BU1359"/>
          <cell r="BV1359"/>
          <cell r="BW1359"/>
          <cell r="BX1359"/>
          <cell r="BY1359"/>
          <cell r="BZ1359"/>
          <cell r="CA1359"/>
          <cell r="CB1359"/>
          <cell r="CC1359"/>
          <cell r="CD1359"/>
          <cell r="CE1359"/>
          <cell r="CF1359"/>
          <cell r="CG1359"/>
          <cell r="CH1359"/>
          <cell r="CI1359"/>
          <cell r="CJ1359"/>
          <cell r="CK1359"/>
          <cell r="CL1359"/>
          <cell r="CM1359"/>
          <cell r="CN1359"/>
          <cell r="CO1359"/>
          <cell r="CP1359"/>
        </row>
        <row r="1360">
          <cell r="A1360"/>
          <cell r="B1360"/>
          <cell r="C1360"/>
          <cell r="D1360"/>
          <cell r="E1360"/>
          <cell r="F1360"/>
          <cell r="G1360"/>
          <cell r="H1360"/>
          <cell r="I1360"/>
          <cell r="J1360"/>
          <cell r="K1360"/>
          <cell r="L1360"/>
          <cell r="M1360"/>
          <cell r="N1360"/>
          <cell r="O1360"/>
          <cell r="P1360"/>
          <cell r="Q1360"/>
          <cell r="R1360"/>
          <cell r="S1360"/>
          <cell r="T1360"/>
          <cell r="U1360"/>
          <cell r="V1360"/>
          <cell r="W1360"/>
          <cell r="X1360"/>
          <cell r="Y1360"/>
          <cell r="Z1360"/>
          <cell r="AA1360"/>
          <cell r="AB1360"/>
          <cell r="AC1360"/>
          <cell r="AD1360"/>
          <cell r="AE1360"/>
          <cell r="AF1360"/>
          <cell r="AG1360"/>
          <cell r="AH1360"/>
          <cell r="AI1360"/>
          <cell r="AJ1360"/>
          <cell r="AK1360"/>
          <cell r="AL1360"/>
          <cell r="AM1360"/>
          <cell r="AN1360"/>
          <cell r="AO1360"/>
          <cell r="AP1360"/>
          <cell r="AQ1360"/>
          <cell r="AR1360"/>
          <cell r="AS1360"/>
          <cell r="AT1360"/>
          <cell r="AU1360"/>
          <cell r="AV1360"/>
          <cell r="AW1360"/>
          <cell r="AX1360"/>
          <cell r="AY1360"/>
          <cell r="AZ1360"/>
          <cell r="BA1360"/>
          <cell r="BB1360"/>
          <cell r="BC1360"/>
          <cell r="BD1360"/>
          <cell r="BE1360"/>
          <cell r="BF1360"/>
          <cell r="BG1360"/>
          <cell r="BH1360"/>
          <cell r="BI1360"/>
          <cell r="BJ1360"/>
          <cell r="BK1360"/>
          <cell r="BL1360"/>
          <cell r="BM1360"/>
          <cell r="BN1360"/>
          <cell r="BO1360"/>
          <cell r="BP1360"/>
          <cell r="BQ1360"/>
          <cell r="BR1360"/>
          <cell r="BS1360"/>
          <cell r="BT1360"/>
          <cell r="BU1360"/>
          <cell r="BV1360"/>
          <cell r="BW1360"/>
          <cell r="BX1360"/>
          <cell r="BY1360"/>
          <cell r="BZ1360"/>
          <cell r="CA1360"/>
          <cell r="CB1360"/>
          <cell r="CC1360"/>
          <cell r="CD1360"/>
          <cell r="CE1360"/>
          <cell r="CF1360"/>
          <cell r="CG1360"/>
          <cell r="CH1360"/>
          <cell r="CI1360"/>
          <cell r="CJ1360"/>
          <cell r="CK1360"/>
          <cell r="CL1360"/>
          <cell r="CM1360"/>
          <cell r="CN1360"/>
          <cell r="CO1360"/>
          <cell r="CP1360"/>
        </row>
        <row r="1361">
          <cell r="A1361"/>
          <cell r="B1361"/>
          <cell r="C1361"/>
          <cell r="D1361"/>
          <cell r="E1361"/>
          <cell r="F1361"/>
          <cell r="G1361"/>
          <cell r="H1361"/>
          <cell r="I1361"/>
          <cell r="J1361"/>
          <cell r="K1361"/>
          <cell r="L1361"/>
          <cell r="M1361"/>
          <cell r="N1361"/>
          <cell r="O1361"/>
          <cell r="P1361"/>
          <cell r="Q1361"/>
          <cell r="R1361"/>
          <cell r="S1361"/>
          <cell r="T1361"/>
          <cell r="U1361"/>
          <cell r="V1361"/>
          <cell r="W1361"/>
          <cell r="X1361"/>
          <cell r="Y1361"/>
          <cell r="Z1361"/>
          <cell r="AA1361"/>
          <cell r="AB1361"/>
          <cell r="AC1361"/>
          <cell r="AD1361"/>
          <cell r="AE1361"/>
          <cell r="AF1361"/>
          <cell r="AG1361"/>
          <cell r="AH1361"/>
          <cell r="AI1361"/>
          <cell r="AJ1361"/>
          <cell r="AK1361"/>
          <cell r="AL1361"/>
          <cell r="AM1361"/>
          <cell r="AN1361"/>
          <cell r="AO1361"/>
          <cell r="AP1361"/>
          <cell r="AQ1361"/>
          <cell r="AR1361"/>
          <cell r="AS1361"/>
          <cell r="AT1361"/>
          <cell r="AU1361"/>
          <cell r="AV1361"/>
          <cell r="AW1361"/>
          <cell r="AX1361"/>
          <cell r="AY1361"/>
          <cell r="AZ1361"/>
          <cell r="BA1361"/>
          <cell r="BB1361"/>
          <cell r="BC1361"/>
          <cell r="BD1361"/>
          <cell r="BE1361"/>
          <cell r="BF1361"/>
          <cell r="BG1361"/>
          <cell r="BH1361"/>
          <cell r="BI1361"/>
          <cell r="BJ1361"/>
          <cell r="BK1361"/>
          <cell r="BL1361"/>
          <cell r="BM1361"/>
          <cell r="BN1361"/>
          <cell r="BO1361"/>
          <cell r="BP1361"/>
          <cell r="BQ1361"/>
          <cell r="BR1361"/>
          <cell r="BS1361"/>
          <cell r="BT1361"/>
          <cell r="BU1361"/>
          <cell r="BV1361"/>
          <cell r="BW1361"/>
          <cell r="BX1361"/>
          <cell r="BY1361"/>
          <cell r="BZ1361"/>
          <cell r="CA1361"/>
          <cell r="CB1361"/>
          <cell r="CC1361"/>
          <cell r="CD1361"/>
          <cell r="CE1361"/>
          <cell r="CF1361"/>
          <cell r="CG1361"/>
          <cell r="CH1361"/>
          <cell r="CI1361"/>
          <cell r="CJ1361"/>
          <cell r="CK1361"/>
          <cell r="CL1361"/>
          <cell r="CM1361"/>
          <cell r="CN1361"/>
          <cell r="CO1361"/>
          <cell r="CP1361"/>
        </row>
        <row r="1362">
          <cell r="A1362"/>
          <cell r="B1362"/>
          <cell r="C1362"/>
          <cell r="D1362"/>
          <cell r="E1362"/>
          <cell r="F1362"/>
          <cell r="G1362"/>
          <cell r="H1362"/>
          <cell r="I1362"/>
          <cell r="J1362"/>
          <cell r="K1362"/>
          <cell r="L1362"/>
          <cell r="M1362"/>
          <cell r="N1362"/>
          <cell r="O1362"/>
          <cell r="P1362"/>
          <cell r="Q1362"/>
          <cell r="R1362"/>
          <cell r="S1362"/>
          <cell r="T1362"/>
          <cell r="U1362"/>
          <cell r="V1362"/>
          <cell r="W1362"/>
          <cell r="X1362"/>
          <cell r="Y1362"/>
          <cell r="Z1362"/>
          <cell r="AA1362"/>
          <cell r="AB1362"/>
          <cell r="AC1362"/>
          <cell r="AD1362"/>
          <cell r="AE1362"/>
          <cell r="AF1362"/>
          <cell r="AG1362"/>
          <cell r="AH1362"/>
          <cell r="AI1362"/>
          <cell r="AJ1362"/>
          <cell r="AK1362"/>
          <cell r="AL1362"/>
          <cell r="AM1362"/>
          <cell r="AN1362"/>
          <cell r="AO1362"/>
          <cell r="AP1362"/>
          <cell r="AQ1362"/>
          <cell r="AR1362"/>
          <cell r="AS1362"/>
          <cell r="AT1362"/>
          <cell r="AU1362"/>
          <cell r="AV1362"/>
          <cell r="AW1362"/>
          <cell r="AX1362"/>
          <cell r="AY1362"/>
          <cell r="AZ1362"/>
          <cell r="BA1362"/>
          <cell r="BB1362"/>
          <cell r="BC1362"/>
          <cell r="BD1362"/>
          <cell r="BE1362"/>
          <cell r="BF1362"/>
          <cell r="BG1362"/>
          <cell r="BH1362"/>
          <cell r="BI1362"/>
          <cell r="BJ1362"/>
          <cell r="BK1362"/>
          <cell r="BL1362"/>
          <cell r="BM1362"/>
          <cell r="BN1362"/>
          <cell r="BO1362"/>
          <cell r="BP1362"/>
          <cell r="BQ1362"/>
          <cell r="BR1362"/>
          <cell r="BS1362"/>
          <cell r="BT1362"/>
          <cell r="BU1362"/>
          <cell r="BV1362"/>
          <cell r="BW1362"/>
          <cell r="BX1362"/>
          <cell r="BY1362"/>
          <cell r="BZ1362"/>
          <cell r="CA1362"/>
          <cell r="CB1362"/>
          <cell r="CC1362"/>
          <cell r="CD1362"/>
          <cell r="CE1362"/>
          <cell r="CF1362"/>
          <cell r="CG1362"/>
          <cell r="CH1362"/>
          <cell r="CI1362"/>
          <cell r="CJ1362"/>
          <cell r="CK1362"/>
          <cell r="CL1362"/>
          <cell r="CM1362"/>
          <cell r="CN1362"/>
          <cell r="CO1362"/>
          <cell r="CP1362"/>
        </row>
        <row r="1363">
          <cell r="A1363"/>
          <cell r="B1363"/>
          <cell r="C1363"/>
          <cell r="D1363"/>
          <cell r="E1363"/>
          <cell r="F1363"/>
          <cell r="G1363"/>
          <cell r="H1363"/>
          <cell r="I1363"/>
          <cell r="J1363"/>
          <cell r="K1363"/>
          <cell r="L1363"/>
          <cell r="M1363"/>
          <cell r="N1363"/>
          <cell r="O1363"/>
          <cell r="P1363"/>
          <cell r="Q1363"/>
          <cell r="R1363"/>
          <cell r="S1363"/>
          <cell r="T1363"/>
          <cell r="U1363"/>
          <cell r="V1363"/>
          <cell r="W1363"/>
          <cell r="X1363"/>
          <cell r="Y1363"/>
          <cell r="Z1363"/>
          <cell r="AA1363"/>
          <cell r="AB1363"/>
          <cell r="AC1363"/>
          <cell r="AD1363"/>
          <cell r="AE1363"/>
          <cell r="AF1363"/>
          <cell r="AG1363"/>
          <cell r="AH1363"/>
          <cell r="AI1363"/>
          <cell r="AJ1363"/>
          <cell r="AK1363"/>
          <cell r="AL1363"/>
          <cell r="AM1363"/>
          <cell r="AN1363"/>
          <cell r="AO1363"/>
          <cell r="AP1363"/>
          <cell r="AQ1363"/>
          <cell r="AR1363"/>
          <cell r="AS1363"/>
          <cell r="AT1363"/>
          <cell r="AU1363"/>
          <cell r="AV1363"/>
          <cell r="AW1363"/>
          <cell r="AX1363"/>
          <cell r="AY1363"/>
          <cell r="AZ1363"/>
          <cell r="BA1363"/>
          <cell r="BB1363"/>
          <cell r="BC1363"/>
          <cell r="BD1363"/>
          <cell r="BE1363"/>
          <cell r="BF1363"/>
          <cell r="BG1363"/>
          <cell r="BH1363"/>
          <cell r="BI1363"/>
          <cell r="BJ1363"/>
          <cell r="BK1363"/>
          <cell r="BL1363"/>
          <cell r="BM1363"/>
          <cell r="BN1363"/>
          <cell r="BO1363"/>
          <cell r="BP1363"/>
          <cell r="BQ1363"/>
          <cell r="BR1363"/>
          <cell r="BS1363"/>
          <cell r="BT1363"/>
          <cell r="BU1363"/>
          <cell r="BV1363"/>
          <cell r="BW1363"/>
          <cell r="BX1363"/>
          <cell r="BY1363"/>
          <cell r="BZ1363"/>
          <cell r="CA1363"/>
          <cell r="CB1363"/>
          <cell r="CC1363"/>
          <cell r="CD1363"/>
          <cell r="CE1363"/>
          <cell r="CF1363"/>
          <cell r="CG1363"/>
          <cell r="CH1363"/>
          <cell r="CI1363"/>
          <cell r="CJ1363"/>
          <cell r="CK1363"/>
          <cell r="CL1363"/>
          <cell r="CM1363"/>
          <cell r="CN1363"/>
          <cell r="CO1363"/>
          <cell r="CP1363"/>
        </row>
        <row r="1364">
          <cell r="A1364"/>
          <cell r="B1364"/>
          <cell r="C1364"/>
          <cell r="D1364"/>
          <cell r="E1364"/>
          <cell r="F1364"/>
          <cell r="G1364"/>
          <cell r="H1364"/>
          <cell r="I1364"/>
          <cell r="J1364"/>
          <cell r="K1364"/>
          <cell r="L1364"/>
          <cell r="M1364"/>
          <cell r="N1364"/>
          <cell r="O1364"/>
          <cell r="P1364"/>
          <cell r="Q1364"/>
          <cell r="R1364"/>
          <cell r="S1364"/>
          <cell r="T1364"/>
          <cell r="U1364"/>
          <cell r="V1364"/>
          <cell r="W1364"/>
          <cell r="X1364"/>
          <cell r="Y1364"/>
          <cell r="Z1364"/>
          <cell r="AA1364"/>
          <cell r="AB1364"/>
          <cell r="AC1364"/>
          <cell r="AD1364"/>
          <cell r="AE1364"/>
          <cell r="AF1364"/>
          <cell r="AG1364"/>
          <cell r="AH1364"/>
          <cell r="AI1364"/>
          <cell r="AJ1364"/>
          <cell r="AK1364"/>
          <cell r="AL1364"/>
          <cell r="AM1364"/>
          <cell r="AN1364"/>
          <cell r="AO1364"/>
          <cell r="AP1364"/>
          <cell r="AQ1364"/>
          <cell r="AR1364"/>
          <cell r="AS1364"/>
          <cell r="AT1364"/>
          <cell r="AU1364"/>
          <cell r="AV1364"/>
          <cell r="AW1364"/>
          <cell r="AX1364"/>
          <cell r="AY1364"/>
          <cell r="AZ1364"/>
          <cell r="BA1364"/>
          <cell r="BB1364"/>
          <cell r="BC1364"/>
          <cell r="BD1364"/>
          <cell r="BE1364"/>
          <cell r="BF1364"/>
          <cell r="BG1364"/>
          <cell r="BH1364"/>
          <cell r="BI1364"/>
          <cell r="BJ1364"/>
          <cell r="BK1364"/>
          <cell r="BL1364"/>
          <cell r="BM1364"/>
          <cell r="BN1364"/>
          <cell r="BO1364"/>
          <cell r="BP1364"/>
          <cell r="BQ1364"/>
          <cell r="BR1364"/>
          <cell r="BS1364"/>
          <cell r="BT1364"/>
          <cell r="BU1364"/>
          <cell r="BV1364"/>
          <cell r="BW1364"/>
          <cell r="BX1364"/>
          <cell r="BY1364"/>
          <cell r="BZ1364"/>
          <cell r="CA1364"/>
          <cell r="CB1364"/>
          <cell r="CC1364"/>
          <cell r="CD1364"/>
          <cell r="CE1364"/>
          <cell r="CF1364"/>
          <cell r="CG1364"/>
          <cell r="CH1364"/>
          <cell r="CI1364"/>
          <cell r="CJ1364"/>
          <cell r="CK1364"/>
          <cell r="CL1364"/>
          <cell r="CM1364"/>
          <cell r="CN1364"/>
          <cell r="CO1364"/>
          <cell r="CP1364"/>
        </row>
        <row r="1365">
          <cell r="A1365"/>
          <cell r="B1365"/>
          <cell r="C1365"/>
          <cell r="D1365"/>
          <cell r="E1365"/>
          <cell r="F1365"/>
          <cell r="G1365"/>
          <cell r="H1365"/>
          <cell r="I1365"/>
          <cell r="J1365"/>
          <cell r="K1365"/>
          <cell r="L1365"/>
          <cell r="M1365"/>
          <cell r="N1365"/>
          <cell r="O1365"/>
          <cell r="P1365"/>
          <cell r="Q1365"/>
          <cell r="R1365"/>
          <cell r="S1365"/>
          <cell r="T1365"/>
          <cell r="U1365"/>
          <cell r="V1365"/>
          <cell r="W1365"/>
          <cell r="X1365"/>
          <cell r="Y1365"/>
          <cell r="Z1365"/>
          <cell r="AA1365"/>
          <cell r="AB1365"/>
          <cell r="AC1365"/>
          <cell r="AD1365"/>
          <cell r="AE1365"/>
          <cell r="AF1365"/>
          <cell r="AG1365"/>
          <cell r="AH1365"/>
          <cell r="AI1365"/>
          <cell r="AJ1365"/>
          <cell r="AK1365"/>
          <cell r="AL1365"/>
          <cell r="AM1365"/>
          <cell r="AN1365"/>
          <cell r="AO1365"/>
          <cell r="AP1365"/>
          <cell r="AQ1365"/>
          <cell r="AR1365"/>
          <cell r="AS1365"/>
          <cell r="AT1365"/>
          <cell r="AU1365"/>
          <cell r="AV1365"/>
          <cell r="AW1365"/>
          <cell r="AX1365"/>
          <cell r="AY1365"/>
          <cell r="AZ1365"/>
          <cell r="BA1365"/>
          <cell r="BB1365"/>
          <cell r="BC1365"/>
          <cell r="BD1365"/>
          <cell r="BE1365"/>
          <cell r="BF1365"/>
          <cell r="BG1365"/>
          <cell r="BH1365"/>
          <cell r="BI1365"/>
          <cell r="BJ1365"/>
          <cell r="BK1365"/>
          <cell r="BL1365"/>
          <cell r="BM1365"/>
          <cell r="BN1365"/>
          <cell r="BO1365"/>
          <cell r="BP1365"/>
          <cell r="BQ1365"/>
          <cell r="BR1365"/>
          <cell r="BS1365"/>
          <cell r="BT1365"/>
          <cell r="BU1365"/>
          <cell r="BV1365"/>
          <cell r="BW1365"/>
          <cell r="BX1365"/>
          <cell r="BY1365"/>
          <cell r="BZ1365"/>
          <cell r="CA1365"/>
          <cell r="CB1365"/>
          <cell r="CC1365"/>
          <cell r="CD1365"/>
          <cell r="CE1365"/>
          <cell r="CF1365"/>
          <cell r="CG1365"/>
          <cell r="CH1365"/>
          <cell r="CI1365"/>
          <cell r="CJ1365"/>
          <cell r="CK1365"/>
          <cell r="CL1365"/>
          <cell r="CM1365"/>
          <cell r="CN1365"/>
          <cell r="CO1365"/>
          <cell r="CP1365"/>
        </row>
        <row r="1366">
          <cell r="A1366"/>
          <cell r="B1366"/>
          <cell r="C1366"/>
          <cell r="D1366"/>
          <cell r="E1366"/>
          <cell r="F1366"/>
          <cell r="G1366"/>
          <cell r="H1366"/>
          <cell r="I1366"/>
          <cell r="J1366"/>
          <cell r="K1366"/>
          <cell r="L1366"/>
          <cell r="M1366"/>
          <cell r="N1366"/>
          <cell r="O1366"/>
          <cell r="P1366"/>
          <cell r="Q1366"/>
          <cell r="R1366"/>
          <cell r="S1366"/>
          <cell r="T1366"/>
          <cell r="U1366"/>
          <cell r="V1366"/>
          <cell r="W1366"/>
          <cell r="X1366"/>
          <cell r="Y1366"/>
          <cell r="Z1366"/>
          <cell r="AA1366"/>
          <cell r="AB1366"/>
          <cell r="AC1366"/>
          <cell r="AD1366"/>
          <cell r="AE1366"/>
          <cell r="AF1366"/>
          <cell r="AG1366"/>
          <cell r="AH1366"/>
          <cell r="AI1366"/>
          <cell r="AJ1366"/>
          <cell r="AK1366"/>
          <cell r="AL1366"/>
          <cell r="AM1366"/>
          <cell r="AN1366"/>
          <cell r="AO1366"/>
          <cell r="AP1366"/>
          <cell r="AQ1366"/>
          <cell r="AR1366"/>
          <cell r="AS1366"/>
          <cell r="AT1366"/>
          <cell r="AU1366"/>
          <cell r="AV1366"/>
          <cell r="AW1366"/>
          <cell r="AX1366"/>
          <cell r="AY1366"/>
          <cell r="AZ1366"/>
          <cell r="BA1366"/>
          <cell r="BB1366"/>
          <cell r="BC1366"/>
          <cell r="BD1366"/>
          <cell r="BE1366"/>
          <cell r="BF1366"/>
          <cell r="BG1366"/>
          <cell r="BH1366"/>
          <cell r="BI1366"/>
          <cell r="BJ1366"/>
          <cell r="BK1366"/>
          <cell r="BL1366"/>
          <cell r="BM1366"/>
          <cell r="BN1366"/>
          <cell r="BO1366"/>
          <cell r="BP1366"/>
          <cell r="BQ1366"/>
          <cell r="BR1366"/>
          <cell r="BS1366"/>
          <cell r="BT1366"/>
          <cell r="BU1366"/>
          <cell r="BV1366"/>
          <cell r="BW1366"/>
          <cell r="BX1366"/>
          <cell r="BY1366"/>
          <cell r="BZ1366"/>
          <cell r="CA1366"/>
          <cell r="CB1366"/>
          <cell r="CC1366"/>
          <cell r="CD1366"/>
          <cell r="CE1366"/>
          <cell r="CF1366"/>
          <cell r="CG1366"/>
          <cell r="CH1366"/>
          <cell r="CI1366"/>
          <cell r="CJ1366"/>
          <cell r="CK1366"/>
          <cell r="CL1366"/>
          <cell r="CM1366"/>
          <cell r="CN1366"/>
          <cell r="CO1366"/>
          <cell r="CP1366"/>
        </row>
        <row r="1367">
          <cell r="A1367"/>
          <cell r="B1367"/>
          <cell r="C1367"/>
          <cell r="D1367"/>
          <cell r="E1367"/>
          <cell r="F1367"/>
          <cell r="G1367"/>
          <cell r="H1367"/>
          <cell r="I1367"/>
          <cell r="J1367"/>
          <cell r="K1367"/>
          <cell r="L1367"/>
          <cell r="M1367"/>
          <cell r="N1367"/>
          <cell r="O1367"/>
          <cell r="P1367"/>
          <cell r="Q1367"/>
          <cell r="R1367"/>
          <cell r="S1367"/>
          <cell r="T1367"/>
          <cell r="U1367"/>
          <cell r="V1367"/>
          <cell r="W1367"/>
          <cell r="X1367"/>
          <cell r="Y1367"/>
          <cell r="Z1367"/>
          <cell r="AA1367"/>
          <cell r="AB1367"/>
          <cell r="AC1367"/>
          <cell r="AD1367"/>
          <cell r="AE1367"/>
          <cell r="AF1367"/>
          <cell r="AG1367"/>
          <cell r="AH1367"/>
          <cell r="AI1367"/>
          <cell r="AJ1367"/>
          <cell r="AK1367"/>
          <cell r="AL1367"/>
          <cell r="AM1367"/>
          <cell r="AN1367"/>
          <cell r="AO1367"/>
          <cell r="AP1367"/>
          <cell r="AQ1367"/>
          <cell r="AR1367"/>
          <cell r="AS1367"/>
          <cell r="AT1367"/>
          <cell r="AU1367"/>
          <cell r="AV1367"/>
          <cell r="AW1367"/>
          <cell r="AX1367"/>
          <cell r="AY1367"/>
          <cell r="AZ1367"/>
          <cell r="BA1367"/>
          <cell r="BB1367"/>
          <cell r="BC1367"/>
          <cell r="BD1367"/>
          <cell r="BE1367"/>
          <cell r="BF1367"/>
          <cell r="BG1367"/>
          <cell r="BH1367"/>
          <cell r="BI1367"/>
          <cell r="BJ1367"/>
          <cell r="BK1367"/>
          <cell r="BL1367"/>
          <cell r="BM1367"/>
          <cell r="BN1367"/>
          <cell r="BO1367"/>
          <cell r="BP1367"/>
          <cell r="BQ1367"/>
          <cell r="BR1367"/>
          <cell r="BS1367"/>
          <cell r="BT1367"/>
          <cell r="BU1367"/>
          <cell r="BV1367"/>
          <cell r="BW1367"/>
          <cell r="BX1367"/>
          <cell r="BY1367"/>
          <cell r="BZ1367"/>
          <cell r="CA1367"/>
          <cell r="CB1367"/>
          <cell r="CC1367"/>
          <cell r="CD1367"/>
          <cell r="CE1367"/>
          <cell r="CF1367"/>
          <cell r="CG1367"/>
          <cell r="CH1367"/>
          <cell r="CI1367"/>
          <cell r="CJ1367"/>
          <cell r="CK1367"/>
          <cell r="CL1367"/>
          <cell r="CM1367"/>
          <cell r="CN1367"/>
          <cell r="CO1367"/>
          <cell r="CP1367"/>
        </row>
        <row r="1368">
          <cell r="A1368"/>
          <cell r="B1368"/>
          <cell r="C1368"/>
          <cell r="D1368"/>
          <cell r="E1368"/>
          <cell r="F1368"/>
          <cell r="G1368"/>
          <cell r="H1368"/>
          <cell r="I1368"/>
          <cell r="J1368"/>
          <cell r="K1368"/>
          <cell r="L1368"/>
          <cell r="M1368"/>
          <cell r="N1368"/>
          <cell r="O1368"/>
          <cell r="P1368"/>
          <cell r="Q1368"/>
          <cell r="R1368"/>
          <cell r="S1368"/>
          <cell r="T1368"/>
          <cell r="U1368"/>
          <cell r="V1368"/>
          <cell r="W1368"/>
          <cell r="X1368"/>
          <cell r="Y1368"/>
          <cell r="Z1368"/>
          <cell r="AA1368"/>
          <cell r="AB1368"/>
          <cell r="AC1368"/>
          <cell r="AD1368"/>
          <cell r="AE1368"/>
          <cell r="AF1368"/>
          <cell r="AG1368"/>
          <cell r="AH1368"/>
          <cell r="AI1368"/>
          <cell r="AJ1368"/>
          <cell r="AK1368"/>
          <cell r="AL1368"/>
          <cell r="AM1368"/>
          <cell r="AN1368"/>
          <cell r="AO1368"/>
          <cell r="AP1368"/>
          <cell r="AQ1368"/>
          <cell r="AR1368"/>
          <cell r="AS1368"/>
          <cell r="AT1368"/>
          <cell r="AU1368"/>
          <cell r="AV1368"/>
          <cell r="AW1368"/>
          <cell r="AX1368"/>
          <cell r="AY1368"/>
          <cell r="AZ1368"/>
          <cell r="BA1368"/>
          <cell r="BB1368"/>
          <cell r="BC1368"/>
          <cell r="BD1368"/>
          <cell r="BE1368"/>
          <cell r="BF1368"/>
          <cell r="BG1368"/>
          <cell r="BH1368"/>
          <cell r="BI1368"/>
          <cell r="BJ1368"/>
          <cell r="BK1368"/>
          <cell r="BL1368"/>
          <cell r="BM1368"/>
          <cell r="BN1368"/>
          <cell r="BO1368"/>
          <cell r="BP1368"/>
          <cell r="BQ1368"/>
          <cell r="BR1368"/>
          <cell r="BS1368"/>
          <cell r="BT1368"/>
          <cell r="BU1368"/>
          <cell r="BV1368"/>
          <cell r="BW1368"/>
          <cell r="BX1368"/>
          <cell r="BY1368"/>
          <cell r="BZ1368"/>
          <cell r="CA1368"/>
          <cell r="CB1368"/>
          <cell r="CC1368"/>
          <cell r="CD1368"/>
          <cell r="CE1368"/>
          <cell r="CF1368"/>
          <cell r="CG1368"/>
          <cell r="CH1368"/>
          <cell r="CI1368"/>
          <cell r="CJ1368"/>
          <cell r="CK1368"/>
          <cell r="CL1368"/>
          <cell r="CM1368"/>
          <cell r="CN1368"/>
          <cell r="CO1368"/>
          <cell r="CP1368"/>
        </row>
        <row r="1369">
          <cell r="A1369"/>
          <cell r="B1369"/>
          <cell r="C1369"/>
          <cell r="D1369"/>
          <cell r="E1369"/>
          <cell r="F1369"/>
          <cell r="G1369"/>
          <cell r="H1369"/>
          <cell r="I1369"/>
          <cell r="J1369"/>
          <cell r="K1369"/>
          <cell r="L1369"/>
          <cell r="M1369"/>
          <cell r="N1369"/>
          <cell r="O1369"/>
          <cell r="P1369"/>
          <cell r="Q1369"/>
          <cell r="R1369"/>
          <cell r="S1369"/>
          <cell r="T1369"/>
          <cell r="U1369"/>
          <cell r="V1369"/>
          <cell r="W1369"/>
          <cell r="X1369"/>
          <cell r="Y1369"/>
          <cell r="Z1369"/>
          <cell r="AA1369"/>
          <cell r="AB1369"/>
          <cell r="AC1369"/>
          <cell r="AD1369"/>
          <cell r="AE1369"/>
          <cell r="AF1369"/>
          <cell r="AG1369"/>
          <cell r="AH1369"/>
          <cell r="AI1369"/>
          <cell r="AJ1369"/>
          <cell r="AK1369"/>
          <cell r="AL1369"/>
          <cell r="AM1369"/>
          <cell r="AN1369"/>
          <cell r="AO1369"/>
          <cell r="AP1369"/>
          <cell r="AQ1369"/>
          <cell r="AR1369"/>
          <cell r="AS1369"/>
          <cell r="AT1369"/>
          <cell r="AU1369"/>
          <cell r="AV1369"/>
          <cell r="AW1369"/>
          <cell r="AX1369"/>
          <cell r="AY1369"/>
          <cell r="AZ1369"/>
          <cell r="BA1369"/>
          <cell r="BB1369"/>
          <cell r="BC1369"/>
          <cell r="BD1369"/>
          <cell r="BE1369"/>
          <cell r="BF1369"/>
          <cell r="BG1369"/>
          <cell r="BH1369"/>
          <cell r="BI1369"/>
          <cell r="BJ1369"/>
          <cell r="BK1369"/>
          <cell r="BL1369"/>
          <cell r="BM1369"/>
          <cell r="BN1369"/>
          <cell r="BO1369"/>
          <cell r="BP1369"/>
          <cell r="BQ1369"/>
          <cell r="BR1369"/>
          <cell r="BS1369"/>
          <cell r="BT1369"/>
          <cell r="BU1369"/>
          <cell r="BV1369"/>
          <cell r="BW1369"/>
          <cell r="BX1369"/>
          <cell r="BY1369"/>
          <cell r="BZ1369"/>
          <cell r="CA1369"/>
          <cell r="CB1369"/>
          <cell r="CC1369"/>
          <cell r="CD1369"/>
          <cell r="CE1369"/>
          <cell r="CF1369"/>
          <cell r="CG1369"/>
          <cell r="CH1369"/>
          <cell r="CI1369"/>
          <cell r="CJ1369"/>
          <cell r="CK1369"/>
          <cell r="CL1369"/>
          <cell r="CM1369"/>
          <cell r="CN1369"/>
          <cell r="CO1369"/>
          <cell r="CP1369"/>
        </row>
        <row r="1370">
          <cell r="A1370"/>
          <cell r="B1370"/>
          <cell r="C1370"/>
          <cell r="D1370"/>
          <cell r="E1370"/>
          <cell r="F1370"/>
          <cell r="G1370"/>
          <cell r="H1370"/>
          <cell r="I1370"/>
          <cell r="J1370"/>
          <cell r="K1370"/>
          <cell r="L1370"/>
          <cell r="M1370"/>
          <cell r="N1370"/>
          <cell r="O1370"/>
          <cell r="P1370"/>
          <cell r="Q1370"/>
          <cell r="R1370"/>
          <cell r="S1370"/>
          <cell r="T1370"/>
          <cell r="U1370"/>
          <cell r="V1370"/>
          <cell r="W1370"/>
          <cell r="X1370"/>
          <cell r="Y1370"/>
          <cell r="Z1370"/>
          <cell r="AA1370"/>
          <cell r="AB1370"/>
          <cell r="AC1370"/>
          <cell r="AD1370"/>
          <cell r="AE1370"/>
          <cell r="AF1370"/>
          <cell r="AG1370"/>
          <cell r="AH1370"/>
          <cell r="AI1370"/>
          <cell r="AJ1370"/>
          <cell r="AK1370"/>
          <cell r="AL1370"/>
          <cell r="AM1370"/>
          <cell r="AN1370"/>
          <cell r="AO1370"/>
          <cell r="AP1370"/>
          <cell r="AQ1370"/>
          <cell r="AR1370"/>
          <cell r="AS1370"/>
          <cell r="AT1370"/>
          <cell r="AU1370"/>
          <cell r="AV1370"/>
          <cell r="AW1370"/>
          <cell r="AX1370"/>
          <cell r="AY1370"/>
          <cell r="AZ1370"/>
          <cell r="BA1370"/>
          <cell r="BB1370"/>
          <cell r="BC1370"/>
          <cell r="BD1370"/>
          <cell r="BE1370"/>
          <cell r="BF1370"/>
          <cell r="BG1370"/>
          <cell r="BH1370"/>
          <cell r="BI1370"/>
          <cell r="BJ1370"/>
          <cell r="BK1370"/>
          <cell r="BL1370"/>
          <cell r="BM1370"/>
          <cell r="BN1370"/>
          <cell r="BO1370"/>
          <cell r="BP1370"/>
          <cell r="BQ1370"/>
          <cell r="BR1370"/>
          <cell r="BS1370"/>
          <cell r="BT1370"/>
          <cell r="BU1370"/>
          <cell r="BV1370"/>
          <cell r="BW1370"/>
          <cell r="BX1370"/>
          <cell r="BY1370"/>
          <cell r="BZ1370"/>
          <cell r="CA1370"/>
          <cell r="CB1370"/>
          <cell r="CC1370"/>
          <cell r="CD1370"/>
          <cell r="CE1370"/>
          <cell r="CF1370"/>
          <cell r="CG1370"/>
          <cell r="CH1370"/>
          <cell r="CI1370"/>
          <cell r="CJ1370"/>
          <cell r="CK1370"/>
          <cell r="CL1370"/>
          <cell r="CM1370"/>
          <cell r="CN1370"/>
          <cell r="CO1370"/>
          <cell r="CP1370"/>
        </row>
        <row r="1371">
          <cell r="A1371"/>
          <cell r="B1371"/>
          <cell r="C1371"/>
          <cell r="D1371"/>
          <cell r="E1371"/>
          <cell r="F1371"/>
          <cell r="G1371"/>
          <cell r="H1371"/>
          <cell r="I1371"/>
          <cell r="J1371"/>
          <cell r="K1371"/>
          <cell r="L1371"/>
          <cell r="M1371"/>
          <cell r="N1371"/>
          <cell r="O1371"/>
          <cell r="P1371"/>
          <cell r="Q1371"/>
          <cell r="R1371"/>
          <cell r="S1371"/>
          <cell r="T1371"/>
          <cell r="U1371"/>
          <cell r="V1371"/>
          <cell r="W1371"/>
          <cell r="X1371"/>
          <cell r="Y1371"/>
          <cell r="Z1371"/>
          <cell r="AA1371"/>
          <cell r="AB1371"/>
          <cell r="AC1371"/>
          <cell r="AD1371"/>
          <cell r="AE1371"/>
          <cell r="AF1371"/>
          <cell r="AG1371"/>
          <cell r="AH1371"/>
          <cell r="AI1371"/>
          <cell r="AJ1371"/>
          <cell r="AK1371"/>
          <cell r="AL1371"/>
          <cell r="AM1371"/>
          <cell r="AN1371"/>
          <cell r="AO1371"/>
          <cell r="AP1371"/>
          <cell r="AQ1371"/>
          <cell r="AR1371"/>
          <cell r="AS1371"/>
          <cell r="AT1371"/>
          <cell r="AU1371"/>
          <cell r="AV1371"/>
          <cell r="AW1371"/>
          <cell r="AX1371"/>
          <cell r="AY1371"/>
          <cell r="AZ1371"/>
          <cell r="BA1371"/>
          <cell r="BB1371"/>
          <cell r="BC1371"/>
          <cell r="BD1371"/>
          <cell r="BE1371"/>
          <cell r="BF1371"/>
          <cell r="BG1371"/>
          <cell r="BH1371"/>
          <cell r="BI1371"/>
          <cell r="BJ1371"/>
          <cell r="BK1371"/>
          <cell r="BL1371"/>
          <cell r="BM1371"/>
          <cell r="BN1371"/>
          <cell r="BO1371"/>
          <cell r="BP1371"/>
          <cell r="BQ1371"/>
          <cell r="BR1371"/>
          <cell r="BS1371"/>
          <cell r="BT1371"/>
          <cell r="BU1371"/>
          <cell r="BV1371"/>
          <cell r="BW1371"/>
          <cell r="BX1371"/>
          <cell r="BY1371"/>
          <cell r="BZ1371"/>
          <cell r="CA1371"/>
          <cell r="CB1371"/>
          <cell r="CC1371"/>
          <cell r="CD1371"/>
          <cell r="CE1371"/>
          <cell r="CF1371"/>
          <cell r="CG1371"/>
          <cell r="CH1371"/>
          <cell r="CI1371"/>
          <cell r="CJ1371"/>
          <cell r="CK1371"/>
          <cell r="CL1371"/>
          <cell r="CM1371"/>
          <cell r="CN1371"/>
          <cell r="CO1371"/>
          <cell r="CP1371"/>
        </row>
        <row r="1372">
          <cell r="A1372"/>
          <cell r="B1372"/>
          <cell r="C1372"/>
          <cell r="D1372"/>
          <cell r="E1372"/>
          <cell r="F1372"/>
          <cell r="G1372"/>
          <cell r="H1372"/>
          <cell r="I1372"/>
          <cell r="J1372"/>
          <cell r="K1372"/>
          <cell r="L1372"/>
          <cell r="M1372"/>
          <cell r="N1372"/>
          <cell r="O1372"/>
          <cell r="P1372"/>
          <cell r="Q1372"/>
          <cell r="R1372"/>
          <cell r="S1372"/>
          <cell r="T1372"/>
          <cell r="U1372"/>
          <cell r="V1372"/>
          <cell r="W1372"/>
          <cell r="X1372"/>
          <cell r="Y1372"/>
          <cell r="Z1372"/>
          <cell r="AA1372"/>
          <cell r="AB1372"/>
          <cell r="AC1372"/>
          <cell r="AD1372"/>
          <cell r="AE1372"/>
          <cell r="AF1372"/>
          <cell r="AG1372"/>
          <cell r="AH1372"/>
          <cell r="AI1372"/>
          <cell r="AJ1372"/>
          <cell r="AK1372"/>
          <cell r="AL1372"/>
          <cell r="AM1372"/>
          <cell r="AN1372"/>
          <cell r="AO1372"/>
          <cell r="AP1372"/>
          <cell r="AQ1372"/>
          <cell r="AR1372"/>
          <cell r="AS1372"/>
          <cell r="AT1372"/>
          <cell r="AU1372"/>
          <cell r="AV1372"/>
          <cell r="AW1372"/>
          <cell r="AX1372"/>
          <cell r="AY1372"/>
          <cell r="AZ1372"/>
          <cell r="BA1372"/>
          <cell r="BB1372"/>
          <cell r="BC1372"/>
          <cell r="BD1372"/>
          <cell r="BE1372"/>
          <cell r="BF1372"/>
          <cell r="BG1372"/>
          <cell r="BH1372"/>
          <cell r="BI1372"/>
          <cell r="BJ1372"/>
          <cell r="BK1372"/>
          <cell r="BL1372"/>
          <cell r="BM1372"/>
          <cell r="BN1372"/>
          <cell r="BO1372"/>
          <cell r="BP1372"/>
          <cell r="BQ1372"/>
          <cell r="BR1372"/>
          <cell r="BS1372"/>
          <cell r="BT1372"/>
          <cell r="BU1372"/>
          <cell r="BV1372"/>
          <cell r="BW1372"/>
          <cell r="BX1372"/>
          <cell r="BY1372"/>
          <cell r="BZ1372"/>
          <cell r="CA1372"/>
          <cell r="CB1372"/>
          <cell r="CC1372"/>
          <cell r="CD1372"/>
          <cell r="CE1372"/>
          <cell r="CF1372"/>
          <cell r="CG1372"/>
          <cell r="CH1372"/>
          <cell r="CI1372"/>
          <cell r="CJ1372"/>
          <cell r="CK1372"/>
          <cell r="CL1372"/>
          <cell r="CM1372"/>
          <cell r="CN1372"/>
          <cell r="CO1372"/>
          <cell r="CP1372"/>
        </row>
        <row r="1373">
          <cell r="A1373"/>
          <cell r="B1373"/>
          <cell r="C1373"/>
          <cell r="D1373"/>
          <cell r="E1373"/>
          <cell r="F1373"/>
          <cell r="G1373"/>
          <cell r="H1373"/>
          <cell r="I1373"/>
          <cell r="J1373"/>
          <cell r="K1373"/>
          <cell r="L1373"/>
          <cell r="M1373"/>
          <cell r="N1373"/>
          <cell r="O1373"/>
          <cell r="P1373"/>
          <cell r="Q1373"/>
          <cell r="R1373"/>
          <cell r="S1373"/>
          <cell r="T1373"/>
          <cell r="U1373"/>
          <cell r="V1373"/>
          <cell r="W1373"/>
          <cell r="X1373"/>
          <cell r="Y1373"/>
          <cell r="Z1373"/>
          <cell r="AA1373"/>
          <cell r="AB1373"/>
          <cell r="AC1373"/>
          <cell r="AD1373"/>
          <cell r="AE1373"/>
          <cell r="AF1373"/>
          <cell r="AG1373"/>
          <cell r="AH1373"/>
          <cell r="AI1373"/>
          <cell r="AJ1373"/>
          <cell r="AK1373"/>
          <cell r="AL1373"/>
          <cell r="AM1373"/>
          <cell r="AN1373"/>
          <cell r="AO1373"/>
          <cell r="AP1373"/>
          <cell r="AQ1373"/>
          <cell r="AR1373"/>
          <cell r="AS1373"/>
          <cell r="AT1373"/>
          <cell r="AU1373"/>
          <cell r="AV1373"/>
          <cell r="AW1373"/>
          <cell r="AX1373"/>
          <cell r="AY1373"/>
          <cell r="AZ1373"/>
          <cell r="BA1373"/>
          <cell r="BB1373"/>
          <cell r="BC1373"/>
          <cell r="BD1373"/>
          <cell r="BE1373"/>
          <cell r="BF1373"/>
          <cell r="BG1373"/>
          <cell r="BH1373"/>
          <cell r="BI1373"/>
          <cell r="BJ1373"/>
          <cell r="BK1373"/>
          <cell r="BL1373"/>
          <cell r="BM1373"/>
          <cell r="BN1373"/>
          <cell r="BO1373"/>
          <cell r="BP1373"/>
          <cell r="BQ1373"/>
          <cell r="BR1373"/>
          <cell r="BS1373"/>
          <cell r="BT1373"/>
          <cell r="BU1373"/>
          <cell r="BV1373"/>
          <cell r="BW1373"/>
          <cell r="BX1373"/>
          <cell r="BY1373"/>
          <cell r="BZ1373"/>
          <cell r="CA1373"/>
          <cell r="CB1373"/>
          <cell r="CC1373"/>
          <cell r="CD1373"/>
          <cell r="CE1373"/>
          <cell r="CF1373"/>
          <cell r="CG1373"/>
          <cell r="CH1373"/>
          <cell r="CI1373"/>
          <cell r="CJ1373"/>
          <cell r="CK1373"/>
          <cell r="CL1373"/>
          <cell r="CM1373"/>
          <cell r="CN1373"/>
          <cell r="CO1373"/>
          <cell r="CP1373"/>
        </row>
        <row r="1374">
          <cell r="A1374"/>
          <cell r="B1374"/>
          <cell r="C1374"/>
          <cell r="D1374"/>
          <cell r="E1374"/>
          <cell r="F1374"/>
          <cell r="G1374"/>
          <cell r="H1374"/>
          <cell r="I1374"/>
          <cell r="J1374"/>
          <cell r="K1374"/>
          <cell r="L1374"/>
          <cell r="M1374"/>
          <cell r="N1374"/>
          <cell r="O1374"/>
          <cell r="P1374"/>
          <cell r="Q1374"/>
          <cell r="R1374"/>
          <cell r="S1374"/>
          <cell r="T1374"/>
          <cell r="U1374"/>
          <cell r="V1374"/>
          <cell r="W1374"/>
          <cell r="X1374"/>
          <cell r="Y1374"/>
          <cell r="Z1374"/>
          <cell r="AA1374"/>
          <cell r="AB1374"/>
          <cell r="AC1374"/>
          <cell r="AD1374"/>
          <cell r="AE1374"/>
          <cell r="AF1374"/>
          <cell r="AG1374"/>
          <cell r="AH1374"/>
          <cell r="AI1374"/>
          <cell r="AJ1374"/>
          <cell r="AK1374"/>
          <cell r="AL1374"/>
          <cell r="AM1374"/>
          <cell r="AN1374"/>
          <cell r="AO1374"/>
          <cell r="AP1374"/>
          <cell r="AQ1374"/>
          <cell r="AR1374"/>
          <cell r="AS1374"/>
          <cell r="AT1374"/>
          <cell r="AU1374"/>
          <cell r="AV1374"/>
          <cell r="AW1374"/>
          <cell r="AX1374"/>
          <cell r="AY1374"/>
          <cell r="AZ1374"/>
          <cell r="BA1374"/>
          <cell r="BB1374"/>
          <cell r="BC1374"/>
          <cell r="BD1374"/>
          <cell r="BE1374"/>
          <cell r="BF1374"/>
          <cell r="BG1374"/>
          <cell r="BH1374"/>
          <cell r="BI1374"/>
          <cell r="BJ1374"/>
          <cell r="BK1374"/>
          <cell r="BL1374"/>
          <cell r="BM1374"/>
          <cell r="BN1374"/>
          <cell r="BO1374"/>
          <cell r="BP1374"/>
          <cell r="BQ1374"/>
          <cell r="BR1374"/>
          <cell r="BS1374"/>
          <cell r="BT1374"/>
          <cell r="BU1374"/>
          <cell r="BV1374"/>
          <cell r="BW1374"/>
          <cell r="BX1374"/>
          <cell r="BY1374"/>
          <cell r="BZ1374"/>
          <cell r="CA1374"/>
          <cell r="CB1374"/>
          <cell r="CC1374"/>
          <cell r="CD1374"/>
          <cell r="CE1374"/>
          <cell r="CF1374"/>
          <cell r="CG1374"/>
          <cell r="CH1374"/>
          <cell r="CI1374"/>
          <cell r="CJ1374"/>
          <cell r="CK1374"/>
          <cell r="CL1374"/>
          <cell r="CM1374"/>
          <cell r="CN1374"/>
          <cell r="CO1374"/>
          <cell r="CP1374"/>
        </row>
        <row r="1375">
          <cell r="A1375"/>
          <cell r="B1375"/>
          <cell r="C1375"/>
          <cell r="D1375"/>
          <cell r="E1375"/>
          <cell r="F1375"/>
          <cell r="G1375"/>
          <cell r="H1375"/>
          <cell r="I1375"/>
          <cell r="J1375"/>
          <cell r="K1375"/>
          <cell r="L1375"/>
          <cell r="M1375"/>
          <cell r="N1375"/>
          <cell r="O1375"/>
          <cell r="P1375"/>
          <cell r="Q1375"/>
          <cell r="R1375"/>
          <cell r="S1375"/>
          <cell r="T1375"/>
          <cell r="U1375"/>
          <cell r="V1375"/>
          <cell r="W1375"/>
          <cell r="X1375"/>
          <cell r="Y1375"/>
          <cell r="Z1375"/>
          <cell r="AA1375"/>
          <cell r="AB1375"/>
          <cell r="AC1375"/>
          <cell r="AD1375"/>
          <cell r="AE1375"/>
          <cell r="AF1375"/>
          <cell r="AG1375"/>
          <cell r="AH1375"/>
          <cell r="AI1375"/>
          <cell r="AJ1375"/>
          <cell r="AK1375"/>
          <cell r="AL1375"/>
          <cell r="AM1375"/>
          <cell r="AN1375"/>
          <cell r="AO1375"/>
          <cell r="AP1375"/>
          <cell r="AQ1375"/>
          <cell r="AR1375"/>
          <cell r="AS1375"/>
          <cell r="AT1375"/>
          <cell r="AU1375"/>
          <cell r="AV1375"/>
          <cell r="AW1375"/>
          <cell r="AX1375"/>
          <cell r="AY1375"/>
          <cell r="AZ1375"/>
          <cell r="BA1375"/>
          <cell r="BB1375"/>
          <cell r="BC1375"/>
          <cell r="BD1375"/>
          <cell r="BE1375"/>
          <cell r="BF1375"/>
          <cell r="BG1375"/>
          <cell r="BH1375"/>
          <cell r="BI1375"/>
          <cell r="BJ1375"/>
          <cell r="BK1375"/>
          <cell r="BL1375"/>
          <cell r="BM1375"/>
          <cell r="BN1375"/>
          <cell r="BO1375"/>
          <cell r="BP1375"/>
          <cell r="BQ1375"/>
          <cell r="BR1375"/>
          <cell r="BS1375"/>
          <cell r="BT1375"/>
          <cell r="BU1375"/>
          <cell r="BV1375"/>
          <cell r="BW1375"/>
          <cell r="BX1375"/>
          <cell r="BY1375"/>
          <cell r="BZ1375"/>
          <cell r="CA1375"/>
          <cell r="CB1375"/>
          <cell r="CC1375"/>
          <cell r="CD1375"/>
          <cell r="CE1375"/>
          <cell r="CF1375"/>
          <cell r="CG1375"/>
          <cell r="CH1375"/>
          <cell r="CI1375"/>
          <cell r="CJ1375"/>
          <cell r="CK1375"/>
          <cell r="CL1375"/>
          <cell r="CM1375"/>
          <cell r="CN1375"/>
          <cell r="CO1375"/>
          <cell r="CP1375"/>
        </row>
        <row r="1376">
          <cell r="A1376"/>
          <cell r="B1376"/>
          <cell r="C1376"/>
          <cell r="D1376"/>
          <cell r="E1376"/>
          <cell r="F1376"/>
          <cell r="G1376"/>
          <cell r="H1376"/>
          <cell r="I1376"/>
          <cell r="J1376"/>
          <cell r="K1376"/>
          <cell r="L1376"/>
          <cell r="M1376"/>
          <cell r="N1376"/>
          <cell r="O1376"/>
          <cell r="P1376"/>
          <cell r="Q1376"/>
          <cell r="R1376"/>
          <cell r="S1376"/>
          <cell r="T1376"/>
          <cell r="U1376"/>
          <cell r="V1376"/>
          <cell r="W1376"/>
          <cell r="X1376"/>
          <cell r="Y1376"/>
          <cell r="Z1376"/>
          <cell r="AA1376"/>
          <cell r="AB1376"/>
          <cell r="AC1376"/>
          <cell r="AD1376"/>
          <cell r="AE1376"/>
          <cell r="AF1376"/>
          <cell r="AG1376"/>
          <cell r="AH1376"/>
          <cell r="AI1376"/>
          <cell r="AJ1376"/>
          <cell r="AK1376"/>
          <cell r="AL1376"/>
          <cell r="AM1376"/>
          <cell r="AN1376"/>
          <cell r="AO1376"/>
          <cell r="AP1376"/>
          <cell r="AQ1376"/>
          <cell r="AR1376"/>
          <cell r="AS1376"/>
          <cell r="AT1376"/>
          <cell r="AU1376"/>
          <cell r="AV1376"/>
          <cell r="AW1376"/>
          <cell r="AX1376"/>
          <cell r="AY1376"/>
          <cell r="AZ1376"/>
          <cell r="BA1376"/>
          <cell r="BB1376"/>
          <cell r="BC1376"/>
          <cell r="BD1376"/>
          <cell r="BE1376"/>
          <cell r="BF1376"/>
          <cell r="BG1376"/>
          <cell r="BH1376"/>
          <cell r="BI1376"/>
          <cell r="BJ1376"/>
          <cell r="BK1376"/>
          <cell r="BL1376"/>
          <cell r="BM1376"/>
          <cell r="BN1376"/>
          <cell r="BO1376"/>
          <cell r="BP1376"/>
          <cell r="BQ1376"/>
          <cell r="BR1376"/>
          <cell r="BS1376"/>
          <cell r="BT1376"/>
          <cell r="BU1376"/>
          <cell r="BV1376"/>
          <cell r="BW1376"/>
          <cell r="BX1376"/>
          <cell r="BY1376"/>
          <cell r="BZ1376"/>
          <cell r="CA1376"/>
          <cell r="CB1376"/>
          <cell r="CC1376"/>
          <cell r="CD1376"/>
          <cell r="CE1376"/>
          <cell r="CF1376"/>
          <cell r="CG1376"/>
          <cell r="CH1376"/>
          <cell r="CI1376"/>
          <cell r="CJ1376"/>
          <cell r="CK1376"/>
          <cell r="CL1376"/>
          <cell r="CM1376"/>
          <cell r="CN1376"/>
          <cell r="CO1376"/>
          <cell r="CP1376"/>
        </row>
        <row r="1377">
          <cell r="A1377"/>
          <cell r="B1377"/>
          <cell r="C1377"/>
          <cell r="D1377"/>
          <cell r="E1377"/>
          <cell r="F1377"/>
          <cell r="G1377"/>
          <cell r="H1377"/>
          <cell r="I1377"/>
          <cell r="J1377"/>
          <cell r="K1377"/>
          <cell r="L1377"/>
          <cell r="M1377"/>
          <cell r="N1377"/>
          <cell r="O1377"/>
          <cell r="P1377"/>
          <cell r="Q1377"/>
          <cell r="R1377"/>
          <cell r="S1377"/>
          <cell r="T1377"/>
          <cell r="U1377"/>
          <cell r="V1377"/>
          <cell r="W1377"/>
          <cell r="X1377"/>
          <cell r="Y1377"/>
          <cell r="Z1377"/>
          <cell r="AA1377"/>
          <cell r="AB1377"/>
          <cell r="AC1377"/>
          <cell r="AD1377"/>
          <cell r="AE1377"/>
          <cell r="AF1377"/>
          <cell r="AG1377"/>
          <cell r="AH1377"/>
          <cell r="AI1377"/>
          <cell r="AJ1377"/>
          <cell r="AK1377"/>
          <cell r="AL1377"/>
          <cell r="AM1377"/>
          <cell r="AN1377"/>
          <cell r="AO1377"/>
          <cell r="AP1377"/>
          <cell r="AQ1377"/>
          <cell r="AR1377"/>
          <cell r="AS1377"/>
          <cell r="AT1377"/>
          <cell r="AU1377"/>
          <cell r="AV1377"/>
          <cell r="AW1377"/>
          <cell r="AX1377"/>
          <cell r="AY1377"/>
          <cell r="AZ1377"/>
          <cell r="BA1377"/>
          <cell r="BB1377"/>
          <cell r="BC1377"/>
          <cell r="BD1377"/>
          <cell r="BE1377"/>
          <cell r="BF1377"/>
          <cell r="BG1377"/>
          <cell r="BH1377"/>
          <cell r="BI1377"/>
          <cell r="BJ1377"/>
          <cell r="BK1377"/>
          <cell r="BL1377"/>
          <cell r="BM1377"/>
          <cell r="BN1377"/>
          <cell r="BO1377"/>
          <cell r="BP1377"/>
          <cell r="BQ1377"/>
          <cell r="BR1377"/>
          <cell r="BS1377"/>
          <cell r="BT1377"/>
          <cell r="BU1377"/>
          <cell r="BV1377"/>
          <cell r="BW1377"/>
          <cell r="BX1377"/>
          <cell r="BY1377"/>
          <cell r="BZ1377"/>
          <cell r="CA1377"/>
          <cell r="CB1377"/>
          <cell r="CC1377"/>
          <cell r="CD1377"/>
          <cell r="CE1377"/>
          <cell r="CF1377"/>
          <cell r="CG1377"/>
          <cell r="CH1377"/>
          <cell r="CI1377"/>
          <cell r="CJ1377"/>
          <cell r="CK1377"/>
          <cell r="CL1377"/>
          <cell r="CM1377"/>
          <cell r="CN1377"/>
          <cell r="CO1377"/>
          <cell r="CP1377"/>
        </row>
        <row r="1378">
          <cell r="A1378"/>
          <cell r="B1378"/>
          <cell r="C1378"/>
          <cell r="D1378"/>
          <cell r="E1378"/>
          <cell r="F1378"/>
          <cell r="G1378"/>
          <cell r="H1378"/>
          <cell r="I1378"/>
          <cell r="J1378"/>
          <cell r="K1378"/>
          <cell r="L1378"/>
          <cell r="M1378"/>
          <cell r="N1378"/>
          <cell r="O1378"/>
          <cell r="P1378"/>
          <cell r="Q1378"/>
          <cell r="R1378"/>
          <cell r="S1378"/>
          <cell r="T1378"/>
          <cell r="U1378"/>
          <cell r="V1378"/>
          <cell r="W1378"/>
          <cell r="X1378"/>
          <cell r="Y1378"/>
          <cell r="Z1378"/>
          <cell r="AA1378"/>
          <cell r="AB1378"/>
          <cell r="AC1378"/>
          <cell r="AD1378"/>
          <cell r="AE1378"/>
          <cell r="AF1378"/>
          <cell r="AG1378"/>
          <cell r="AH1378"/>
          <cell r="AI1378"/>
          <cell r="AJ1378"/>
          <cell r="AK1378"/>
          <cell r="AL1378"/>
          <cell r="AM1378"/>
          <cell r="AN1378"/>
          <cell r="AO1378"/>
          <cell r="AP1378"/>
          <cell r="AQ1378"/>
          <cell r="AR1378"/>
          <cell r="AS1378"/>
          <cell r="AT1378"/>
          <cell r="AU1378"/>
          <cell r="AV1378"/>
          <cell r="AW1378"/>
          <cell r="AX1378"/>
          <cell r="AY1378"/>
          <cell r="AZ1378"/>
          <cell r="BA1378"/>
          <cell r="BB1378"/>
          <cell r="BC1378"/>
          <cell r="BD1378"/>
          <cell r="BE1378"/>
          <cell r="BF1378"/>
          <cell r="BG1378"/>
          <cell r="BH1378"/>
          <cell r="BI1378"/>
          <cell r="BJ1378"/>
          <cell r="BK1378"/>
          <cell r="BL1378"/>
          <cell r="BM1378"/>
          <cell r="BN1378"/>
          <cell r="BO1378"/>
          <cell r="BP1378"/>
          <cell r="BQ1378"/>
          <cell r="BR1378"/>
          <cell r="BS1378"/>
          <cell r="BT1378"/>
          <cell r="BU1378"/>
          <cell r="BV1378"/>
          <cell r="BW1378"/>
          <cell r="BX1378"/>
          <cell r="BY1378"/>
          <cell r="BZ1378"/>
          <cell r="CA1378"/>
          <cell r="CB1378"/>
          <cell r="CC1378"/>
          <cell r="CD1378"/>
          <cell r="CE1378"/>
          <cell r="CF1378"/>
          <cell r="CG1378"/>
          <cell r="CH1378"/>
          <cell r="CI1378"/>
          <cell r="CJ1378"/>
          <cell r="CK1378"/>
          <cell r="CL1378"/>
          <cell r="CM1378"/>
          <cell r="CN1378"/>
          <cell r="CO1378"/>
          <cell r="CP1378"/>
        </row>
        <row r="1379">
          <cell r="A1379"/>
          <cell r="B1379"/>
          <cell r="C1379"/>
          <cell r="D1379"/>
          <cell r="E1379"/>
          <cell r="F1379"/>
          <cell r="G1379"/>
          <cell r="H1379"/>
          <cell r="I1379"/>
          <cell r="J1379"/>
          <cell r="K1379"/>
          <cell r="L1379"/>
          <cell r="M1379"/>
          <cell r="N1379"/>
          <cell r="O1379"/>
          <cell r="P1379"/>
          <cell r="Q1379"/>
          <cell r="R1379"/>
          <cell r="S1379"/>
          <cell r="T1379"/>
          <cell r="U1379"/>
          <cell r="V1379"/>
          <cell r="W1379"/>
          <cell r="X1379"/>
          <cell r="Y1379"/>
          <cell r="Z1379"/>
          <cell r="AA1379"/>
          <cell r="AB1379"/>
          <cell r="AC1379"/>
          <cell r="AD1379"/>
          <cell r="AE1379"/>
          <cell r="AF1379"/>
          <cell r="AG1379"/>
          <cell r="AH1379"/>
          <cell r="AI1379"/>
          <cell r="AJ1379"/>
          <cell r="AK1379"/>
          <cell r="AL1379"/>
          <cell r="AM1379"/>
          <cell r="AN1379"/>
          <cell r="AO1379"/>
          <cell r="AP1379"/>
          <cell r="AQ1379"/>
          <cell r="AR1379"/>
          <cell r="AS1379"/>
          <cell r="AT1379"/>
          <cell r="AU1379"/>
          <cell r="AV1379"/>
          <cell r="AW1379"/>
          <cell r="AX1379"/>
          <cell r="AY1379"/>
          <cell r="AZ1379"/>
          <cell r="BA1379"/>
          <cell r="BB1379"/>
          <cell r="BC1379"/>
          <cell r="BD1379"/>
          <cell r="BE1379"/>
          <cell r="BF1379"/>
          <cell r="BG1379"/>
          <cell r="BH1379"/>
          <cell r="BI1379"/>
          <cell r="BJ1379"/>
          <cell r="BK1379"/>
          <cell r="BL1379"/>
          <cell r="BM1379"/>
          <cell r="BN1379"/>
          <cell r="BO1379"/>
          <cell r="BP1379"/>
          <cell r="BQ1379"/>
          <cell r="BR1379"/>
          <cell r="BS1379"/>
          <cell r="BT1379"/>
          <cell r="BU1379"/>
          <cell r="BV1379"/>
          <cell r="BW1379"/>
          <cell r="BX1379"/>
          <cell r="BY1379"/>
          <cell r="BZ1379"/>
          <cell r="CA1379"/>
          <cell r="CB1379"/>
          <cell r="CC1379"/>
          <cell r="CD1379"/>
          <cell r="CE1379"/>
          <cell r="CF1379"/>
          <cell r="CG1379"/>
          <cell r="CH1379"/>
          <cell r="CI1379"/>
          <cell r="CJ1379"/>
          <cell r="CK1379"/>
          <cell r="CL1379"/>
          <cell r="CM1379"/>
          <cell r="CN1379"/>
          <cell r="CO1379"/>
          <cell r="CP1379"/>
        </row>
        <row r="1380">
          <cell r="A1380"/>
          <cell r="B1380"/>
          <cell r="C1380"/>
          <cell r="D1380"/>
          <cell r="E1380"/>
          <cell r="F1380"/>
          <cell r="G1380"/>
          <cell r="H1380"/>
          <cell r="I1380"/>
          <cell r="J1380"/>
          <cell r="K1380"/>
          <cell r="L1380"/>
          <cell r="M1380"/>
          <cell r="N1380"/>
          <cell r="O1380"/>
          <cell r="P1380"/>
          <cell r="Q1380"/>
          <cell r="R1380"/>
          <cell r="S1380"/>
          <cell r="T1380"/>
          <cell r="U1380"/>
          <cell r="V1380"/>
          <cell r="W1380"/>
          <cell r="X1380"/>
          <cell r="Y1380"/>
          <cell r="Z1380"/>
          <cell r="AA1380"/>
          <cell r="AB1380"/>
          <cell r="AC1380"/>
          <cell r="AD1380"/>
          <cell r="AE1380"/>
          <cell r="AF1380"/>
          <cell r="AG1380"/>
          <cell r="AH1380"/>
          <cell r="AI1380"/>
          <cell r="AJ1380"/>
          <cell r="AK1380"/>
          <cell r="AL1380"/>
          <cell r="AM1380"/>
          <cell r="AN1380"/>
          <cell r="AO1380"/>
          <cell r="AP1380"/>
          <cell r="AQ1380"/>
          <cell r="AR1380"/>
          <cell r="AS1380"/>
          <cell r="AT1380"/>
          <cell r="AU1380"/>
          <cell r="AV1380"/>
          <cell r="AW1380"/>
          <cell r="AX1380"/>
          <cell r="AY1380"/>
          <cell r="AZ1380"/>
          <cell r="BA1380"/>
          <cell r="BB1380"/>
          <cell r="BC1380"/>
          <cell r="BD1380"/>
          <cell r="BE1380"/>
          <cell r="BF1380"/>
          <cell r="BG1380"/>
          <cell r="BH1380"/>
          <cell r="BI1380"/>
          <cell r="BJ1380"/>
          <cell r="BK1380"/>
          <cell r="BL1380"/>
          <cell r="BM1380"/>
          <cell r="BN1380"/>
          <cell r="BO1380"/>
          <cell r="BP1380"/>
          <cell r="BQ1380"/>
          <cell r="BR1380"/>
          <cell r="BS1380"/>
          <cell r="BT1380"/>
          <cell r="BU1380"/>
          <cell r="BV1380"/>
          <cell r="BW1380"/>
          <cell r="BX1380"/>
          <cell r="BY1380"/>
          <cell r="BZ1380"/>
          <cell r="CA1380"/>
          <cell r="CB1380"/>
          <cell r="CC1380"/>
          <cell r="CD1380"/>
          <cell r="CE1380"/>
          <cell r="CF1380"/>
          <cell r="CG1380"/>
          <cell r="CH1380"/>
          <cell r="CI1380"/>
          <cell r="CJ1380"/>
          <cell r="CK1380"/>
          <cell r="CL1380"/>
          <cell r="CM1380"/>
          <cell r="CN1380"/>
          <cell r="CO1380"/>
          <cell r="CP1380"/>
        </row>
        <row r="1381">
          <cell r="A1381"/>
          <cell r="B1381"/>
          <cell r="C1381"/>
          <cell r="D1381"/>
          <cell r="E1381"/>
          <cell r="F1381"/>
          <cell r="G1381"/>
          <cell r="H1381"/>
          <cell r="I1381"/>
          <cell r="J1381"/>
          <cell r="K1381"/>
          <cell r="L1381"/>
          <cell r="M1381"/>
          <cell r="N1381"/>
          <cell r="O1381"/>
          <cell r="P1381"/>
          <cell r="Q1381"/>
          <cell r="R1381"/>
          <cell r="S1381"/>
          <cell r="T1381"/>
          <cell r="U1381"/>
          <cell r="V1381"/>
          <cell r="W1381"/>
          <cell r="X1381"/>
          <cell r="Y1381"/>
          <cell r="Z1381"/>
          <cell r="AA1381"/>
          <cell r="AB1381"/>
          <cell r="AC1381"/>
          <cell r="AD1381"/>
          <cell r="AE1381"/>
          <cell r="AF1381"/>
          <cell r="AG1381"/>
          <cell r="AH1381"/>
          <cell r="AI1381"/>
          <cell r="AJ1381"/>
          <cell r="AK1381"/>
          <cell r="AL1381"/>
          <cell r="AM1381"/>
          <cell r="AN1381"/>
          <cell r="AO1381"/>
          <cell r="AP1381"/>
          <cell r="AQ1381"/>
          <cell r="AR1381"/>
          <cell r="AS1381"/>
          <cell r="AT1381"/>
          <cell r="AU1381"/>
          <cell r="AV1381"/>
          <cell r="AW1381"/>
          <cell r="AX1381"/>
          <cell r="AY1381"/>
          <cell r="AZ1381"/>
          <cell r="BA1381"/>
          <cell r="BB1381"/>
          <cell r="BC1381"/>
          <cell r="BD1381"/>
          <cell r="BE1381"/>
          <cell r="BF1381"/>
          <cell r="BG1381"/>
          <cell r="BH1381"/>
          <cell r="BI1381"/>
          <cell r="BJ1381"/>
          <cell r="BK1381"/>
          <cell r="BL1381"/>
          <cell r="BM1381"/>
          <cell r="BN1381"/>
          <cell r="BO1381"/>
          <cell r="BP1381"/>
          <cell r="BQ1381"/>
          <cell r="BR1381"/>
          <cell r="BS1381"/>
          <cell r="BT1381"/>
          <cell r="BU1381"/>
          <cell r="BV1381"/>
          <cell r="BW1381"/>
          <cell r="BX1381"/>
          <cell r="BY1381"/>
          <cell r="BZ1381"/>
          <cell r="CA1381"/>
          <cell r="CB1381"/>
          <cell r="CC1381"/>
          <cell r="CD1381"/>
          <cell r="CE1381"/>
          <cell r="CF1381"/>
          <cell r="CG1381"/>
          <cell r="CH1381"/>
          <cell r="CI1381"/>
          <cell r="CJ1381"/>
          <cell r="CK1381"/>
          <cell r="CL1381"/>
          <cell r="CM1381"/>
          <cell r="CN1381"/>
          <cell r="CO1381"/>
          <cell r="CP1381"/>
        </row>
        <row r="1382">
          <cell r="A1382"/>
          <cell r="B1382"/>
          <cell r="C1382"/>
          <cell r="D1382"/>
          <cell r="E1382"/>
          <cell r="F1382"/>
          <cell r="G1382"/>
          <cell r="H1382"/>
          <cell r="I1382"/>
          <cell r="J1382"/>
          <cell r="K1382"/>
          <cell r="L1382"/>
          <cell r="M1382"/>
          <cell r="N1382"/>
          <cell r="O1382"/>
          <cell r="P1382"/>
          <cell r="Q1382"/>
          <cell r="R1382"/>
          <cell r="S1382"/>
          <cell r="T1382"/>
          <cell r="U1382"/>
          <cell r="V1382"/>
          <cell r="W1382"/>
          <cell r="X1382"/>
          <cell r="Y1382"/>
          <cell r="Z1382"/>
          <cell r="AA1382"/>
          <cell r="AB1382"/>
          <cell r="AC1382"/>
          <cell r="AD1382"/>
          <cell r="AE1382"/>
          <cell r="AF1382"/>
          <cell r="AG1382"/>
          <cell r="AH1382"/>
          <cell r="AI1382"/>
          <cell r="AJ1382"/>
          <cell r="AK1382"/>
          <cell r="AL1382"/>
          <cell r="AM1382"/>
          <cell r="AN1382"/>
          <cell r="AO1382"/>
          <cell r="AP1382"/>
          <cell r="AQ1382"/>
          <cell r="AR1382"/>
          <cell r="AS1382"/>
          <cell r="AT1382"/>
          <cell r="AU1382"/>
          <cell r="AV1382"/>
          <cell r="AW1382"/>
          <cell r="AX1382"/>
          <cell r="AY1382"/>
          <cell r="AZ1382"/>
          <cell r="BA1382"/>
          <cell r="BB1382"/>
          <cell r="BC1382"/>
          <cell r="BD1382"/>
          <cell r="BE1382"/>
          <cell r="BF1382"/>
          <cell r="BG1382"/>
          <cell r="BH1382"/>
          <cell r="BI1382"/>
          <cell r="BJ1382"/>
          <cell r="BK1382"/>
          <cell r="BL1382"/>
          <cell r="BM1382"/>
          <cell r="BN1382"/>
          <cell r="BO1382"/>
          <cell r="BP1382"/>
          <cell r="BQ1382"/>
          <cell r="BR1382"/>
          <cell r="BS1382"/>
          <cell r="BT1382"/>
          <cell r="BU1382"/>
          <cell r="BV1382"/>
          <cell r="BW1382"/>
          <cell r="BX1382"/>
          <cell r="BY1382"/>
          <cell r="BZ1382"/>
          <cell r="CA1382"/>
          <cell r="CB1382"/>
          <cell r="CC1382"/>
          <cell r="CD1382"/>
          <cell r="CE1382"/>
          <cell r="CF1382"/>
          <cell r="CG1382"/>
          <cell r="CH1382"/>
          <cell r="CI1382"/>
          <cell r="CJ1382"/>
          <cell r="CK1382"/>
          <cell r="CL1382"/>
          <cell r="CM1382"/>
          <cell r="CN1382"/>
          <cell r="CO1382"/>
          <cell r="CP1382"/>
        </row>
        <row r="1383">
          <cell r="A1383"/>
          <cell r="B1383"/>
          <cell r="C1383"/>
          <cell r="D1383"/>
          <cell r="E1383"/>
          <cell r="F1383"/>
          <cell r="G1383"/>
          <cell r="H1383"/>
          <cell r="I1383"/>
          <cell r="J1383"/>
          <cell r="K1383"/>
          <cell r="L1383"/>
          <cell r="M1383"/>
          <cell r="N1383"/>
          <cell r="O1383"/>
          <cell r="P1383"/>
          <cell r="Q1383"/>
          <cell r="R1383"/>
          <cell r="S1383"/>
          <cell r="T1383"/>
          <cell r="U1383"/>
          <cell r="V1383"/>
          <cell r="W1383"/>
          <cell r="X1383"/>
          <cell r="Y1383"/>
          <cell r="Z1383"/>
          <cell r="AA1383"/>
          <cell r="AB1383"/>
          <cell r="AC1383"/>
          <cell r="AD1383"/>
          <cell r="AE1383"/>
          <cell r="AF1383"/>
          <cell r="AG1383"/>
          <cell r="AH1383"/>
          <cell r="AI1383"/>
          <cell r="AJ1383"/>
          <cell r="AK1383"/>
          <cell r="AL1383"/>
          <cell r="AM1383"/>
          <cell r="AN1383"/>
          <cell r="AO1383"/>
          <cell r="AP1383"/>
          <cell r="AQ1383"/>
          <cell r="AR1383"/>
          <cell r="AS1383"/>
          <cell r="AT1383"/>
          <cell r="AU1383"/>
          <cell r="AV1383"/>
          <cell r="AW1383"/>
          <cell r="AX1383"/>
          <cell r="AY1383"/>
          <cell r="AZ1383"/>
          <cell r="BA1383"/>
          <cell r="BB1383"/>
          <cell r="BC1383"/>
          <cell r="BD1383"/>
          <cell r="BE1383"/>
          <cell r="BF1383"/>
          <cell r="BG1383"/>
          <cell r="BH1383"/>
          <cell r="BI1383"/>
          <cell r="BJ1383"/>
          <cell r="BK1383"/>
          <cell r="BL1383"/>
          <cell r="BM1383"/>
          <cell r="BN1383"/>
          <cell r="BO1383"/>
          <cell r="BP1383"/>
          <cell r="BQ1383"/>
          <cell r="BR1383"/>
          <cell r="BS1383"/>
          <cell r="BT1383"/>
          <cell r="BU1383"/>
          <cell r="BV1383"/>
          <cell r="BW1383"/>
          <cell r="BX1383"/>
          <cell r="BY1383"/>
          <cell r="BZ1383"/>
          <cell r="CA1383"/>
          <cell r="CB1383"/>
          <cell r="CC1383"/>
          <cell r="CD1383"/>
          <cell r="CE1383"/>
          <cell r="CF1383"/>
          <cell r="CG1383"/>
          <cell r="CH1383"/>
          <cell r="CI1383"/>
          <cell r="CJ1383"/>
          <cell r="CK1383"/>
          <cell r="CL1383"/>
          <cell r="CM1383"/>
          <cell r="CN1383"/>
          <cell r="CO1383"/>
          <cell r="CP1383"/>
        </row>
        <row r="1384">
          <cell r="A1384"/>
          <cell r="B1384"/>
          <cell r="C1384"/>
          <cell r="D1384"/>
          <cell r="E1384"/>
          <cell r="F1384"/>
          <cell r="G1384"/>
          <cell r="H1384"/>
          <cell r="I1384"/>
          <cell r="J1384"/>
          <cell r="K1384"/>
          <cell r="L1384"/>
          <cell r="M1384"/>
          <cell r="N1384"/>
          <cell r="O1384"/>
          <cell r="P1384"/>
          <cell r="Q1384"/>
          <cell r="R1384"/>
          <cell r="S1384"/>
          <cell r="T1384"/>
          <cell r="U1384"/>
          <cell r="V1384"/>
          <cell r="W1384"/>
          <cell r="X1384"/>
          <cell r="Y1384"/>
          <cell r="Z1384"/>
          <cell r="AA1384"/>
          <cell r="AB1384"/>
          <cell r="AC1384"/>
          <cell r="AD1384"/>
          <cell r="AE1384"/>
          <cell r="AF1384"/>
          <cell r="AG1384"/>
          <cell r="AH1384"/>
          <cell r="AI1384"/>
          <cell r="AJ1384"/>
          <cell r="AK1384"/>
          <cell r="AL1384"/>
          <cell r="AM1384"/>
          <cell r="AN1384"/>
          <cell r="AO1384"/>
          <cell r="AP1384"/>
          <cell r="AQ1384"/>
          <cell r="AR1384"/>
          <cell r="AS1384"/>
          <cell r="AT1384"/>
          <cell r="AU1384"/>
          <cell r="AV1384"/>
          <cell r="AW1384"/>
          <cell r="AX1384"/>
          <cell r="AY1384"/>
          <cell r="AZ1384"/>
          <cell r="BA1384"/>
          <cell r="BB1384"/>
          <cell r="BC1384"/>
          <cell r="BD1384"/>
          <cell r="BE1384"/>
          <cell r="BF1384"/>
          <cell r="BG1384"/>
          <cell r="BH1384"/>
          <cell r="BI1384"/>
          <cell r="BJ1384"/>
          <cell r="BK1384"/>
          <cell r="BL1384"/>
          <cell r="BM1384"/>
          <cell r="BN1384"/>
          <cell r="BO1384"/>
          <cell r="BP1384"/>
          <cell r="BQ1384"/>
          <cell r="BR1384"/>
          <cell r="BS1384"/>
          <cell r="BT1384"/>
          <cell r="BU1384"/>
          <cell r="BV1384"/>
          <cell r="BW1384"/>
          <cell r="BX1384"/>
          <cell r="BY1384"/>
          <cell r="BZ1384"/>
          <cell r="CA1384"/>
          <cell r="CB1384"/>
          <cell r="CC1384"/>
          <cell r="CD1384"/>
          <cell r="CE1384"/>
          <cell r="CF1384"/>
          <cell r="CG1384"/>
          <cell r="CH1384"/>
          <cell r="CI1384"/>
          <cell r="CJ1384"/>
          <cell r="CK1384"/>
          <cell r="CL1384"/>
          <cell r="CM1384"/>
          <cell r="CN1384"/>
          <cell r="CO1384"/>
          <cell r="CP1384"/>
        </row>
        <row r="1385">
          <cell r="A1385"/>
          <cell r="B1385"/>
          <cell r="C1385"/>
          <cell r="D1385"/>
          <cell r="E1385"/>
          <cell r="F1385"/>
          <cell r="G1385"/>
          <cell r="H1385"/>
          <cell r="I1385"/>
          <cell r="J1385"/>
          <cell r="K1385"/>
          <cell r="L1385"/>
          <cell r="M1385"/>
          <cell r="N1385"/>
          <cell r="O1385"/>
          <cell r="P1385"/>
          <cell r="Q1385"/>
          <cell r="R1385"/>
          <cell r="S1385"/>
          <cell r="T1385"/>
          <cell r="U1385"/>
          <cell r="V1385"/>
          <cell r="W1385"/>
          <cell r="X1385"/>
          <cell r="Y1385"/>
          <cell r="Z1385"/>
          <cell r="AA1385"/>
          <cell r="AB1385"/>
          <cell r="AC1385"/>
          <cell r="AD1385"/>
          <cell r="AE1385"/>
          <cell r="AF1385"/>
          <cell r="AG1385"/>
          <cell r="AH1385"/>
          <cell r="AI1385"/>
          <cell r="AJ1385"/>
          <cell r="AK1385"/>
          <cell r="AL1385"/>
          <cell r="AM1385"/>
          <cell r="AN1385"/>
          <cell r="AO1385"/>
          <cell r="AP1385"/>
          <cell r="AQ1385"/>
          <cell r="AR1385"/>
          <cell r="AS1385"/>
          <cell r="AT1385"/>
          <cell r="AU1385"/>
          <cell r="AV1385"/>
          <cell r="AW1385"/>
          <cell r="AX1385"/>
          <cell r="AY1385"/>
          <cell r="AZ1385"/>
          <cell r="BA1385"/>
          <cell r="BB1385"/>
          <cell r="BC1385"/>
          <cell r="BD1385"/>
          <cell r="BE1385"/>
          <cell r="BF1385"/>
          <cell r="BG1385"/>
          <cell r="BH1385"/>
          <cell r="BI1385"/>
          <cell r="BJ1385"/>
          <cell r="BK1385"/>
          <cell r="BL1385"/>
          <cell r="BM1385"/>
          <cell r="BN1385"/>
          <cell r="BO1385"/>
          <cell r="BP1385"/>
          <cell r="BQ1385"/>
          <cell r="BR1385"/>
          <cell r="BS1385"/>
          <cell r="BT1385"/>
          <cell r="BU1385"/>
          <cell r="BV1385"/>
          <cell r="BW1385"/>
          <cell r="BX1385"/>
          <cell r="BY1385"/>
          <cell r="BZ1385"/>
          <cell r="CA1385"/>
          <cell r="CB1385"/>
          <cell r="CC1385"/>
          <cell r="CD1385"/>
          <cell r="CE1385"/>
          <cell r="CF1385"/>
          <cell r="CG1385"/>
          <cell r="CH1385"/>
          <cell r="CI1385"/>
          <cell r="CJ1385"/>
          <cell r="CK1385"/>
          <cell r="CL1385"/>
          <cell r="CM1385"/>
          <cell r="CN1385"/>
          <cell r="CO1385"/>
          <cell r="CP1385"/>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B904-E30B-45CC-844F-5AEB44C4B675}">
  <sheetPr>
    <outlinePr summaryBelow="0" summaryRight="0"/>
  </sheetPr>
  <dimension ref="A1:Z1336"/>
  <sheetViews>
    <sheetView tabSelected="1" topLeftCell="T352" workbookViewId="0">
      <selection activeCell="C25" sqref="C25"/>
    </sheetView>
  </sheetViews>
  <sheetFormatPr baseColWidth="10" defaultColWidth="12.5546875" defaultRowHeight="13.8" x14ac:dyDescent="0.3"/>
  <cols>
    <col min="1" max="1" width="38" style="8" customWidth="1"/>
    <col min="2" max="2" width="19" style="8" customWidth="1"/>
    <col min="3" max="3" width="76.33203125" style="8" bestFit="1" customWidth="1"/>
    <col min="4" max="4" width="86.33203125" style="8" bestFit="1" customWidth="1"/>
    <col min="5" max="5" width="19.6640625" style="8" customWidth="1"/>
    <col min="6" max="6" width="22.44140625" style="8" customWidth="1"/>
    <col min="7" max="7" width="32.5546875" style="8" customWidth="1"/>
    <col min="8" max="8" width="24.44140625" style="8" customWidth="1"/>
    <col min="9" max="9" width="44" style="8" customWidth="1"/>
    <col min="10" max="10" width="33.33203125" style="8" customWidth="1"/>
    <col min="11" max="11" width="15.33203125" style="8" customWidth="1"/>
    <col min="12" max="12" width="12.6640625" style="8" customWidth="1"/>
    <col min="13" max="13" width="35.44140625" style="8" customWidth="1"/>
    <col min="14" max="14" width="25.88671875" style="8" customWidth="1"/>
    <col min="15" max="15" width="22.5546875" style="8" customWidth="1"/>
    <col min="16" max="16" width="39.5546875" style="8" customWidth="1"/>
    <col min="17" max="18" width="29.44140625" style="8" customWidth="1"/>
    <col min="19" max="19" width="26.44140625" style="8" customWidth="1"/>
    <col min="20" max="20" width="22.88671875" style="8" customWidth="1"/>
    <col min="21" max="21" width="29.109375" style="8" customWidth="1"/>
    <col min="22" max="22" width="28.6640625" style="8" customWidth="1"/>
    <col min="23" max="23" width="8.44140625" style="8" customWidth="1"/>
    <col min="24" max="24" width="88.33203125" style="8" customWidth="1"/>
    <col min="25" max="16384" width="12.5546875" style="8"/>
  </cols>
  <sheetData>
    <row r="1" spans="1:26" x14ac:dyDescent="0.3">
      <c r="A1" s="1" t="s">
        <v>0</v>
      </c>
      <c r="B1" s="2" t="s">
        <v>1</v>
      </c>
      <c r="C1" s="3" t="s">
        <v>2</v>
      </c>
      <c r="D1" s="3" t="s">
        <v>3</v>
      </c>
      <c r="E1" s="2" t="s">
        <v>4</v>
      </c>
      <c r="F1" s="2" t="s">
        <v>5</v>
      </c>
      <c r="G1" s="2" t="s">
        <v>6</v>
      </c>
      <c r="H1" s="2" t="s">
        <v>7</v>
      </c>
      <c r="I1" s="2" t="s">
        <v>8</v>
      </c>
      <c r="J1" s="3" t="s">
        <v>9</v>
      </c>
      <c r="K1" s="2" t="s">
        <v>10</v>
      </c>
      <c r="L1" s="2" t="s">
        <v>11</v>
      </c>
      <c r="M1" s="3" t="s">
        <v>12</v>
      </c>
      <c r="N1" s="4" t="s">
        <v>13</v>
      </c>
      <c r="O1" s="4" t="s">
        <v>14</v>
      </c>
      <c r="P1" s="5" t="s">
        <v>15</v>
      </c>
      <c r="Q1" s="5" t="s">
        <v>16</v>
      </c>
      <c r="R1" s="2" t="s">
        <v>17</v>
      </c>
      <c r="S1" s="3" t="s">
        <v>18</v>
      </c>
      <c r="T1" s="2" t="s">
        <v>19</v>
      </c>
      <c r="U1" s="2" t="s">
        <v>20</v>
      </c>
      <c r="V1" s="3" t="s">
        <v>21</v>
      </c>
      <c r="W1" s="3" t="s">
        <v>22</v>
      </c>
      <c r="X1" s="6" t="s">
        <v>23</v>
      </c>
      <c r="Y1" s="7"/>
      <c r="Z1" s="7"/>
    </row>
    <row r="2" spans="1:26" x14ac:dyDescent="0.3">
      <c r="A2" s="9" t="s">
        <v>24</v>
      </c>
      <c r="B2" s="10" t="str">
        <f>VLOOKUP(A2,'[1]BASE DTPA'!A:CN,2,0)</f>
        <v>2 NACION</v>
      </c>
      <c r="C2" s="10" t="str">
        <f>VLOOKUP(A2,'[1]BASE DTPA'!A:CQ,3,0)</f>
        <v>CPS-DTPA-1-2025</v>
      </c>
      <c r="D2" s="10" t="str">
        <f>VLOOKUP(A2,'[1]BASE DTPA'!A:CR,4,0)</f>
        <v xml:space="preserve">DIEGO FERNANDO GIL RIVAS </v>
      </c>
      <c r="E2" s="11">
        <v>45673</v>
      </c>
      <c r="F2" s="12" t="str">
        <f>VLOOKUP(A2,'[1]BASE DTPA'!A:CT,6,0)</f>
        <v>PA00-3202008-15-004 Prestar servicios profesionales con plena autonomía técnica y administrativa en la estructuración financiera de los procesos contractuales de la Dirección Territorial Pacífico y sus áreas protegidas en el marco de la conservación de la diversidad biológica de las áreas protegidas del SINAP nacional</v>
      </c>
      <c r="G2" s="10" t="str">
        <f>VLOOKUP(A2,'[1]BASE DTPA'!A:CU,7,0)</f>
        <v>PROFESIONAL</v>
      </c>
      <c r="H2" s="10" t="str">
        <f>VLOOKUP(A2,'[1]BASE DTPA'!A:CV,8,0)</f>
        <v>2 CONTRATACIÓN DIRECTA</v>
      </c>
      <c r="I2" s="10" t="str">
        <f>VLOOKUP(A2,'[1]BASE DTPA'!A:CW,9,0)</f>
        <v>14 PRESTACIÓN DE SERVICIOS</v>
      </c>
      <c r="J2" s="7" t="str">
        <f>VLOOKUP(A2,'[1]BASE DTPA'!A:CX,10,0)</f>
        <v>N/A</v>
      </c>
      <c r="K2" s="7">
        <f>VLOOKUP(A2,'[1]BASE DTPA'!A:CY,11,0)</f>
        <v>80111600</v>
      </c>
      <c r="L2" s="13">
        <f>VLOOKUP(A2,'[1]BASE DTPA'!A:CZ,15,0)</f>
        <v>5693195</v>
      </c>
      <c r="M2" s="13">
        <f>VLOOKUP(A2,'[1]BASE DTPA'!A:DA,16,0)</f>
        <v>65471743</v>
      </c>
      <c r="N2" s="7" t="str">
        <f>VLOOKUP(A2,'[1]BASE DTPA'!A:DB,18,0)</f>
        <v>1 PERSONA NATURAL</v>
      </c>
      <c r="O2" s="7" t="str">
        <f>VLOOKUP(A2,'[1]BASE DTPA'!A:DC,19,0)</f>
        <v>3 CÉDULA DE CIUDADANÍA</v>
      </c>
      <c r="P2" s="13">
        <f>VLOOKUP(A2,'[1]BASE DTPA'!A:DD,20,0)</f>
        <v>1113642262</v>
      </c>
      <c r="Q2" s="13" t="str">
        <f>VLOOKUP(A2,'[1]BASE DTPA'!A:DE,22,0)</f>
        <v>N-A</v>
      </c>
      <c r="R2" s="7" t="str">
        <f>VLOOKUP(A2,'[1]BASE DTPA'!A:DF,38,0)</f>
        <v>DTPA</v>
      </c>
      <c r="S2" s="7">
        <f>VLOOKUP(A2,'[1]BASE DTPA'!A:DG,43,0)</f>
        <v>345</v>
      </c>
      <c r="T2" s="14">
        <f>VLOOKUP(A2,'[1]BASE DTPA'!A:DH,53,0)</f>
        <v>45673</v>
      </c>
      <c r="U2" s="15">
        <f>VLOOKUP(A2,'[1]BASE DTPA'!A:DI,54,0)</f>
        <v>46022</v>
      </c>
      <c r="V2" s="16">
        <f>VLOOKUP(A2,'[1]BASE DTPA'!A:DJ,79,0)</f>
        <v>0</v>
      </c>
      <c r="W2" s="7" t="str">
        <f>VLOOKUP(A2,'[1]BASE DTPA'!A:DK,68,0)</f>
        <v>VIGENTE</v>
      </c>
      <c r="X2" s="17" t="str">
        <f>VLOOKUP(A2,'[1]BASE DTPA'!A:DL,70,0)</f>
        <v xml:space="preserve">https://community.secop.gov.co/Public/Tendering/ContractDetailView/Index?UniqueIdentifier=CO1.PCCNTR.7255078 </v>
      </c>
      <c r="Y2" s="10"/>
      <c r="Z2" s="10"/>
    </row>
    <row r="3" spans="1:26" x14ac:dyDescent="0.3">
      <c r="A3" s="9" t="s">
        <v>25</v>
      </c>
      <c r="B3" s="10" t="str">
        <f>VLOOKUP(A3,'[1]BASE DTPA'!A:CN,2,0)</f>
        <v>2 NACION</v>
      </c>
      <c r="C3" s="10" t="str">
        <f>VLOOKUP(A3,'[1]BASE DTPA'!A:CQ,3,0)</f>
        <v>CPS-DTPA-2-2025</v>
      </c>
      <c r="D3" s="10" t="str">
        <f>VLOOKUP(A3,'[1]BASE DTPA'!A:CR,4,0)</f>
        <v xml:space="preserve">LAURA CAMILA URQUIJO MONTAGUT </v>
      </c>
      <c r="E3" s="11">
        <v>45674</v>
      </c>
      <c r="F3" s="12" t="str">
        <f>VLOOKUP(A3,'[1]BASE DTPA'!A:CT,6,0)</f>
        <v>PA00-3202008-15-017 Prestar servicios profesionales con plena autonomia tecnica y administrativa en Dirección Territorial Pacífico en la realización de actividades de planeación estratégica en el marco de la conservación de la diversidad biológica de las áreas protegidas del SINAP nacional</v>
      </c>
      <c r="G3" s="10" t="str">
        <f>VLOOKUP(A3,'[1]BASE DTPA'!A:CU,7,0)</f>
        <v>PROFESIONAL</v>
      </c>
      <c r="H3" s="10" t="str">
        <f>VLOOKUP(A3,'[1]BASE DTPA'!A:CV,8,0)</f>
        <v>2 CONTRATACIÓN DIRECTA</v>
      </c>
      <c r="I3" s="10" t="str">
        <f>VLOOKUP(A3,'[1]BASE DTPA'!A:CW,9,0)</f>
        <v>14 PRESTACIÓN DE SERVICIOS</v>
      </c>
      <c r="J3" s="7" t="str">
        <f>VLOOKUP(A3,'[1]BASE DTPA'!A:CX,10,0)</f>
        <v>N/A</v>
      </c>
      <c r="K3" s="7">
        <f>VLOOKUP(A3,'[1]BASE DTPA'!A:CY,11,0)</f>
        <v>80111600</v>
      </c>
      <c r="L3" s="13">
        <f>VLOOKUP(A3,'[1]BASE DTPA'!A:CZ,15,0)</f>
        <v>7435309</v>
      </c>
      <c r="M3" s="13">
        <f>VLOOKUP(A3,'[1]BASE DTPA'!A:DA,16,0)</f>
        <v>13135713</v>
      </c>
      <c r="N3" s="7" t="str">
        <f>VLOOKUP(A3,'[1]BASE DTPA'!A:DB,18,0)</f>
        <v>1 PERSONA NATURAL</v>
      </c>
      <c r="O3" s="7" t="str">
        <f>VLOOKUP(A3,'[1]BASE DTPA'!A:DC,19,0)</f>
        <v>3 CÉDULA DE CIUDADANÍA</v>
      </c>
      <c r="P3" s="13">
        <f>VLOOKUP(A3,'[1]BASE DTPA'!A:DD,20,0)</f>
        <v>1098743846</v>
      </c>
      <c r="Q3" s="13" t="str">
        <f>VLOOKUP(A3,'[1]BASE DTPA'!A:DE,22,0)</f>
        <v>N-A</v>
      </c>
      <c r="R3" s="7" t="str">
        <f>VLOOKUP(A3,'[1]BASE DTPA'!A:DF,38,0)</f>
        <v>DTPA</v>
      </c>
      <c r="S3" s="7">
        <f>VLOOKUP(A3,'[1]BASE DTPA'!A:DG,43,0)</f>
        <v>344</v>
      </c>
      <c r="T3" s="14">
        <f>VLOOKUP(A3,'[1]BASE DTPA'!A:DH,53,0)</f>
        <v>45674</v>
      </c>
      <c r="U3" s="15">
        <f>VLOOKUP(A3,'[1]BASE DTPA'!A:DI,54,0)</f>
        <v>45725</v>
      </c>
      <c r="V3" s="16">
        <f>VLOOKUP(A3,'[1]BASE DTPA'!A:DJ,79,0)</f>
        <v>0</v>
      </c>
      <c r="W3" s="7" t="str">
        <f>VLOOKUP(A3,'[1]BASE DTPA'!A:DK,68,0)</f>
        <v>TERMINADO ANTICIPADAMENTE</v>
      </c>
      <c r="X3" s="17" t="str">
        <f>VLOOKUP(A3,'[1]BASE DTPA'!A:DL,70,0)</f>
        <v xml:space="preserve">https://community.secop.gov.co/Public/Tendering/ContractDetailView/Index?UniqueIdentifier=CO1.PCCNTR.7260468 </v>
      </c>
      <c r="Y3" s="10"/>
      <c r="Z3" s="10"/>
    </row>
    <row r="4" spans="1:26" x14ac:dyDescent="0.3">
      <c r="A4" s="9" t="s">
        <v>26</v>
      </c>
      <c r="B4" s="10" t="str">
        <f>VLOOKUP(A4,'[1]BASE DTPA'!A:CN,2,0)</f>
        <v>2 NACION</v>
      </c>
      <c r="C4" s="10" t="str">
        <f>VLOOKUP(A4,'[1]BASE DTPA'!A:CQ,3,0)</f>
        <v>CPS-DTPA-3-2025</v>
      </c>
      <c r="D4" s="10" t="str">
        <f>VLOOKUP(A4,'[1]BASE DTPA'!A:CR,4,0)</f>
        <v>LEIDY YESENIA FRANCO CASTAÑO</v>
      </c>
      <c r="E4" s="11">
        <v>45674</v>
      </c>
      <c r="F4" s="12" t="str">
        <f>VLOOKUP(A4,'[1]BASE DTPA'!A:CT,6,0)</f>
        <v>PA00-3202008-15-012 Prestar servicios de apoyo a la gestión con plena autonomía técnica y administrativa en el desarrollo de actividades administrativas del proceso siniestros de la Dirección Territorial Pacífico y sus áreas protegidas, en el marco de la conservación de la diversidad biológica de las áreas protegidas del SINAP nacional</v>
      </c>
      <c r="G4" s="10" t="str">
        <f>VLOOKUP(A4,'[1]BASE DTPA'!A:CU,7,0)</f>
        <v>APOYO A LA GESTIÓN</v>
      </c>
      <c r="H4" s="10" t="str">
        <f>VLOOKUP(A4,'[1]BASE DTPA'!A:CV,8,0)</f>
        <v>2 CONTRATACIÓN DIRECTA</v>
      </c>
      <c r="I4" s="10" t="str">
        <f>VLOOKUP(A4,'[1]BASE DTPA'!A:CW,9,0)</f>
        <v>14 PRESTACIÓN DE SERVICIOS</v>
      </c>
      <c r="J4" s="7" t="str">
        <f>VLOOKUP(A4,'[1]BASE DTPA'!A:CX,10,0)</f>
        <v>N/A</v>
      </c>
      <c r="K4" s="7">
        <f>VLOOKUP(A4,'[1]BASE DTPA'!A:CY,11,0)</f>
        <v>80111600</v>
      </c>
      <c r="L4" s="13">
        <f>VLOOKUP(A4,'[1]BASE DTPA'!A:CZ,15,0)</f>
        <v>3557602</v>
      </c>
      <c r="M4" s="13">
        <f>VLOOKUP(A4,'[1]BASE DTPA'!A:DA,16,0)</f>
        <v>40793836</v>
      </c>
      <c r="N4" s="7" t="str">
        <f>VLOOKUP(A4,'[1]BASE DTPA'!A:DB,18,0)</f>
        <v>1 PERSONA NATURAL</v>
      </c>
      <c r="O4" s="7" t="str">
        <f>VLOOKUP(A4,'[1]BASE DTPA'!A:DC,19,0)</f>
        <v>3 CÉDULA DE CIUDADANÍA</v>
      </c>
      <c r="P4" s="13">
        <f>VLOOKUP(A4,'[1]BASE DTPA'!A:DD,20,0)</f>
        <v>1143861129</v>
      </c>
      <c r="Q4" s="13" t="str">
        <f>VLOOKUP(A4,'[1]BASE DTPA'!A:DE,22,0)</f>
        <v>N-A</v>
      </c>
      <c r="R4" s="7" t="str">
        <f>VLOOKUP(A4,'[1]BASE DTPA'!A:DF,38,0)</f>
        <v>DTPA</v>
      </c>
      <c r="S4" s="7">
        <f>VLOOKUP(A4,'[1]BASE DTPA'!A:DG,43,0)</f>
        <v>344</v>
      </c>
      <c r="T4" s="14">
        <f>VLOOKUP(A4,'[1]BASE DTPA'!A:DH,53,0)</f>
        <v>45674</v>
      </c>
      <c r="U4" s="15">
        <f>VLOOKUP(A4,'[1]BASE DTPA'!A:DI,54,0)</f>
        <v>46022</v>
      </c>
      <c r="V4" s="16">
        <f>VLOOKUP(A4,'[1]BASE DTPA'!A:DJ,79,0)</f>
        <v>0</v>
      </c>
      <c r="W4" s="7" t="str">
        <f>VLOOKUP(A4,'[1]BASE DTPA'!A:DK,68,0)</f>
        <v>TERMINADO ANTICIPADAMENTE</v>
      </c>
      <c r="X4" s="17" t="str">
        <f>VLOOKUP(A4,'[1]BASE DTPA'!A:DL,70,0)</f>
        <v xml:space="preserve">https://community.secop.gov.co/Public/Tendering/ContractDetailView/Index?UniqueIdentifier=CO1.PCCNTR.7263118 </v>
      </c>
      <c r="Y4" s="10"/>
      <c r="Z4" s="10"/>
    </row>
    <row r="5" spans="1:26" x14ac:dyDescent="0.3">
      <c r="A5" s="9" t="s">
        <v>27</v>
      </c>
      <c r="B5" s="10" t="str">
        <f>VLOOKUP(A5,'[1]BASE DTPA'!A:CN,2,0)</f>
        <v>2 NACION</v>
      </c>
      <c r="C5" s="10" t="str">
        <f>VLOOKUP(A5,'[1]BASE DTPA'!A:CQ,3,0)</f>
        <v>CPS-DTPA-4-2025</v>
      </c>
      <c r="D5" s="10" t="str">
        <f>VLOOKUP(A5,'[1]BASE DTPA'!A:CR,4,0)</f>
        <v>NATALIA SANTOS ORTIZ</v>
      </c>
      <c r="E5" s="11">
        <v>45674</v>
      </c>
      <c r="F5" s="12" t="str">
        <f>VLOOKUP(A5,'[1]BASE DTPA'!A:CT,6,0)</f>
        <v>PA00-3202008-15-015 Prestar servicios profesionales con plena autonomía técnica y administrativa en la Dirección Territorial Pacífico en el desarrollo y seguimiento de las actividades de administración del proceso de gestión del talento humano de la dirección territorial pacifico en el marco de la conservación de la diversidad biológica de las áreas protegidas del SINAP nacional.</v>
      </c>
      <c r="G5" s="10" t="str">
        <f>VLOOKUP(A5,'[1]BASE DTPA'!A:CU,7,0)</f>
        <v>PROFESIONAL</v>
      </c>
      <c r="H5" s="10" t="str">
        <f>VLOOKUP(A5,'[1]BASE DTPA'!A:CV,8,0)</f>
        <v>2 CONTRATACIÓN DIRECTA</v>
      </c>
      <c r="I5" s="10" t="str">
        <f>VLOOKUP(A5,'[1]BASE DTPA'!A:CW,9,0)</f>
        <v>14 PRESTACIÓN DE SERVICIOS</v>
      </c>
      <c r="J5" s="7" t="str">
        <f>VLOOKUP(A5,'[1]BASE DTPA'!A:CX,10,0)</f>
        <v>N/A</v>
      </c>
      <c r="K5" s="7">
        <f>VLOOKUP(A5,'[1]BASE DTPA'!A:CY,11,0)</f>
        <v>80111600</v>
      </c>
      <c r="L5" s="13">
        <f>VLOOKUP(A5,'[1]BASE DTPA'!A:CZ,15,0)</f>
        <v>4200744</v>
      </c>
      <c r="M5" s="13">
        <f>VLOOKUP(A5,'[1]BASE DTPA'!A:DA,16,0)</f>
        <v>48168531</v>
      </c>
      <c r="N5" s="7" t="str">
        <f>VLOOKUP(A5,'[1]BASE DTPA'!A:DB,18,0)</f>
        <v>1 PERSONA NATURAL</v>
      </c>
      <c r="O5" s="7" t="str">
        <f>VLOOKUP(A5,'[1]BASE DTPA'!A:DC,19,0)</f>
        <v>3 CÉDULA DE CIUDADANÍA</v>
      </c>
      <c r="P5" s="13">
        <f>VLOOKUP(A5,'[1]BASE DTPA'!A:DD,20,0)</f>
        <v>1059066560</v>
      </c>
      <c r="Q5" s="13" t="str">
        <f>VLOOKUP(A5,'[1]BASE DTPA'!A:DE,22,0)</f>
        <v>N-A</v>
      </c>
      <c r="R5" s="7" t="str">
        <f>VLOOKUP(A5,'[1]BASE DTPA'!A:DF,38,0)</f>
        <v>DTPA</v>
      </c>
      <c r="S5" s="7">
        <f>VLOOKUP(A5,'[1]BASE DTPA'!A:DG,43,0)</f>
        <v>344</v>
      </c>
      <c r="T5" s="14">
        <f>VLOOKUP(A5,'[1]BASE DTPA'!A:DH,53,0)</f>
        <v>45674</v>
      </c>
      <c r="U5" s="15">
        <f>VLOOKUP(A5,'[1]BASE DTPA'!A:DI,54,0)</f>
        <v>46022</v>
      </c>
      <c r="V5" s="16">
        <f>VLOOKUP(A5,'[1]BASE DTPA'!A:DJ,79,0)</f>
        <v>0</v>
      </c>
      <c r="W5" s="7" t="str">
        <f>VLOOKUP(A5,'[1]BASE DTPA'!A:DK,68,0)</f>
        <v>VIGENTE</v>
      </c>
      <c r="X5" s="17" t="str">
        <f>VLOOKUP(A5,'[1]BASE DTPA'!A:DL,70,0)</f>
        <v xml:space="preserve">https://community.secop.gov.co/Public/Tendering/ContractDetailView/Index?UniqueIdentifier=CO1.PCCNTR.7263173 </v>
      </c>
      <c r="Y5" s="10"/>
      <c r="Z5" s="10"/>
    </row>
    <row r="6" spans="1:26" x14ac:dyDescent="0.3">
      <c r="A6" s="9" t="s">
        <v>28</v>
      </c>
      <c r="B6" s="10" t="str">
        <f>VLOOKUP(A6,'[1]BASE DTPA'!A:CN,2,0)</f>
        <v>2 NACION</v>
      </c>
      <c r="C6" s="10" t="str">
        <f>VLOOKUP(A6,'[1]BASE DTPA'!A:CQ,3,0)</f>
        <v>CPS-DTPA-5-2025</v>
      </c>
      <c r="D6" s="10" t="str">
        <f>VLOOKUP(A6,'[1]BASE DTPA'!A:CR,4,0)</f>
        <v>JULIANA ISABEL MONTES ROMERO</v>
      </c>
      <c r="E6" s="11">
        <v>45674</v>
      </c>
      <c r="F6" s="12" t="str">
        <f>VLOOKUP(A6,'[1]BASE DTPA'!A:CT,6,0)</f>
        <v>PA00-3202008-15-002 Prestación de servicios profesionales con plena autonomia tecnica y administrativa con el fin de realizar estructuración de los procesos contractuales en sus diferentes modalidades requeridos por la Dirección Territorial Pacifico y sus areas protegidas con el fin de Fortalecer los procesos administrativos de las áreas de SPNNC en el marco de la conservación de la diversidad biológica de las áreas protegidas del SINAP nacional.</v>
      </c>
      <c r="G6" s="10" t="str">
        <f>VLOOKUP(A6,'[1]BASE DTPA'!A:CU,7,0)</f>
        <v>PROFESIONAL</v>
      </c>
      <c r="H6" s="10" t="str">
        <f>VLOOKUP(A6,'[1]BASE DTPA'!A:CV,8,0)</f>
        <v>2 CONTRATACIÓN DIRECTA</v>
      </c>
      <c r="I6" s="10" t="str">
        <f>VLOOKUP(A6,'[1]BASE DTPA'!A:CW,9,0)</f>
        <v>14 PRESTACIÓN DE SERVICIOS</v>
      </c>
      <c r="J6" s="7" t="str">
        <f>VLOOKUP(A6,'[1]BASE DTPA'!A:CX,10,0)</f>
        <v>N/A</v>
      </c>
      <c r="K6" s="7">
        <f>VLOOKUP(A6,'[1]BASE DTPA'!A:CY,11,0)</f>
        <v>80111600</v>
      </c>
      <c r="L6" s="13">
        <f>VLOOKUP(A6,'[1]BASE DTPA'!A:CZ,15,0)</f>
        <v>5693195</v>
      </c>
      <c r="M6" s="13">
        <f>VLOOKUP(A6,'[1]BASE DTPA'!A:DA,16,0)</f>
        <v>65281969</v>
      </c>
      <c r="N6" s="7" t="str">
        <f>VLOOKUP(A6,'[1]BASE DTPA'!A:DB,18,0)</f>
        <v>1 PERSONA NATURAL</v>
      </c>
      <c r="O6" s="7" t="str">
        <f>VLOOKUP(A6,'[1]BASE DTPA'!A:DC,19,0)</f>
        <v>3 CÉDULA DE CIUDADANÍA</v>
      </c>
      <c r="P6" s="13">
        <f>VLOOKUP(A6,'[1]BASE DTPA'!A:DD,20,0)</f>
        <v>1061815005</v>
      </c>
      <c r="Q6" s="13" t="str">
        <f>VLOOKUP(A6,'[1]BASE DTPA'!A:DE,22,0)</f>
        <v>N-A</v>
      </c>
      <c r="R6" s="7" t="str">
        <f>VLOOKUP(A6,'[1]BASE DTPA'!A:DF,38,0)</f>
        <v>DTPA</v>
      </c>
      <c r="S6" s="7">
        <f>VLOOKUP(A6,'[1]BASE DTPA'!A:DG,43,0)</f>
        <v>344</v>
      </c>
      <c r="T6" s="14">
        <f>VLOOKUP(A6,'[1]BASE DTPA'!A:DH,53,0)</f>
        <v>45674</v>
      </c>
      <c r="U6" s="15">
        <f>VLOOKUP(A6,'[1]BASE DTPA'!A:DI,54,0)</f>
        <v>46022</v>
      </c>
      <c r="V6" s="7">
        <f>VLOOKUP(A6,'[1]BASE DTPA'!A:DJ,79,0)</f>
        <v>0</v>
      </c>
      <c r="W6" s="7" t="str">
        <f>VLOOKUP(A6,'[1]BASE DTPA'!A:DK,68,0)</f>
        <v>VIGENTE</v>
      </c>
      <c r="X6" s="17" t="str">
        <f>VLOOKUP(A6,'[1]BASE DTPA'!A:DL,70,0)</f>
        <v xml:space="preserve">https://community.secop.gov.co/Public/Tendering/ContractDetailView/Index?UniqueIdentifier=CO1.PCCNTR.7265266 </v>
      </c>
      <c r="Y6" s="10"/>
      <c r="Z6" s="10"/>
    </row>
    <row r="7" spans="1:26" x14ac:dyDescent="0.3">
      <c r="A7" s="9" t="s">
        <v>29</v>
      </c>
      <c r="B7" s="10" t="str">
        <f>VLOOKUP(A7,'[1]BASE DTPA'!A:CN,2,0)</f>
        <v>2 NACION</v>
      </c>
      <c r="C7" s="10" t="str">
        <f>VLOOKUP(A7,'[1]BASE DTPA'!A:CQ,3,0)</f>
        <v>CPS-DTPA-6-2025</v>
      </c>
      <c r="D7" s="10" t="str">
        <f>VLOOKUP(A7,'[1]BASE DTPA'!A:CR,4,0)</f>
        <v>JAIME AGUILAR SALDAÑA</v>
      </c>
      <c r="E7" s="11">
        <v>45674</v>
      </c>
      <c r="F7" s="12" t="str">
        <f>VLOOKUP(A7,'[1]BASE DTPA'!A:CT,6,0)</f>
        <v>PA00-3202008-15-006 Prestar servicios de apoyo a la gestión con plena autonomía técnica y administrativa en el desarrollo de acciones de los procesos administrativos y contractuales en la Dirección Territorial Pacífico, en el marco de la conservación de la diversidad biológica de las áreas protegidas del SINAP nacional</v>
      </c>
      <c r="G7" s="10" t="str">
        <f>VLOOKUP(A7,'[1]BASE DTPA'!A:CU,7,0)</f>
        <v>APOYO A LA GESTIÓN</v>
      </c>
      <c r="H7" s="10" t="str">
        <f>VLOOKUP(A7,'[1]BASE DTPA'!A:CV,8,0)</f>
        <v>2 CONTRATACIÓN DIRECTA</v>
      </c>
      <c r="I7" s="10" t="str">
        <f>VLOOKUP(A7,'[1]BASE DTPA'!A:CW,9,0)</f>
        <v>14 PRESTACIÓN DE SERVICIOS</v>
      </c>
      <c r="J7" s="7" t="str">
        <f>VLOOKUP(A7,'[1]BASE DTPA'!A:CX,10,0)</f>
        <v>N/A</v>
      </c>
      <c r="K7" s="7">
        <f>VLOOKUP(A7,'[1]BASE DTPA'!A:CY,11,0)</f>
        <v>80111600</v>
      </c>
      <c r="L7" s="13">
        <f>VLOOKUP(A7,'[1]BASE DTPA'!A:CZ,15,0)</f>
        <v>3670920</v>
      </c>
      <c r="M7" s="13">
        <f>VLOOKUP(A7,'[1]BASE DTPA'!A:DA,16,0)</f>
        <v>42093216</v>
      </c>
      <c r="N7" s="7" t="str">
        <f>VLOOKUP(A7,'[1]BASE DTPA'!A:DB,18,0)</f>
        <v>1 PERSONA NATURAL</v>
      </c>
      <c r="O7" s="7" t="str">
        <f>VLOOKUP(A7,'[1]BASE DTPA'!A:DC,19,0)</f>
        <v>3 CÉDULA DE CIUDADANÍA</v>
      </c>
      <c r="P7" s="13">
        <f>VLOOKUP(A7,'[1]BASE DTPA'!A:DD,20,0)</f>
        <v>1107093799</v>
      </c>
      <c r="Q7" s="13" t="str">
        <f>VLOOKUP(A7,'[1]BASE DTPA'!A:DE,22,0)</f>
        <v>N-A</v>
      </c>
      <c r="R7" s="7" t="str">
        <f>VLOOKUP(A7,'[1]BASE DTPA'!A:DF,38,0)</f>
        <v>DTPA</v>
      </c>
      <c r="S7" s="7">
        <f>VLOOKUP(A7,'[1]BASE DTPA'!A:DG,43,0)</f>
        <v>344</v>
      </c>
      <c r="T7" s="14">
        <f>VLOOKUP(A7,'[1]BASE DTPA'!A:DH,53,0)</f>
        <v>45674</v>
      </c>
      <c r="U7" s="15">
        <f>VLOOKUP(A7,'[1]BASE DTPA'!A:DI,54,0)</f>
        <v>46022</v>
      </c>
      <c r="V7" s="7">
        <f>VLOOKUP(A7,'[1]BASE DTPA'!A:DJ,79,0)</f>
        <v>0</v>
      </c>
      <c r="W7" s="7" t="str">
        <f>VLOOKUP(A7,'[1]BASE DTPA'!A:DK,68,0)</f>
        <v>VIGENTE</v>
      </c>
      <c r="X7" s="17" t="str">
        <f>VLOOKUP(A7,'[1]BASE DTPA'!A:DL,70,0)</f>
        <v xml:space="preserve">https://community.secop.gov.co/Public/Tendering/ContractDetailView/Index?UniqueIdentifier=CO1.PCCNTR.7266049 </v>
      </c>
      <c r="Y7" s="10"/>
      <c r="Z7" s="10"/>
    </row>
    <row r="8" spans="1:26" x14ac:dyDescent="0.3">
      <c r="A8" s="9" t="s">
        <v>30</v>
      </c>
      <c r="B8" s="10" t="str">
        <f>VLOOKUP(A8,'[1]BASE DTPA'!A:CN,2,0)</f>
        <v>2 NACION</v>
      </c>
      <c r="C8" s="10" t="str">
        <f>VLOOKUP(A8,'[1]BASE DTPA'!A:CQ,3,0)</f>
        <v>CPS-DTPA-7-2025</v>
      </c>
      <c r="D8" s="10" t="str">
        <f>VLOOKUP(A8,'[1]BASE DTPA'!A:CR,4,0)</f>
        <v>FRANK GENTIL RENGIFO MEJIA</v>
      </c>
      <c r="E8" s="11">
        <v>45678</v>
      </c>
      <c r="F8" s="12" t="str">
        <f>VLOOKUP(A8,'[1]BASE DTPA'!A:CT,6,0)</f>
        <v xml:space="preserve">PA00-3202008-15-011 Prestar servicios de apoyo a la gestión con plena autonomía técnica y administrativa en desarrollar actividades asistenciales de conducción y mensajería para la dirección territorial pacifico, en el marco de la conservación de la diversidad biológica de las áreas protegidas del SINAP nacional. </v>
      </c>
      <c r="G8" s="10" t="str">
        <f>VLOOKUP(A8,'[1]BASE DTPA'!A:CU,7,0)</f>
        <v>APOYO A LA GESTIÓN</v>
      </c>
      <c r="H8" s="10" t="str">
        <f>VLOOKUP(A8,'[1]BASE DTPA'!A:CV,8,0)</f>
        <v>2 CONTRATACIÓN DIRECTA</v>
      </c>
      <c r="I8" s="10" t="str">
        <f>VLOOKUP(A8,'[1]BASE DTPA'!A:CW,9,0)</f>
        <v>14 PRESTACIÓN DE SERVICIOS</v>
      </c>
      <c r="J8" s="7" t="str">
        <f>VLOOKUP(A8,'[1]BASE DTPA'!A:CX,10,0)</f>
        <v>N/A</v>
      </c>
      <c r="K8" s="7">
        <f>VLOOKUP(A8,'[1]BASE DTPA'!A:CY,11,0)</f>
        <v>80111600</v>
      </c>
      <c r="L8" s="13">
        <f>VLOOKUP(A8,'[1]BASE DTPA'!A:CZ,15,0)</f>
        <v>2365487</v>
      </c>
      <c r="M8" s="13">
        <f>VLOOKUP(A8,'[1]BASE DTPA'!A:DA,16,0)</f>
        <v>26808853</v>
      </c>
      <c r="N8" s="7" t="str">
        <f>VLOOKUP(A8,'[1]BASE DTPA'!A:DB,18,0)</f>
        <v>1 PERSONA NATURAL</v>
      </c>
      <c r="O8" s="7" t="str">
        <f>VLOOKUP(A8,'[1]BASE DTPA'!A:DC,19,0)</f>
        <v>3 CÉDULA DE CIUDADANÍA</v>
      </c>
      <c r="P8" s="13">
        <f>VLOOKUP(A8,'[1]BASE DTPA'!A:DD,20,0)</f>
        <v>16772137</v>
      </c>
      <c r="Q8" s="13" t="str">
        <f>VLOOKUP(A8,'[1]BASE DTPA'!A:DE,22,0)</f>
        <v>N-A</v>
      </c>
      <c r="R8" s="7" t="str">
        <f>VLOOKUP(A8,'[1]BASE DTPA'!A:DF,38,0)</f>
        <v>DTPA</v>
      </c>
      <c r="S8" s="7">
        <f>VLOOKUP(A8,'[1]BASE DTPA'!A:DG,43,0)</f>
        <v>340</v>
      </c>
      <c r="T8" s="14">
        <f>VLOOKUP(A8,'[1]BASE DTPA'!A:DH,53,0)</f>
        <v>45678</v>
      </c>
      <c r="U8" s="15">
        <f>VLOOKUP(A8,'[1]BASE DTPA'!A:DI,54,0)</f>
        <v>46022</v>
      </c>
      <c r="V8" s="7">
        <f>VLOOKUP(A8,'[1]BASE DTPA'!A:DJ,79,0)</f>
        <v>0</v>
      </c>
      <c r="W8" s="7" t="str">
        <f>VLOOKUP(A8,'[1]BASE DTPA'!A:DK,68,0)</f>
        <v>VIGENTE</v>
      </c>
      <c r="X8" s="17" t="str">
        <f>VLOOKUP(A8,'[1]BASE DTPA'!A:DL,70,0)</f>
        <v xml:space="preserve">https://community.secop.gov.co/Public/Tendering/ContractDetailView/Index?UniqueIdentifier=CO1.PCCNTR.7286228 </v>
      </c>
      <c r="Y8" s="10"/>
      <c r="Z8" s="10"/>
    </row>
    <row r="9" spans="1:26" x14ac:dyDescent="0.3">
      <c r="A9" s="9" t="s">
        <v>31</v>
      </c>
      <c r="B9" s="10" t="str">
        <f>VLOOKUP(A9,'[1]BASE DTPA'!A:CN,2,0)</f>
        <v>2 NACION</v>
      </c>
      <c r="C9" s="10" t="str">
        <f>VLOOKUP(A9,'[1]BASE DTPA'!A:CQ,3,0)</f>
        <v>CPS-DTPA-8-2025</v>
      </c>
      <c r="D9" s="10" t="str">
        <f>VLOOKUP(A9,'[1]BASE DTPA'!A:CR,4,0)</f>
        <v>OSCAR EVELIO PRADA CEBALLOS</v>
      </c>
      <c r="E9" s="11">
        <v>45679</v>
      </c>
      <c r="F9" s="12" t="str">
        <f>VLOOKUP(A9,'[1]BASE DTPA'!A:CT,6,0)</f>
        <v>PA00-3202008-15-021 Prestar servicios de apoyo a la gestión con plena autonomía técnica y administrativa en el desarrollo de las actividades técnicas de soporte tecnológico requeridas del Dirección Territorial Pacífico y sus áreas protegidas en el marco de la conservación de la diversidad biológica de las áreas protegidas del SINAP nacional.</v>
      </c>
      <c r="G9" s="10" t="str">
        <f>VLOOKUP(A9,'[1]BASE DTPA'!A:CU,7,0)</f>
        <v>APOYO A LA GESTIÓN</v>
      </c>
      <c r="H9" s="10" t="str">
        <f>VLOOKUP(A9,'[1]BASE DTPA'!A:CV,8,0)</f>
        <v>2 CONTRATACIÓN DIRECTA</v>
      </c>
      <c r="I9" s="10" t="str">
        <f>VLOOKUP(A9,'[1]BASE DTPA'!A:CW,9,0)</f>
        <v>14 PRESTACIÓN DE SERVICIOS</v>
      </c>
      <c r="J9" s="7" t="str">
        <f>VLOOKUP(A9,'[1]BASE DTPA'!A:CX,10,0)</f>
        <v>N/A</v>
      </c>
      <c r="K9" s="7">
        <f>VLOOKUP(A9,'[1]BASE DTPA'!A:CY,11,0)</f>
        <v>80111600</v>
      </c>
      <c r="L9" s="13">
        <f>VLOOKUP(A9,'[1]BASE DTPA'!A:CZ,15,0)</f>
        <v>3557602</v>
      </c>
      <c r="M9" s="13">
        <f>VLOOKUP(A9,'[1]BASE DTPA'!A:DA,16,0)</f>
        <v>40200903</v>
      </c>
      <c r="N9" s="7" t="str">
        <f>VLOOKUP(A9,'[1]BASE DTPA'!A:DB,18,0)</f>
        <v>1 PERSONA NATURAL</v>
      </c>
      <c r="O9" s="7" t="str">
        <f>VLOOKUP(A9,'[1]BASE DTPA'!A:DC,19,0)</f>
        <v>3 CÉDULA DE CIUDADANÍA</v>
      </c>
      <c r="P9" s="13">
        <f>VLOOKUP(A9,'[1]BASE DTPA'!A:DD,20,0)</f>
        <v>94521401</v>
      </c>
      <c r="Q9" s="13" t="str">
        <f>VLOOKUP(A9,'[1]BASE DTPA'!A:DE,22,0)</f>
        <v>N-A</v>
      </c>
      <c r="R9" s="7" t="str">
        <f>VLOOKUP(A9,'[1]BASE DTPA'!A:DF,38,0)</f>
        <v>DTPA</v>
      </c>
      <c r="S9" s="7">
        <f>VLOOKUP(A9,'[1]BASE DTPA'!A:DG,43,0)</f>
        <v>339</v>
      </c>
      <c r="T9" s="14">
        <f>VLOOKUP(A9,'[1]BASE DTPA'!A:DH,53,0)</f>
        <v>45679</v>
      </c>
      <c r="U9" s="15">
        <f>VLOOKUP(A9,'[1]BASE DTPA'!A:DI,54,0)</f>
        <v>46022</v>
      </c>
      <c r="V9" s="7">
        <f>VLOOKUP(A9,'[1]BASE DTPA'!A:DJ,79,0)</f>
        <v>0</v>
      </c>
      <c r="W9" s="7" t="str">
        <f>VLOOKUP(A9,'[1]BASE DTPA'!A:DK,68,0)</f>
        <v>VIGENTE</v>
      </c>
      <c r="X9" s="17" t="str">
        <f>VLOOKUP(A9,'[1]BASE DTPA'!A:DL,70,0)</f>
        <v>https://community.secop.gov.co/Public/Tendering/ContractDetailView/Index?UniqueIdentifier=CO1.PCCNTR.7295897</v>
      </c>
      <c r="Y9" s="10"/>
      <c r="Z9" s="10"/>
    </row>
    <row r="10" spans="1:26" x14ac:dyDescent="0.3">
      <c r="A10" s="9" t="s">
        <v>32</v>
      </c>
      <c r="B10" s="10" t="str">
        <f>VLOOKUP(A10,'[1]BASE DTPA'!A:CN,2,0)</f>
        <v>1 FONAM</v>
      </c>
      <c r="C10" s="10" t="str">
        <f>VLOOKUP(A10,'[1]BASE DTPA'!A:CQ,3,0)</f>
        <v>CPS-DTPA-9-2025</v>
      </c>
      <c r="D10" s="10" t="str">
        <f>VLOOKUP(A10,'[1]BASE DTPA'!A:CR,4,0)</f>
        <v>WENDY ISABEL DAVID DELGADO</v>
      </c>
      <c r="E10" s="11">
        <v>45678</v>
      </c>
      <c r="F10" s="12" t="str">
        <f>VLOOKUP(A10,'[1]BASE DTPA'!A:CT,6,0)</f>
        <v>PA04-3202008-15-056 Prestar servicios profesionales con plena autonomía técnica y administrativa brindando apoyo jurídico al PNN Farallones de Cali en la estructuración, seguimiento y desarrollo de los procesos de selección durante sus diferentes etapas para Fortalecer los procesos administrativos de las áreas de SPNNC, especialmente en los ecosistemas andinos y de páramo, en el marco de la conservación de la diversidad biológica de las Áreas Protegidas del SINAP Nacional.</v>
      </c>
      <c r="G10" s="10" t="str">
        <f>VLOOKUP(A10,'[1]BASE DTPA'!A:CU,7,0)</f>
        <v>PROFESIONAL</v>
      </c>
      <c r="H10" s="10" t="str">
        <f>VLOOKUP(A10,'[1]BASE DTPA'!A:CV,8,0)</f>
        <v>2 CONTRATACIÓN DIRECTA</v>
      </c>
      <c r="I10" s="10" t="str">
        <f>VLOOKUP(A10,'[1]BASE DTPA'!A:CW,9,0)</f>
        <v>14 PRESTACIÓN DE SERVICIOS</v>
      </c>
      <c r="J10" s="7" t="str">
        <f>VLOOKUP(A10,'[1]BASE DTPA'!A:CX,10,0)</f>
        <v>N/A</v>
      </c>
      <c r="K10" s="7">
        <f>VLOOKUP(A10,'[1]BASE DTPA'!A:CY,11,0)</f>
        <v>80111600</v>
      </c>
      <c r="L10" s="13">
        <f>VLOOKUP(A10,'[1]BASE DTPA'!A:CZ,15,0)</f>
        <v>7014443</v>
      </c>
      <c r="M10" s="13">
        <f>VLOOKUP(A10,'[1]BASE DTPA'!A:DA,16,0)</f>
        <v>79497021</v>
      </c>
      <c r="N10" s="7" t="str">
        <f>VLOOKUP(A10,'[1]BASE DTPA'!A:DB,18,0)</f>
        <v>1 PERSONA NATURAL</v>
      </c>
      <c r="O10" s="7" t="str">
        <f>VLOOKUP(A10,'[1]BASE DTPA'!A:DC,19,0)</f>
        <v>3 CÉDULA DE CIUDADANÍA</v>
      </c>
      <c r="P10" s="13">
        <f>VLOOKUP(A10,'[1]BASE DTPA'!A:DD,20,0)</f>
        <v>1061781867</v>
      </c>
      <c r="Q10" s="13" t="str">
        <f>VLOOKUP(A10,'[1]BASE DTPA'!A:DE,22,0)</f>
        <v>N-A</v>
      </c>
      <c r="R10" s="7" t="str">
        <f>VLOOKUP(A10,'[1]BASE DTPA'!A:DF,38,0)</f>
        <v>PNN FARALLONES DE CALI</v>
      </c>
      <c r="S10" s="7">
        <f>VLOOKUP(A10,'[1]BASE DTPA'!A:DG,43,0)</f>
        <v>340</v>
      </c>
      <c r="T10" s="14">
        <f>VLOOKUP(A10,'[1]BASE DTPA'!A:DH,53,0)</f>
        <v>45678</v>
      </c>
      <c r="U10" s="15">
        <f>VLOOKUP(A10,'[1]BASE DTPA'!A:DI,54,0)</f>
        <v>46022</v>
      </c>
      <c r="V10" s="7">
        <f>VLOOKUP(A10,'[1]BASE DTPA'!A:DJ,79,0)</f>
        <v>0</v>
      </c>
      <c r="W10" s="7" t="str">
        <f>VLOOKUP(A10,'[1]BASE DTPA'!A:DK,68,0)</f>
        <v>VIGENTE</v>
      </c>
      <c r="X10" s="17" t="str">
        <f>VLOOKUP(A10,'[1]BASE DTPA'!A:DL,70,0)</f>
        <v xml:space="preserve">https://community.secop.gov.co/Public/Tendering/ContractDetailView/Index?UniqueIdentifier=CO1.PCCNTR.7297016 </v>
      </c>
      <c r="Y10" s="10"/>
      <c r="Z10" s="10"/>
    </row>
    <row r="11" spans="1:26" x14ac:dyDescent="0.3">
      <c r="A11" s="9" t="s">
        <v>33</v>
      </c>
      <c r="B11" s="10" t="str">
        <f>VLOOKUP(A11,'[1]BASE DTPA'!A:CN,2,0)</f>
        <v>1 FONAM</v>
      </c>
      <c r="C11" s="10" t="str">
        <f>VLOOKUP(A11,'[1]BASE DTPA'!A:CQ,3,0)</f>
        <v>CPS-DTPA-10-2025</v>
      </c>
      <c r="D11" s="10" t="str">
        <f>VLOOKUP(A11,'[1]BASE DTPA'!A:CR,4,0)</f>
        <v>NUBIA STELLA MOSQUERA QUILINDO</v>
      </c>
      <c r="E11" s="11">
        <v>45679</v>
      </c>
      <c r="F11" s="12" t="str">
        <f>VLOOKUP(A11,'[1]BASE DTPA'!A:CT,6,0)</f>
        <v>PA04-3202008-15-053 Prestar servicios profesionales con plena autonomía técnica y administrativa en el PNN Farallones de Cali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 Nacional.</v>
      </c>
      <c r="G11" s="10" t="str">
        <f>VLOOKUP(A11,'[1]BASE DTPA'!A:CU,7,0)</f>
        <v>PROFESIONAL</v>
      </c>
      <c r="H11" s="10" t="str">
        <f>VLOOKUP(A11,'[1]BASE DTPA'!A:CV,8,0)</f>
        <v>2 CONTRATACIÓN DIRECTA</v>
      </c>
      <c r="I11" s="10" t="str">
        <f>VLOOKUP(A11,'[1]BASE DTPA'!A:CW,9,0)</f>
        <v>14 PRESTACIÓN DE SERVICIOS</v>
      </c>
      <c r="J11" s="7" t="str">
        <f>VLOOKUP(A11,'[1]BASE DTPA'!A:CX,10,0)</f>
        <v>N/A</v>
      </c>
      <c r="K11" s="7">
        <f>VLOOKUP(A11,'[1]BASE DTPA'!A:CY,11,0)</f>
        <v>80111600</v>
      </c>
      <c r="L11" s="13">
        <f>VLOOKUP(A11,'[1]BASE DTPA'!A:CZ,15,0)</f>
        <v>5693195</v>
      </c>
      <c r="M11" s="13">
        <f>VLOOKUP(A11,'[1]BASE DTPA'!A:DA,16,0)</f>
        <v>64333104</v>
      </c>
      <c r="N11" s="7" t="str">
        <f>VLOOKUP(A11,'[1]BASE DTPA'!A:DB,18,0)</f>
        <v>1 PERSONA NATURAL</v>
      </c>
      <c r="O11" s="7" t="str">
        <f>VLOOKUP(A11,'[1]BASE DTPA'!A:DC,19,0)</f>
        <v>3 CÉDULA DE CIUDADANÍA</v>
      </c>
      <c r="P11" s="13">
        <f>VLOOKUP(A11,'[1]BASE DTPA'!A:DD,20,0)</f>
        <v>52072983</v>
      </c>
      <c r="Q11" s="13" t="str">
        <f>VLOOKUP(A11,'[1]BASE DTPA'!A:DE,22,0)</f>
        <v>N-A</v>
      </c>
      <c r="R11" s="7" t="str">
        <f>VLOOKUP(A11,'[1]BASE DTPA'!A:DF,38,0)</f>
        <v>PNN FARALLONES DE CALI</v>
      </c>
      <c r="S11" s="7">
        <f>VLOOKUP(A11,'[1]BASE DTPA'!A:DG,43,0)</f>
        <v>339</v>
      </c>
      <c r="T11" s="14">
        <f>VLOOKUP(A11,'[1]BASE DTPA'!A:DH,53,0)</f>
        <v>45679</v>
      </c>
      <c r="U11" s="15">
        <f>VLOOKUP(A11,'[1]BASE DTPA'!A:DI,54,0)</f>
        <v>46022</v>
      </c>
      <c r="V11" s="7">
        <f>VLOOKUP(A11,'[1]BASE DTPA'!A:DJ,79,0)</f>
        <v>0</v>
      </c>
      <c r="W11" s="7" t="str">
        <f>VLOOKUP(A11,'[1]BASE DTPA'!A:DK,68,0)</f>
        <v>VIGENTE</v>
      </c>
      <c r="X11" s="17" t="str">
        <f>VLOOKUP(A11,'[1]BASE DTPA'!A:DL,70,0)</f>
        <v>https://community.secop.gov.co/Public/Tendering/ContractDetailView/Index?UniqueIdentifier=CO1.PCCNTR.7301470</v>
      </c>
      <c r="Y11" s="10"/>
      <c r="Z11" s="10"/>
    </row>
    <row r="12" spans="1:26" x14ac:dyDescent="0.3">
      <c r="A12" s="9" t="s">
        <v>34</v>
      </c>
      <c r="B12" s="10" t="str">
        <f>VLOOKUP(A12,'[1]BASE DTPA'!A:CN,2,0)</f>
        <v>2 NACION</v>
      </c>
      <c r="C12" s="10" t="str">
        <f>VLOOKUP(A12,'[1]BASE DTPA'!A:CQ,3,0)</f>
        <v>CPS-DTPA-11-2025</v>
      </c>
      <c r="D12" s="10" t="str">
        <f>VLOOKUP(A12,'[1]BASE DTPA'!A:CR,4,0)</f>
        <v>STEFANY FLOREZ HURTADO</v>
      </c>
      <c r="E12" s="11">
        <v>45679</v>
      </c>
      <c r="F12" s="12" t="str">
        <f>VLOOKUP(A12,'[1]BASE DTPA'!A:CT,6,0)</f>
        <v>PA00-3202008-15-013 Prestar servicios de apoyo a la gestión con plena autonomía técnica y administrativa en la Dirección Territorial Pacifico, para la organización, control, conservación documental y diligenciamiento de instrumentos y/o herramientas archivísticas en el marco de la conservación de la diversidad biológica de las áreas protegidas del SINAP nacional</v>
      </c>
      <c r="G12" s="10" t="str">
        <f>VLOOKUP(A12,'[1]BASE DTPA'!A:CU,7,0)</f>
        <v>APOYO A LA GESTIÓN</v>
      </c>
      <c r="H12" s="10" t="str">
        <f>VLOOKUP(A12,'[1]BASE DTPA'!A:CV,8,0)</f>
        <v>2 CONTRATACIÓN DIRECTA</v>
      </c>
      <c r="I12" s="10" t="str">
        <f>VLOOKUP(A12,'[1]BASE DTPA'!A:CW,9,0)</f>
        <v>14 PRESTACIÓN DE SERVICIOS</v>
      </c>
      <c r="J12" s="7" t="str">
        <f>VLOOKUP(A12,'[1]BASE DTPA'!A:CX,10,0)</f>
        <v>N/A</v>
      </c>
      <c r="K12" s="7">
        <f>VLOOKUP(A12,'[1]BASE DTPA'!A:CY,11,0)</f>
        <v>80111600</v>
      </c>
      <c r="L12" s="13">
        <f>VLOOKUP(A12,'[1]BASE DTPA'!A:CZ,15,0)</f>
        <v>3557602</v>
      </c>
      <c r="M12" s="13">
        <f>VLOOKUP(A12,'[1]BASE DTPA'!A:DA,16,0)</f>
        <v>40200903</v>
      </c>
      <c r="N12" s="7" t="str">
        <f>VLOOKUP(A12,'[1]BASE DTPA'!A:DB,18,0)</f>
        <v>1 PERSONA NATURAL</v>
      </c>
      <c r="O12" s="7" t="str">
        <f>VLOOKUP(A12,'[1]BASE DTPA'!A:DC,19,0)</f>
        <v>3 CÉDULA DE CIUDADANÍA</v>
      </c>
      <c r="P12" s="13">
        <f>VLOOKUP(A12,'[1]BASE DTPA'!A:DD,20,0)</f>
        <v>1143852029</v>
      </c>
      <c r="Q12" s="13" t="str">
        <f>VLOOKUP(A12,'[1]BASE DTPA'!A:DE,22,0)</f>
        <v>N-A</v>
      </c>
      <c r="R12" s="7" t="str">
        <f>VLOOKUP(A12,'[1]BASE DTPA'!A:DF,38,0)</f>
        <v>DTPA</v>
      </c>
      <c r="S12" s="7">
        <f>VLOOKUP(A12,'[1]BASE DTPA'!A:DG,43,0)</f>
        <v>340</v>
      </c>
      <c r="T12" s="14">
        <f>VLOOKUP(A12,'[1]BASE DTPA'!A:DH,53,0)</f>
        <v>45679</v>
      </c>
      <c r="U12" s="15">
        <f>VLOOKUP(A12,'[1]BASE DTPA'!A:DI,54,0)</f>
        <v>45992</v>
      </c>
      <c r="V12" s="7">
        <f>VLOOKUP(A12,'[1]BASE DTPA'!A:DJ,79,0)</f>
        <v>0</v>
      </c>
      <c r="W12" s="7" t="str">
        <f>VLOOKUP(A12,'[1]BASE DTPA'!A:DK,68,0)</f>
        <v>VIGENTE</v>
      </c>
      <c r="X12" s="17" t="str">
        <f>VLOOKUP(A12,'[1]BASE DTPA'!A:DL,70,0)</f>
        <v>https://community.secop.gov.co/Public/Tendering/ContractDetailView/Index?UniqueIdentifier=CO1.PCCNTR.7302436</v>
      </c>
      <c r="Y12" s="10"/>
      <c r="Z12" s="10"/>
    </row>
    <row r="13" spans="1:26" x14ac:dyDescent="0.3">
      <c r="A13" s="9" t="s">
        <v>35</v>
      </c>
      <c r="B13" s="10" t="str">
        <f>VLOOKUP(A13,'[1]BASE DTPA'!A:CN,2,0)</f>
        <v>2 NACION</v>
      </c>
      <c r="C13" s="10" t="str">
        <f>VLOOKUP(A13,'[1]BASE DTPA'!A:CQ,3,0)</f>
        <v>CPS-DTPA-12-2025</v>
      </c>
      <c r="D13" s="10" t="str">
        <f>VLOOKUP(A13,'[1]BASE DTPA'!A:CR,4,0)</f>
        <v>CLAUDIA PATRICIA LOAIZA GONZALEZ</v>
      </c>
      <c r="E13" s="11">
        <v>45680</v>
      </c>
      <c r="F13" s="12" t="str">
        <f>VLOOKUP(A13,'[1]BASE DTPA'!A:CT,6,0)</f>
        <v>PA00-3202008-15-019 Prestar servicios profesionales con plena autonomía técnica y administrativa en el monitoreo y seguimiento a los procesos estratégicos, misionales y de apoyo, establecidos en el SGI, generando los reportes correspondientes al MIPG de la Dirección Territorial Pacifico y sus áreas protegidas en el marco de la conservación de la diversidad biológica de las áreas protegidas del SINAP nacional</v>
      </c>
      <c r="G13" s="10" t="str">
        <f>VLOOKUP(A13,'[1]BASE DTPA'!A:CU,7,0)</f>
        <v>PROFESIONAL</v>
      </c>
      <c r="H13" s="10" t="str">
        <f>VLOOKUP(A13,'[1]BASE DTPA'!A:CV,8,0)</f>
        <v>2 CONTRATACIÓN DIRECTA</v>
      </c>
      <c r="I13" s="10" t="str">
        <f>VLOOKUP(A13,'[1]BASE DTPA'!A:CW,9,0)</f>
        <v>14 PRESTACIÓN DE SERVICIOS</v>
      </c>
      <c r="J13" s="7" t="str">
        <f>VLOOKUP(A13,'[1]BASE DTPA'!A:CX,10,0)</f>
        <v>N/A</v>
      </c>
      <c r="K13" s="7">
        <f>VLOOKUP(A13,'[1]BASE DTPA'!A:CY,11,0)</f>
        <v>80111600</v>
      </c>
      <c r="L13" s="13">
        <f>VLOOKUP(A13,'[1]BASE DTPA'!A:CZ,15,0)</f>
        <v>5693195</v>
      </c>
      <c r="M13" s="13">
        <f>VLOOKUP(A13,'[1]BASE DTPA'!A:DA,16,0)</f>
        <v>64143330</v>
      </c>
      <c r="N13" s="7" t="str">
        <f>VLOOKUP(A13,'[1]BASE DTPA'!A:DB,18,0)</f>
        <v>1 PERSONA NATURAL</v>
      </c>
      <c r="O13" s="7" t="str">
        <f>VLOOKUP(A13,'[1]BASE DTPA'!A:DC,19,0)</f>
        <v>3 CÉDULA DE CIUDADANÍA</v>
      </c>
      <c r="P13" s="13">
        <f>VLOOKUP(A13,'[1]BASE DTPA'!A:DD,20,0)</f>
        <v>1130606226</v>
      </c>
      <c r="Q13" s="13" t="str">
        <f>VLOOKUP(A13,'[1]BASE DTPA'!A:DE,22,0)</f>
        <v>N-A</v>
      </c>
      <c r="R13" s="7" t="str">
        <f>VLOOKUP(A13,'[1]BASE DTPA'!A:DF,38,0)</f>
        <v>DTPA</v>
      </c>
      <c r="S13" s="7">
        <f>VLOOKUP(A13,'[1]BASE DTPA'!A:DG,43,0)</f>
        <v>338</v>
      </c>
      <c r="T13" s="14">
        <f>VLOOKUP(A13,'[1]BASE DTPA'!A:DH,53,0)</f>
        <v>45680</v>
      </c>
      <c r="U13" s="15">
        <f>VLOOKUP(A13,'[1]BASE DTPA'!A:DI,54,0)</f>
        <v>46022</v>
      </c>
      <c r="V13" s="7">
        <f>VLOOKUP(A13,'[1]BASE DTPA'!A:DJ,79,0)</f>
        <v>0</v>
      </c>
      <c r="W13" s="7" t="str">
        <f>VLOOKUP(A13,'[1]BASE DTPA'!A:DK,68,0)</f>
        <v>VIGENTE</v>
      </c>
      <c r="X13" s="17" t="str">
        <f>VLOOKUP(A13,'[1]BASE DTPA'!A:DL,70,0)</f>
        <v xml:space="preserve">https://community.secop.gov.co/Public/Tendering/ContractDetailView/Index?UniqueIdentifier=CO1.PCCNTR.7310513 </v>
      </c>
      <c r="Y13" s="10"/>
      <c r="Z13" s="10"/>
    </row>
    <row r="14" spans="1:26" x14ac:dyDescent="0.3">
      <c r="A14" s="9" t="s">
        <v>36</v>
      </c>
      <c r="B14" s="10" t="str">
        <f>VLOOKUP(A14,'[1]BASE DTPA'!A:CN,2,0)</f>
        <v>1 FONAM</v>
      </c>
      <c r="C14" s="10" t="str">
        <f>VLOOKUP(A14,'[1]BASE DTPA'!A:CQ,3,0)</f>
        <v>CPS-DTPA-13-2025</v>
      </c>
      <c r="D14" s="10" t="str">
        <f>VLOOKUP(A14,'[1]BASE DTPA'!A:CR,4,0)</f>
        <v>DIANA PATRICIA GUERRERO CHACÓN</v>
      </c>
      <c r="E14" s="11">
        <v>45680</v>
      </c>
      <c r="F14" s="12" t="str">
        <f>VLOOKUP(A14,'[1]BASE DTPA'!A:CT,6,0)</f>
        <v>PA04-3202008-15-057 Prestar servicios profesionales con plena autonomía técnica y administrativa brindando apoyo jurídico al PNN Farallones de Cali en la estructuración, seguimiento y desarrollo de los procesos de selección de contratación durante sus diferentes etapas para Fortalecer los procesos administrativos de las áreas de SPNNC, especialmente en los ecosistemas andinos y de páramo, en el marco de la conservación de la diversidad biológica de las Áreas Protegidas del SINAP Nacional</v>
      </c>
      <c r="G14" s="10" t="str">
        <f>VLOOKUP(A14,'[1]BASE DTPA'!A:CU,7,0)</f>
        <v>PROFESIONAL</v>
      </c>
      <c r="H14" s="10" t="str">
        <f>VLOOKUP(A14,'[1]BASE DTPA'!A:CV,8,0)</f>
        <v>2 CONTRATACIÓN DIRECTA</v>
      </c>
      <c r="I14" s="10" t="str">
        <f>VLOOKUP(A14,'[1]BASE DTPA'!A:CW,9,0)</f>
        <v>14 PRESTACIÓN DE SERVICIOS</v>
      </c>
      <c r="J14" s="7" t="str">
        <f>VLOOKUP(A14,'[1]BASE DTPA'!A:CX,10,0)</f>
        <v>N/A</v>
      </c>
      <c r="K14" s="7">
        <f>VLOOKUP(A14,'[1]BASE DTPA'!A:CY,11,0)</f>
        <v>80111600</v>
      </c>
      <c r="L14" s="13">
        <f>VLOOKUP(A14,'[1]BASE DTPA'!A:CZ,15,0)</f>
        <v>7014443</v>
      </c>
      <c r="M14" s="13">
        <f>VLOOKUP(A14,'[1]BASE DTPA'!A:DA,16,0)</f>
        <v>79029391</v>
      </c>
      <c r="N14" s="7" t="str">
        <f>VLOOKUP(A14,'[1]BASE DTPA'!A:DB,18,0)</f>
        <v>1 PERSONA NATURAL</v>
      </c>
      <c r="O14" s="7" t="str">
        <f>VLOOKUP(A14,'[1]BASE DTPA'!A:DC,19,0)</f>
        <v>3 CÉDULA DE CIUDADANÍA</v>
      </c>
      <c r="P14" s="13">
        <f>VLOOKUP(A14,'[1]BASE DTPA'!A:DD,20,0)</f>
        <v>1061741934</v>
      </c>
      <c r="Q14" s="13" t="str">
        <f>VLOOKUP(A14,'[1]BASE DTPA'!A:DE,22,0)</f>
        <v>N-A</v>
      </c>
      <c r="R14" s="7" t="str">
        <f>VLOOKUP(A14,'[1]BASE DTPA'!A:DF,38,0)</f>
        <v>DTPA</v>
      </c>
      <c r="S14" s="7">
        <f>VLOOKUP(A14,'[1]BASE DTPA'!A:DG,43,0)</f>
        <v>338</v>
      </c>
      <c r="T14" s="14">
        <f>VLOOKUP(A14,'[1]BASE DTPA'!A:DH,53,0)</f>
        <v>45680</v>
      </c>
      <c r="U14" s="15">
        <f>VLOOKUP(A14,'[1]BASE DTPA'!A:DI,54,0)</f>
        <v>46022</v>
      </c>
      <c r="V14" s="7">
        <f>VLOOKUP(A14,'[1]BASE DTPA'!A:DJ,79,0)</f>
        <v>0</v>
      </c>
      <c r="W14" s="7" t="str">
        <f>VLOOKUP(A14,'[1]BASE DTPA'!A:DK,68,0)</f>
        <v>VIGENTE</v>
      </c>
      <c r="X14" s="17" t="str">
        <f>VLOOKUP(A14,'[1]BASE DTPA'!A:DL,70,0)</f>
        <v>https://community.secop.gov.co/Public/Tendering/ContractDetailView/Index?UniqueIdentifier=CO1.PCCNTR.7311164</v>
      </c>
      <c r="Y14" s="10"/>
      <c r="Z14" s="10"/>
    </row>
    <row r="15" spans="1:26" x14ac:dyDescent="0.3">
      <c r="A15" s="9" t="s">
        <v>37</v>
      </c>
      <c r="B15" s="10" t="str">
        <f>VLOOKUP(A15,'[1]BASE DTPA'!A:CN,2,0)</f>
        <v>1 FONAM</v>
      </c>
      <c r="C15" s="10" t="str">
        <f>VLOOKUP(A15,'[1]BASE DTPA'!A:CQ,3,0)</f>
        <v>CPS-DTPA-14-2025</v>
      </c>
      <c r="D15" s="10" t="str">
        <f>VLOOKUP(A15,'[1]BASE DTPA'!A:CR,4,0)</f>
        <v>EDILEUNIS BEATRIZ PITRE SOLANO</v>
      </c>
      <c r="E15" s="11">
        <v>45680</v>
      </c>
      <c r="F15" s="12" t="str">
        <f>VLOOKUP(A15,'[1]BASE DTPA'!A:CT,6,0)</f>
        <v>PA04-3202008-15-054 Prestar servicios profesionales con plena autonomía técnica y administrativa en el PNN Farallones de Cali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 Nacional.</v>
      </c>
      <c r="G15" s="10" t="str">
        <f>VLOOKUP(A15,'[1]BASE DTPA'!A:CU,7,0)</f>
        <v>PROFESIONAL</v>
      </c>
      <c r="H15" s="10" t="str">
        <f>VLOOKUP(A15,'[1]BASE DTPA'!A:CV,8,0)</f>
        <v>2 CONTRATACIÓN DIRECTA</v>
      </c>
      <c r="I15" s="10" t="str">
        <f>VLOOKUP(A15,'[1]BASE DTPA'!A:CW,9,0)</f>
        <v>14 PRESTACIÓN DE SERVICIOS</v>
      </c>
      <c r="J15" s="7" t="str">
        <f>VLOOKUP(A15,'[1]BASE DTPA'!A:CX,10,0)</f>
        <v>N/A</v>
      </c>
      <c r="K15" s="7">
        <f>VLOOKUP(A15,'[1]BASE DTPA'!A:CY,11,0)</f>
        <v>80111600</v>
      </c>
      <c r="L15" s="13">
        <f>VLOOKUP(A15,'[1]BASE DTPA'!A:CZ,15,0)</f>
        <v>5693195</v>
      </c>
      <c r="M15" s="13">
        <f>VLOOKUP(A15,'[1]BASE DTPA'!A:DA,16,0)</f>
        <v>64143331</v>
      </c>
      <c r="N15" s="7" t="str">
        <f>VLOOKUP(A15,'[1]BASE DTPA'!A:DB,18,0)</f>
        <v>1 PERSONA NATURAL</v>
      </c>
      <c r="O15" s="7" t="str">
        <f>VLOOKUP(A15,'[1]BASE DTPA'!A:DC,19,0)</f>
        <v>3 CÉDULA DE CIUDADANÍA</v>
      </c>
      <c r="P15" s="13">
        <f>VLOOKUP(A15,'[1]BASE DTPA'!A:DD,20,0)</f>
        <v>1124012625</v>
      </c>
      <c r="Q15" s="13" t="str">
        <f>VLOOKUP(A15,'[1]BASE DTPA'!A:DE,22,0)</f>
        <v>N-A</v>
      </c>
      <c r="R15" s="7" t="str">
        <f>VLOOKUP(A15,'[1]BASE DTPA'!A:DF,38,0)</f>
        <v>PNN FARALLONES DE CALI</v>
      </c>
      <c r="S15" s="7">
        <f>VLOOKUP(A15,'[1]BASE DTPA'!A:DG,43,0)</f>
        <v>342</v>
      </c>
      <c r="T15" s="14">
        <f>VLOOKUP(A15,'[1]BASE DTPA'!A:DH,53,0)</f>
        <v>45680</v>
      </c>
      <c r="U15" s="15">
        <f>VLOOKUP(A15,'[1]BASE DTPA'!A:DI,54,0)</f>
        <v>46021</v>
      </c>
      <c r="V15" s="7">
        <f>VLOOKUP(A15,'[1]BASE DTPA'!A:DJ,79,0)</f>
        <v>0</v>
      </c>
      <c r="W15" s="7" t="str">
        <f>VLOOKUP(A15,'[1]BASE DTPA'!A:DK,68,0)</f>
        <v>VIGENTE</v>
      </c>
      <c r="X15" s="17" t="str">
        <f>VLOOKUP(A15,'[1]BASE DTPA'!A:DL,70,0)</f>
        <v>https://community.secop.gov.co/Public/Tendering/ContractDetailView/Index?UniqueIdentifier=CO1.PCCNTR.7311875</v>
      </c>
      <c r="Y15" s="10"/>
      <c r="Z15" s="10"/>
    </row>
    <row r="16" spans="1:26" x14ac:dyDescent="0.3">
      <c r="A16" s="9" t="s">
        <v>38</v>
      </c>
      <c r="B16" s="10" t="str">
        <f>VLOOKUP(A16,'[1]BASE DTPA'!A:CN,2,0)</f>
        <v>1 FONAM</v>
      </c>
      <c r="C16" s="10" t="str">
        <f>VLOOKUP(A16,'[1]BASE DTPA'!A:CQ,3,0)</f>
        <v>CPS-DTPA-15-2025</v>
      </c>
      <c r="D16" s="10" t="str">
        <f>VLOOKUP(A16,'[1]BASE DTPA'!A:CR,4,0)</f>
        <v>GUSTAVO ADOLFO RODRÍGUEZ SALAZAR</v>
      </c>
      <c r="E16" s="11">
        <v>45680</v>
      </c>
      <c r="F16" s="12" t="str">
        <f>VLOOKUP(A16,'[1]BASE DTPA'!A:CT,6,0)</f>
        <v>PA04-3202008-9-041 Prestar servicios profesionales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
      <c r="G16" s="10" t="str">
        <f>VLOOKUP(A16,'[1]BASE DTPA'!A:CU,7,0)</f>
        <v>PROFESIONAL</v>
      </c>
      <c r="H16" s="10" t="str">
        <f>VLOOKUP(A16,'[1]BASE DTPA'!A:CV,8,0)</f>
        <v>2 CONTRATACIÓN DIRECTA</v>
      </c>
      <c r="I16" s="10" t="str">
        <f>VLOOKUP(A16,'[1]BASE DTPA'!A:CW,9,0)</f>
        <v>14 PRESTACIÓN DE SERVICIOS</v>
      </c>
      <c r="J16" s="7" t="str">
        <f>VLOOKUP(A16,'[1]BASE DTPA'!A:CX,10,0)</f>
        <v>N/A</v>
      </c>
      <c r="K16" s="7">
        <f>VLOOKUP(A16,'[1]BASE DTPA'!A:CY,11,0)</f>
        <v>80111600</v>
      </c>
      <c r="L16" s="13">
        <f>VLOOKUP(A16,'[1]BASE DTPA'!A:CZ,15,0)</f>
        <v>5693195</v>
      </c>
      <c r="M16" s="13">
        <f>VLOOKUP(A16,'[1]BASE DTPA'!A:DA,16,0)</f>
        <v>64143330</v>
      </c>
      <c r="N16" s="7" t="str">
        <f>VLOOKUP(A16,'[1]BASE DTPA'!A:DB,18,0)</f>
        <v>1 PERSONA NATURAL</v>
      </c>
      <c r="O16" s="7" t="str">
        <f>VLOOKUP(A16,'[1]BASE DTPA'!A:DC,19,0)</f>
        <v>3 CÉDULA DE CIUDADANÍA</v>
      </c>
      <c r="P16" s="13">
        <f>VLOOKUP(A16,'[1]BASE DTPA'!A:DD,20,0)</f>
        <v>1144034064</v>
      </c>
      <c r="Q16" s="13" t="str">
        <f>VLOOKUP(A16,'[1]BASE DTPA'!A:DE,22,0)</f>
        <v>N-A</v>
      </c>
      <c r="R16" s="7" t="str">
        <f>VLOOKUP(A16,'[1]BASE DTPA'!A:DF,38,0)</f>
        <v>PNN FARALLONES DE CALI</v>
      </c>
      <c r="S16" s="7">
        <f>VLOOKUP(A16,'[1]BASE DTPA'!A:DG,43,0)</f>
        <v>339</v>
      </c>
      <c r="T16" s="14">
        <f>VLOOKUP(A16,'[1]BASE DTPA'!A:DH,53,0)</f>
        <v>45680</v>
      </c>
      <c r="U16" s="15">
        <f>VLOOKUP(A16,'[1]BASE DTPA'!A:DI,54,0)</f>
        <v>46022</v>
      </c>
      <c r="V16" s="7">
        <f>VLOOKUP(A16,'[1]BASE DTPA'!A:DJ,79,0)</f>
        <v>0</v>
      </c>
      <c r="W16" s="7" t="str">
        <f>VLOOKUP(A16,'[1]BASE DTPA'!A:DK,68,0)</f>
        <v>VIGENTE</v>
      </c>
      <c r="X16" s="17" t="str">
        <f>VLOOKUP(A16,'[1]BASE DTPA'!A:DL,70,0)</f>
        <v>https://community.secop.gov.co/Public/Tendering/ContractDetailView/Index?UniqueIdentifier=CO1.PCCNTR.7313464</v>
      </c>
      <c r="Y16" s="10"/>
      <c r="Z16" s="10"/>
    </row>
    <row r="17" spans="1:26" x14ac:dyDescent="0.3">
      <c r="A17" s="9" t="s">
        <v>39</v>
      </c>
      <c r="B17" s="10" t="str">
        <f>VLOOKUP(A17,'[1]BASE DTPA'!A:CN,2,0)</f>
        <v>2 NACION</v>
      </c>
      <c r="C17" s="10" t="str">
        <f>VLOOKUP(A17,'[1]BASE DTPA'!A:CQ,3,0)</f>
        <v>CPS-DTPA-17-2025</v>
      </c>
      <c r="D17" s="10" t="str">
        <f>VLOOKUP(A17,'[1]BASE DTPA'!A:CR,4,0)</f>
        <v>CAROL JOHANNA ORTEGA SANCHEZ</v>
      </c>
      <c r="E17" s="11">
        <v>45680</v>
      </c>
      <c r="F17" s="12" t="str">
        <f>VLOOKUP(A17,'[1]BASE DTPA'!A:CT,6,0)</f>
        <v>PA00-3202008-15-022 Prestar servicios profesionales con plena autonomía técnica y administrativa para brindar orientación jurídica en las diferentes actividades desarrolladas en la Dirección Territorial Pacifico y sus áreas protegidas, en el marco de la conservación de la diversidad biológica de las áreas protegidas del SINAP nacional</v>
      </c>
      <c r="G17" s="10" t="str">
        <f>VLOOKUP(A17,'[1]BASE DTPA'!A:CU,7,0)</f>
        <v>PROFESIONAL</v>
      </c>
      <c r="H17" s="10" t="str">
        <f>VLOOKUP(A17,'[1]BASE DTPA'!A:CV,8,0)</f>
        <v>2 CONTRATACIÓN DIRECTA</v>
      </c>
      <c r="I17" s="10" t="str">
        <f>VLOOKUP(A17,'[1]BASE DTPA'!A:CW,9,0)</f>
        <v>14 PRESTACIÓN DE SERVICIOS</v>
      </c>
      <c r="J17" s="7" t="str">
        <f>VLOOKUP(A17,'[1]BASE DTPA'!A:CX,10,0)</f>
        <v>N/A</v>
      </c>
      <c r="K17" s="7">
        <f>VLOOKUP(A17,'[1]BASE DTPA'!A:CY,11,0)</f>
        <v>80111600</v>
      </c>
      <c r="L17" s="13">
        <f>VLOOKUP(A17,'[1]BASE DTPA'!A:CZ,15,0)</f>
        <v>7014443</v>
      </c>
      <c r="M17" s="13">
        <f>VLOOKUP(A17,'[1]BASE DTPA'!A:DA,16,0)</f>
        <v>79029391</v>
      </c>
      <c r="N17" s="7" t="str">
        <f>VLOOKUP(A17,'[1]BASE DTPA'!A:DB,18,0)</f>
        <v>1 PERSONA NATURAL</v>
      </c>
      <c r="O17" s="7" t="str">
        <f>VLOOKUP(A17,'[1]BASE DTPA'!A:DC,19,0)</f>
        <v>3 CÉDULA DE CIUDADANÍA</v>
      </c>
      <c r="P17" s="13">
        <f>VLOOKUP(A17,'[1]BASE DTPA'!A:DD,20,0)</f>
        <v>25292225</v>
      </c>
      <c r="Q17" s="13" t="str">
        <f>VLOOKUP(A17,'[1]BASE DTPA'!A:DE,22,0)</f>
        <v>N-A</v>
      </c>
      <c r="R17" s="7" t="str">
        <f>VLOOKUP(A17,'[1]BASE DTPA'!A:DF,38,0)</f>
        <v>DTPA</v>
      </c>
      <c r="S17" s="7">
        <f>VLOOKUP(A17,'[1]BASE DTPA'!A:DG,43,0)</f>
        <v>338</v>
      </c>
      <c r="T17" s="14">
        <f>VLOOKUP(A17,'[1]BASE DTPA'!A:DH,53,0)</f>
        <v>45680</v>
      </c>
      <c r="U17" s="15">
        <f>VLOOKUP(A17,'[1]BASE DTPA'!A:DI,54,0)</f>
        <v>45838</v>
      </c>
      <c r="V17" s="7">
        <f>VLOOKUP(A17,'[1]BASE DTPA'!A:DJ,79,0)</f>
        <v>0</v>
      </c>
      <c r="W17" s="7" t="str">
        <f>VLOOKUP(A17,'[1]BASE DTPA'!A:DK,68,0)</f>
        <v>TERMINADO ANTICIPADAMENTE</v>
      </c>
      <c r="X17" s="17" t="str">
        <f>VLOOKUP(A17,'[1]BASE DTPA'!A:DL,70,0)</f>
        <v>https://community.secop.gov.co/Public/Tendering/ContractDetailView/Index?UniqueIdentifier=CO1.PCCNTR.7313808</v>
      </c>
      <c r="Y17" s="10"/>
      <c r="Z17" s="10"/>
    </row>
    <row r="18" spans="1:26" x14ac:dyDescent="0.3">
      <c r="A18" s="9" t="s">
        <v>40</v>
      </c>
      <c r="B18" s="10" t="str">
        <f>VLOOKUP(A18,'[1]BASE DTPA'!A:CN,2,0)</f>
        <v>2 NACION</v>
      </c>
      <c r="C18" s="10" t="str">
        <f>VLOOKUP(A18,'[1]BASE DTPA'!A:CQ,3,0)</f>
        <v>CPS-DTPA-18-2025</v>
      </c>
      <c r="D18" s="10" t="str">
        <f>VLOOKUP(A18,'[1]BASE DTPA'!A:CR,4,0)</f>
        <v>ALEJANDRO PERLAZA GAMBOA</v>
      </c>
      <c r="E18" s="11">
        <v>45680</v>
      </c>
      <c r="F18" s="12" t="str">
        <f>VLOOKUP(A18,'[1]BASE DTPA'!A:CT,6,0)</f>
        <v>PA00-3202032-1-025 Prestar servicios profesionales con plena autonomía técnica y administrativa en la Dirección Territorial Pacífico para la administración y seguimiento a las plataformas tecnológicas de apoyo a las acciones de Prevención, Vigilancia y Control, así como la articulación interinstitucional necesaria para el ejercicio de la autoridad ambiental, en el marco de la conservación de la diversidad biológica de las áreas protegidas del SINAP Nacional.</v>
      </c>
      <c r="G18" s="10" t="str">
        <f>VLOOKUP(A18,'[1]BASE DTPA'!A:CU,7,0)</f>
        <v>PROFESIONAL</v>
      </c>
      <c r="H18" s="10" t="str">
        <f>VLOOKUP(A18,'[1]BASE DTPA'!A:CV,8,0)</f>
        <v>2 CONTRATACIÓN DIRECTA</v>
      </c>
      <c r="I18" s="10" t="str">
        <f>VLOOKUP(A18,'[1]BASE DTPA'!A:CW,9,0)</f>
        <v>14 PRESTACIÓN DE SERVICIOS</v>
      </c>
      <c r="J18" s="7" t="str">
        <f>VLOOKUP(A18,'[1]BASE DTPA'!A:CX,10,0)</f>
        <v>N/A</v>
      </c>
      <c r="K18" s="7">
        <f>VLOOKUP(A18,'[1]BASE DTPA'!A:CY,11,0)</f>
        <v>80111600</v>
      </c>
      <c r="L18" s="13">
        <f>VLOOKUP(A18,'[1]BASE DTPA'!A:CZ,15,0)</f>
        <v>5693195</v>
      </c>
      <c r="M18" s="13">
        <f>VLOOKUP(A18,'[1]BASE DTPA'!A:DA,16,0)</f>
        <v>64143330</v>
      </c>
      <c r="N18" s="7" t="str">
        <f>VLOOKUP(A18,'[1]BASE DTPA'!A:DB,18,0)</f>
        <v>1 PERSONA NATURAL</v>
      </c>
      <c r="O18" s="7" t="str">
        <f>VLOOKUP(A18,'[1]BASE DTPA'!A:DC,19,0)</f>
        <v>3 CÉDULA DE CIUDADANÍA</v>
      </c>
      <c r="P18" s="13">
        <f>VLOOKUP(A18,'[1]BASE DTPA'!A:DD,20,0)</f>
        <v>1143866081</v>
      </c>
      <c r="Q18" s="13" t="str">
        <f>VLOOKUP(A18,'[1]BASE DTPA'!A:DE,22,0)</f>
        <v>N-A</v>
      </c>
      <c r="R18" s="7" t="str">
        <f>VLOOKUP(A18,'[1]BASE DTPA'!A:DF,38,0)</f>
        <v>DTPA</v>
      </c>
      <c r="S18" s="7">
        <f>VLOOKUP(A18,'[1]BASE DTPA'!A:DG,43,0)</f>
        <v>338</v>
      </c>
      <c r="T18" s="14">
        <f>VLOOKUP(A18,'[1]BASE DTPA'!A:DH,53,0)</f>
        <v>45680</v>
      </c>
      <c r="U18" s="15">
        <f>VLOOKUP(A18,'[1]BASE DTPA'!A:DI,54,0)</f>
        <v>46022</v>
      </c>
      <c r="V18" s="7">
        <f>VLOOKUP(A18,'[1]BASE DTPA'!A:DJ,79,0)</f>
        <v>0</v>
      </c>
      <c r="W18" s="7" t="str">
        <f>VLOOKUP(A18,'[1]BASE DTPA'!A:DK,68,0)</f>
        <v>VIGENTE</v>
      </c>
      <c r="X18" s="17" t="str">
        <f>VLOOKUP(A18,'[1]BASE DTPA'!A:DL,70,0)</f>
        <v>https://community.secop.gov.co/Public/Tendering/ContractDetailView/Index?UniqueIdentifier=CO1.PCCNTR.7313771</v>
      </c>
      <c r="Y18" s="10"/>
      <c r="Z18" s="10"/>
    </row>
    <row r="19" spans="1:26" x14ac:dyDescent="0.3">
      <c r="A19" s="9" t="s">
        <v>41</v>
      </c>
      <c r="B19" s="10" t="str">
        <f>VLOOKUP(A19,'[1]BASE DTPA'!A:CN,2,0)</f>
        <v>2 NACION</v>
      </c>
      <c r="C19" s="10" t="str">
        <f>VLOOKUP(A19,'[1]BASE DTPA'!A:CQ,3,0)</f>
        <v>CPS-DTPA-19-2025</v>
      </c>
      <c r="D19" s="10" t="str">
        <f>VLOOKUP(A19,'[1]BASE DTPA'!A:CR,4,0)</f>
        <v>GLORIA PATRICIA GALVIS</v>
      </c>
      <c r="E19" s="11">
        <v>45680</v>
      </c>
      <c r="F19" s="12" t="str">
        <f>VLOOKUP(A19,'[1]BASE DTPA'!A:CT,6,0)</f>
        <v>PA00-3202008-15-008 Prestar servicios profesionales con plena autonomía técnica y administrativa en la dirección territorial pacifico para verificar, ingresar y controlar la gestión integral de los recursos físicos en el aplicativo NEON, de acuerdo con los lineamientos establecidos por el grupo de procesos corporativos de PNNC, en el marco de la conservación de la diversidad biológica de las áreas protegidas del SINAP nacional</v>
      </c>
      <c r="G19" s="10" t="str">
        <f>VLOOKUP(A19,'[1]BASE DTPA'!A:CU,7,0)</f>
        <v>PROFESIONAL</v>
      </c>
      <c r="H19" s="10" t="str">
        <f>VLOOKUP(A19,'[1]BASE DTPA'!A:CV,8,0)</f>
        <v>2 CONTRATACIÓN DIRECTA</v>
      </c>
      <c r="I19" s="10" t="str">
        <f>VLOOKUP(A19,'[1]BASE DTPA'!A:CW,9,0)</f>
        <v>14 PRESTACIÓN DE SERVICIOS</v>
      </c>
      <c r="J19" s="7" t="str">
        <f>VLOOKUP(A19,'[1]BASE DTPA'!A:CX,10,0)</f>
        <v>N/A</v>
      </c>
      <c r="K19" s="7">
        <f>VLOOKUP(A19,'[1]BASE DTPA'!A:CY,11,0)</f>
        <v>80111600</v>
      </c>
      <c r="L19" s="13">
        <f>VLOOKUP(A19,'[1]BASE DTPA'!A:CZ,15,0)</f>
        <v>4620818</v>
      </c>
      <c r="M19" s="13">
        <f>VLOOKUP(A19,'[1]BASE DTPA'!A:DA,16,0)</f>
        <v>52061216</v>
      </c>
      <c r="N19" s="7" t="str">
        <f>VLOOKUP(A19,'[1]BASE DTPA'!A:DB,18,0)</f>
        <v>1 PERSONA NATURAL</v>
      </c>
      <c r="O19" s="7" t="str">
        <f>VLOOKUP(A19,'[1]BASE DTPA'!A:DC,19,0)</f>
        <v>3 CÉDULA DE CIUDADANÍA</v>
      </c>
      <c r="P19" s="13">
        <f>VLOOKUP(A19,'[1]BASE DTPA'!A:DD,20,0)</f>
        <v>31525997</v>
      </c>
      <c r="Q19" s="13" t="str">
        <f>VLOOKUP(A19,'[1]BASE DTPA'!A:DE,22,0)</f>
        <v>N-A</v>
      </c>
      <c r="R19" s="7" t="str">
        <f>VLOOKUP(A19,'[1]BASE DTPA'!A:DF,38,0)</f>
        <v>DTPA</v>
      </c>
      <c r="S19" s="7">
        <f>VLOOKUP(A19,'[1]BASE DTPA'!A:DG,43,0)</f>
        <v>338</v>
      </c>
      <c r="T19" s="14">
        <f>VLOOKUP(A19,'[1]BASE DTPA'!A:DH,53,0)</f>
        <v>45680</v>
      </c>
      <c r="U19" s="15">
        <f>VLOOKUP(A19,'[1]BASE DTPA'!A:DI,54,0)</f>
        <v>46022</v>
      </c>
      <c r="V19" s="7">
        <f>VLOOKUP(A19,'[1]BASE DTPA'!A:DJ,79,0)</f>
        <v>0</v>
      </c>
      <c r="W19" s="7" t="str">
        <f>VLOOKUP(A19,'[1]BASE DTPA'!A:DK,68,0)</f>
        <v>VIGENTE</v>
      </c>
      <c r="X19" s="17" t="str">
        <f>VLOOKUP(A19,'[1]BASE DTPA'!A:DL,70,0)</f>
        <v>https://community.secop.gov.co/Public/Tendering/ContractDetailView/Index?UniqueIdentifier=CO1.PCCNTR.7315727</v>
      </c>
      <c r="Y19" s="10"/>
      <c r="Z19" s="10"/>
    </row>
    <row r="20" spans="1:26" x14ac:dyDescent="0.3">
      <c r="A20" s="9" t="s">
        <v>42</v>
      </c>
      <c r="B20" s="10" t="str">
        <f>VLOOKUP(A20,'[1]BASE DTPA'!A:CN,2,0)</f>
        <v>2 NACION</v>
      </c>
      <c r="C20" s="10" t="str">
        <f>VLOOKUP(A20,'[1]BASE DTPA'!A:CQ,3,0)</f>
        <v>CPS-DTPA-20-2025</v>
      </c>
      <c r="D20" s="10" t="str">
        <f>VLOOKUP(A20,'[1]BASE DTPA'!A:CR,4,0)</f>
        <v>GLADYS PATRICIA PERLAZA OCHOA</v>
      </c>
      <c r="E20" s="11">
        <v>45681</v>
      </c>
      <c r="F20" s="12" t="str">
        <f>VLOOKUP(A20,'[1]BASE DTPA'!A:CT,6,0)</f>
        <v>PA00-3202008-10-033 Prestar servicios profesionales con plena autonomía técnica y administrativa a la Dirección Territorial Pacífico para ejecutar las actividades requeridas en la implementación y seguimiento a las Estrategias Especiales de Manejo (EEM) en la en el marco de la conservación de la diversidad biológica de las áreas protegidas del SINAP nacional.</v>
      </c>
      <c r="G20" s="10" t="str">
        <f>VLOOKUP(A20,'[1]BASE DTPA'!A:CU,7,0)</f>
        <v>PROFESIONAL</v>
      </c>
      <c r="H20" s="10" t="str">
        <f>VLOOKUP(A20,'[1]BASE DTPA'!A:CV,8,0)</f>
        <v>2 CONTRATACIÓN DIRECTA</v>
      </c>
      <c r="I20" s="10" t="str">
        <f>VLOOKUP(A20,'[1]BASE DTPA'!A:CW,9,0)</f>
        <v>14 PRESTACIÓN DE SERVICIOS</v>
      </c>
      <c r="J20" s="7" t="str">
        <f>VLOOKUP(A20,'[1]BASE DTPA'!A:CX,10,0)</f>
        <v>N/A</v>
      </c>
      <c r="K20" s="7">
        <f>VLOOKUP(A20,'[1]BASE DTPA'!A:CY,11,0)</f>
        <v>80111600</v>
      </c>
      <c r="L20" s="13">
        <f>VLOOKUP(A20,'[1]BASE DTPA'!A:CZ,15,0)</f>
        <v>7014443</v>
      </c>
      <c r="M20" s="13">
        <f>VLOOKUP(A20,'[1]BASE DTPA'!A:DA,16,0)</f>
        <v>78795576</v>
      </c>
      <c r="N20" s="7" t="str">
        <f>VLOOKUP(A20,'[1]BASE DTPA'!A:DB,18,0)</f>
        <v>1 PERSONA NATURAL</v>
      </c>
      <c r="O20" s="7" t="str">
        <f>VLOOKUP(A20,'[1]BASE DTPA'!A:DC,19,0)</f>
        <v>3 CÉDULA DE CIUDADANÍA</v>
      </c>
      <c r="P20" s="13">
        <f>VLOOKUP(A20,'[1]BASE DTPA'!A:DD,20,0)</f>
        <v>25436388</v>
      </c>
      <c r="Q20" s="13" t="str">
        <f>VLOOKUP(A20,'[1]BASE DTPA'!A:DE,22,0)</f>
        <v>N-A</v>
      </c>
      <c r="R20" s="7" t="str">
        <f>VLOOKUP(A20,'[1]BASE DTPA'!A:DF,38,0)</f>
        <v>DTPA</v>
      </c>
      <c r="S20" s="7">
        <f>VLOOKUP(A20,'[1]BASE DTPA'!A:DG,43,0)</f>
        <v>337</v>
      </c>
      <c r="T20" s="14">
        <f>VLOOKUP(A20,'[1]BASE DTPA'!A:DH,53,0)</f>
        <v>45681</v>
      </c>
      <c r="U20" s="15">
        <f>VLOOKUP(A20,'[1]BASE DTPA'!A:DI,54,0)</f>
        <v>46022</v>
      </c>
      <c r="V20" s="7">
        <f>VLOOKUP(A20,'[1]BASE DTPA'!A:DJ,79,0)</f>
        <v>0</v>
      </c>
      <c r="W20" s="7" t="str">
        <f>VLOOKUP(A20,'[1]BASE DTPA'!A:DK,68,0)</f>
        <v>VIGENTE</v>
      </c>
      <c r="X20" s="17" t="str">
        <f>VLOOKUP(A20,'[1]BASE DTPA'!A:DL,70,0)</f>
        <v>https://community.secop.gov.co/Public/Tendering/ContractDetailView/Index?UniqueIdentifier=CO1.PCCNTR.7319956</v>
      </c>
      <c r="Y20" s="10"/>
      <c r="Z20" s="10"/>
    </row>
    <row r="21" spans="1:26" x14ac:dyDescent="0.3">
      <c r="A21" s="9" t="s">
        <v>43</v>
      </c>
      <c r="B21" s="10" t="str">
        <f>VLOOKUP(A21,'[1]BASE DTPA'!A:CN,2,0)</f>
        <v>2 NACION</v>
      </c>
      <c r="C21" s="10" t="str">
        <f>VLOOKUP(A21,'[1]BASE DTPA'!A:CQ,3,0)</f>
        <v>CPS-DTPA-21-2025</v>
      </c>
      <c r="D21" s="10" t="str">
        <f>VLOOKUP(A21,'[1]BASE DTPA'!A:CR,4,0)</f>
        <v>CAROLINA BETANCUR CASTRO</v>
      </c>
      <c r="E21" s="11">
        <v>45681</v>
      </c>
      <c r="F21" s="12" t="str">
        <f>VLOOKUP(A21,'[1]BASE DTPA'!A:CT,6,0)</f>
        <v>PA00-3202008-15-007 Prestar servicios profesionales con plena autonomía técnica y administrativa en la Dirección Territorial Pacífico y sus áreas protegidas, como abogado para el desarrollo de acciones postcontractual, en el marco de la conservación de la diversidad biológica de las áreas protegidas del SINAP nacional</v>
      </c>
      <c r="G21" s="10" t="str">
        <f>VLOOKUP(A21,'[1]BASE DTPA'!A:CU,7,0)</f>
        <v>PROFESIONAL</v>
      </c>
      <c r="H21" s="10" t="str">
        <f>VLOOKUP(A21,'[1]BASE DTPA'!A:CV,8,0)</f>
        <v>2 CONTRATACIÓN DIRECTA</v>
      </c>
      <c r="I21" s="10" t="str">
        <f>VLOOKUP(A21,'[1]BASE DTPA'!A:CW,9,0)</f>
        <v>14 PRESTACIÓN DE SERVICIOS</v>
      </c>
      <c r="J21" s="7" t="str">
        <f>VLOOKUP(A21,'[1]BASE DTPA'!A:CX,10,0)</f>
        <v>N/A</v>
      </c>
      <c r="K21" s="7">
        <f>VLOOKUP(A21,'[1]BASE DTPA'!A:CY,11,0)</f>
        <v>80111600</v>
      </c>
      <c r="L21" s="13">
        <f>VLOOKUP(A21,'[1]BASE DTPA'!A:CZ,15,0)</f>
        <v>4200744</v>
      </c>
      <c r="M21" s="13">
        <f>VLOOKUP(A21,'[1]BASE DTPA'!A:DA,16,0)</f>
        <v>46208184</v>
      </c>
      <c r="N21" s="7" t="str">
        <f>VLOOKUP(A21,'[1]BASE DTPA'!A:DB,18,0)</f>
        <v>1 PERSONA NATURAL</v>
      </c>
      <c r="O21" s="7" t="str">
        <f>VLOOKUP(A21,'[1]BASE DTPA'!A:DC,19,0)</f>
        <v>3 CÉDULA DE CIUDADANÍA</v>
      </c>
      <c r="P21" s="13">
        <f>VLOOKUP(A21,'[1]BASE DTPA'!A:DD,20,0)</f>
        <v>67030941</v>
      </c>
      <c r="Q21" s="13" t="str">
        <f>VLOOKUP(A21,'[1]BASE DTPA'!A:DE,22,0)</f>
        <v>N-A</v>
      </c>
      <c r="R21" s="7" t="str">
        <f>VLOOKUP(A21,'[1]BASE DTPA'!A:DF,38,0)</f>
        <v>DTPA</v>
      </c>
      <c r="S21" s="7">
        <f>VLOOKUP(A21,'[1]BASE DTPA'!A:DG,43,0)</f>
        <v>330</v>
      </c>
      <c r="T21" s="14">
        <f>VLOOKUP(A21,'[1]BASE DTPA'!A:DH,53,0)</f>
        <v>45681</v>
      </c>
      <c r="U21" s="15">
        <f>VLOOKUP(A21,'[1]BASE DTPA'!A:DI,54,0)</f>
        <v>45831</v>
      </c>
      <c r="V21" s="7">
        <f>VLOOKUP(A21,'[1]BASE DTPA'!A:DJ,79,0)</f>
        <v>0</v>
      </c>
      <c r="W21" s="7" t="str">
        <f>VLOOKUP(A21,'[1]BASE DTPA'!A:DK,68,0)</f>
        <v>VIGENTE</v>
      </c>
      <c r="X21" s="17" t="str">
        <f>VLOOKUP(A21,'[1]BASE DTPA'!A:DL,70,0)</f>
        <v xml:space="preserve">https://community.secop.gov.co/Public/Tendering/ContractDetailView/Index?UniqueIdentifier=CO1.PCCNTR.7320893 </v>
      </c>
      <c r="Y21" s="10"/>
      <c r="Z21" s="10"/>
    </row>
    <row r="22" spans="1:26" x14ac:dyDescent="0.3">
      <c r="A22" s="9" t="s">
        <v>44</v>
      </c>
      <c r="B22" s="10" t="str">
        <f>VLOOKUP(A22,'[1]BASE DTPA'!A:CN,2,0)</f>
        <v>2 NACION</v>
      </c>
      <c r="C22" s="10" t="str">
        <f>VLOOKUP(A22,'[1]BASE DTPA'!A:CQ,3,0)</f>
        <v>CPS-DTPA-22-2025</v>
      </c>
      <c r="D22" s="10" t="str">
        <f>VLOOKUP(A22,'[1]BASE DTPA'!A:CR,4,0)</f>
        <v>KHAREN CARABALÍ MARULANDA</v>
      </c>
      <c r="E22" s="11">
        <v>45681</v>
      </c>
      <c r="F22" s="12" t="str">
        <f>VLOOKUP(A22,'[1]BASE DTPA'!A:CT,6,0)</f>
        <v>PA00-3202008-15-003 Prestar servicios profesionales con plena autonomía técnica y administrativa brindando apoyo jurídico a la dirección territorial pacifico en la estructuración, acompañamiento y desarrollo de los diferentes proceso de selección durante las etapas precontractual, contractual y poscontractual en el marco de la conservación de la diversidad biológica de las áreas protegidas del sinap nacional.</v>
      </c>
      <c r="G22" s="10" t="str">
        <f>VLOOKUP(A22,'[1]BASE DTPA'!A:CU,7,0)</f>
        <v>PROFESIONAL</v>
      </c>
      <c r="H22" s="10" t="str">
        <f>VLOOKUP(A22,'[1]BASE DTPA'!A:CV,8,0)</f>
        <v>2 CONTRATACIÓN DIRECTA</v>
      </c>
      <c r="I22" s="10" t="str">
        <f>VLOOKUP(A22,'[1]BASE DTPA'!A:CW,9,0)</f>
        <v>14 PRESTACIÓN DE SERVICIOS</v>
      </c>
      <c r="J22" s="7" t="str">
        <f>VLOOKUP(A22,'[1]BASE DTPA'!A:CX,10,0)</f>
        <v>N/A</v>
      </c>
      <c r="K22" s="7">
        <f>VLOOKUP(A22,'[1]BASE DTPA'!A:CY,11,0)</f>
        <v>80111600</v>
      </c>
      <c r="L22" s="13">
        <f>VLOOKUP(A22,'[1]BASE DTPA'!A:CZ,15,0)</f>
        <v>5693195</v>
      </c>
      <c r="M22" s="13">
        <f>VLOOKUP(A22,'[1]BASE DTPA'!A:DA,16,0)</f>
        <v>63953557</v>
      </c>
      <c r="N22" s="7" t="str">
        <f>VLOOKUP(A22,'[1]BASE DTPA'!A:DB,18,0)</f>
        <v>1 PERSONA NATURAL</v>
      </c>
      <c r="O22" s="7" t="str">
        <f>VLOOKUP(A22,'[1]BASE DTPA'!A:DC,19,0)</f>
        <v>3 CÉDULA DE CIUDADANÍA</v>
      </c>
      <c r="P22" s="13">
        <f>VLOOKUP(A22,'[1]BASE DTPA'!A:DD,20,0)</f>
        <v>1144046748</v>
      </c>
      <c r="Q22" s="13" t="str">
        <f>VLOOKUP(A22,'[1]BASE DTPA'!A:DE,22,0)</f>
        <v>N-A</v>
      </c>
      <c r="R22" s="7" t="str">
        <f>VLOOKUP(A22,'[1]BASE DTPA'!A:DF,38,0)</f>
        <v>DTPA</v>
      </c>
      <c r="S22" s="7">
        <f>VLOOKUP(A22,'[1]BASE DTPA'!A:DG,43,0)</f>
        <v>337</v>
      </c>
      <c r="T22" s="14">
        <f>VLOOKUP(A22,'[1]BASE DTPA'!A:DH,53,0)</f>
        <v>45681</v>
      </c>
      <c r="U22" s="15">
        <f>VLOOKUP(A22,'[1]BASE DTPA'!A:DI,54,0)</f>
        <v>46022</v>
      </c>
      <c r="V22" s="7">
        <f>VLOOKUP(A22,'[1]BASE DTPA'!A:DJ,79,0)</f>
        <v>0</v>
      </c>
      <c r="W22" s="7" t="str">
        <f>VLOOKUP(A22,'[1]BASE DTPA'!A:DK,68,0)</f>
        <v>VIGENTE</v>
      </c>
      <c r="X22" s="17" t="str">
        <f>VLOOKUP(A22,'[1]BASE DTPA'!A:DL,70,0)</f>
        <v xml:space="preserve">https://community.secop.gov.co/Public/Tendering/ContractDetailView/Index?UniqueIdentifier=CO1.PCCNTR.7322027 </v>
      </c>
      <c r="Y22" s="10"/>
      <c r="Z22" s="10"/>
    </row>
    <row r="23" spans="1:26" x14ac:dyDescent="0.3">
      <c r="A23" s="9" t="s">
        <v>45</v>
      </c>
      <c r="B23" s="10" t="str">
        <f>VLOOKUP(A23,'[1]BASE DTPA'!A:CN,2,0)</f>
        <v>1 FONAM</v>
      </c>
      <c r="C23" s="10" t="str">
        <f>VLOOKUP(A23,'[1]BASE DTPA'!A:CQ,3,0)</f>
        <v>CPS-DTPA-23-2025</v>
      </c>
      <c r="D23" s="10" t="str">
        <f>VLOOKUP(A23,'[1]BASE DTPA'!A:CR,4,0)</f>
        <v>LEONARDO BELALCAZAR SALCEDO</v>
      </c>
      <c r="E23" s="11">
        <v>45681</v>
      </c>
      <c r="F23" s="12" t="str">
        <f>VLOOKUP(A23,'[1]BASE DTPA'!A:CT,6,0)</f>
        <v>PA04-3202008-9-042 Prestar servicios profesionales con plena autonomía técnica y administrativa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 del SINAP Nacional.</v>
      </c>
      <c r="G23" s="10" t="str">
        <f>VLOOKUP(A23,'[1]BASE DTPA'!A:CU,7,0)</f>
        <v>PROFESIONAL</v>
      </c>
      <c r="H23" s="10" t="str">
        <f>VLOOKUP(A23,'[1]BASE DTPA'!A:CV,8,0)</f>
        <v>2 CONTRATACIÓN DIRECTA</v>
      </c>
      <c r="I23" s="10" t="str">
        <f>VLOOKUP(A23,'[1]BASE DTPA'!A:CW,9,0)</f>
        <v>14 PRESTACIÓN DE SERVICIOS</v>
      </c>
      <c r="J23" s="7" t="str">
        <f>VLOOKUP(A23,'[1]BASE DTPA'!A:CX,10,0)</f>
        <v>N/A</v>
      </c>
      <c r="K23" s="7">
        <f>VLOOKUP(A23,'[1]BASE DTPA'!A:CY,11,0)</f>
        <v>80111600</v>
      </c>
      <c r="L23" s="13">
        <f>VLOOKUP(A23,'[1]BASE DTPA'!A:CZ,15,0)</f>
        <v>4200744</v>
      </c>
      <c r="M23" s="13">
        <f>VLOOKUP(A23,'[1]BASE DTPA'!A:DA,16,0)</f>
        <v>47188358</v>
      </c>
      <c r="N23" s="7" t="str">
        <f>VLOOKUP(A23,'[1]BASE DTPA'!A:DB,18,0)</f>
        <v>1 PERSONA NATURAL</v>
      </c>
      <c r="O23" s="7" t="str">
        <f>VLOOKUP(A23,'[1]BASE DTPA'!A:DC,19,0)</f>
        <v>3 CÉDULA DE CIUDADANÍA</v>
      </c>
      <c r="P23" s="13">
        <f>VLOOKUP(A23,'[1]BASE DTPA'!A:DD,20,0)</f>
        <v>1107527970</v>
      </c>
      <c r="Q23" s="13" t="str">
        <f>VLOOKUP(A23,'[1]BASE DTPA'!A:DE,22,0)</f>
        <v>N-A</v>
      </c>
      <c r="R23" s="7" t="str">
        <f>VLOOKUP(A23,'[1]BASE DTPA'!A:DF,38,0)</f>
        <v>PNN FARALLONES DE CALI</v>
      </c>
      <c r="S23" s="7">
        <f>VLOOKUP(A23,'[1]BASE DTPA'!A:DG,43,0)</f>
        <v>338</v>
      </c>
      <c r="T23" s="14">
        <f>VLOOKUP(A23,'[1]BASE DTPA'!A:DH,53,0)</f>
        <v>45681</v>
      </c>
      <c r="U23" s="15">
        <f>VLOOKUP(A23,'[1]BASE DTPA'!A:DI,54,0)</f>
        <v>46022</v>
      </c>
      <c r="V23" s="7">
        <f>VLOOKUP(A23,'[1]BASE DTPA'!A:DJ,79,0)</f>
        <v>0</v>
      </c>
      <c r="W23" s="7" t="str">
        <f>VLOOKUP(A23,'[1]BASE DTPA'!A:DK,68,0)</f>
        <v>VIGENTE</v>
      </c>
      <c r="X23" s="17" t="str">
        <f>VLOOKUP(A23,'[1]BASE DTPA'!A:DL,70,0)</f>
        <v>https://community.secop.gov.co/Public/Tendering/ContractDetailView/Index?UniqueIdentifier=CO1.PCCNTR.7322902</v>
      </c>
      <c r="Y23" s="10"/>
      <c r="Z23" s="10"/>
    </row>
    <row r="24" spans="1:26" x14ac:dyDescent="0.3">
      <c r="A24" s="9" t="s">
        <v>46</v>
      </c>
      <c r="B24" s="10" t="str">
        <f>VLOOKUP(A24,'[1]BASE DTPA'!A:CN,2,0)</f>
        <v>2 NACION</v>
      </c>
      <c r="C24" s="10" t="str">
        <f>VLOOKUP(A24,'[1]BASE DTPA'!A:CQ,3,0)</f>
        <v>CPS-DTPA-24-2025</v>
      </c>
      <c r="D24" s="10" t="str">
        <f>VLOOKUP(A24,'[1]BASE DTPA'!A:CR,4,0)</f>
        <v>LUIS FELIPE GAITAN IDARRAGA</v>
      </c>
      <c r="E24" s="11">
        <v>45681</v>
      </c>
      <c r="F24" s="12" t="str">
        <f>VLOOKUP(A24,'[1]BASE DTPA'!A:CT,6,0)</f>
        <v>PA00-3202032-1-023 Prestar servicios profesionales con plena autonomía técnica y administrativa en la Dirección Territorial Pacífico y sus áreas protegidas adscritas en la implementación de la estrategia de Prevención, Vigilancia y control, en el marco de la conservación de la diversidad biológica de las áreas protegidas del SINAP nacional.</v>
      </c>
      <c r="G24" s="10" t="str">
        <f>VLOOKUP(A24,'[1]BASE DTPA'!A:CU,7,0)</f>
        <v>PROFESIONAL</v>
      </c>
      <c r="H24" s="10" t="str">
        <f>VLOOKUP(A24,'[1]BASE DTPA'!A:CV,8,0)</f>
        <v>2 CONTRATACIÓN DIRECTA</v>
      </c>
      <c r="I24" s="10" t="str">
        <f>VLOOKUP(A24,'[1]BASE DTPA'!A:CW,9,0)</f>
        <v>14 PRESTACIÓN DE SERVICIOS</v>
      </c>
      <c r="J24" s="7" t="str">
        <f>VLOOKUP(A24,'[1]BASE DTPA'!A:CX,10,0)</f>
        <v>N/A</v>
      </c>
      <c r="K24" s="7">
        <f>VLOOKUP(A24,'[1]BASE DTPA'!A:CY,11,0)</f>
        <v>80111600</v>
      </c>
      <c r="L24" s="13">
        <f>VLOOKUP(A24,'[1]BASE DTPA'!A:CZ,15,0)</f>
        <v>6347912</v>
      </c>
      <c r="M24" s="13">
        <f>VLOOKUP(A24,'[1]BASE DTPA'!A:DA,16,0)</f>
        <v>71308211</v>
      </c>
      <c r="N24" s="7" t="str">
        <f>VLOOKUP(A24,'[1]BASE DTPA'!A:DB,18,0)</f>
        <v>1 PERSONA NATURAL</v>
      </c>
      <c r="O24" s="7" t="str">
        <f>VLOOKUP(A24,'[1]BASE DTPA'!A:DC,19,0)</f>
        <v>3 CÉDULA DE CIUDADANÍA</v>
      </c>
      <c r="P24" s="13">
        <f>VLOOKUP(A24,'[1]BASE DTPA'!A:DD,20,0)</f>
        <v>1143948328</v>
      </c>
      <c r="Q24" s="13" t="str">
        <f>VLOOKUP(A24,'[1]BASE DTPA'!A:DE,22,0)</f>
        <v>N-A</v>
      </c>
      <c r="R24" s="7" t="str">
        <f>VLOOKUP(A24,'[1]BASE DTPA'!A:DF,38,0)</f>
        <v>DTPA</v>
      </c>
      <c r="S24" s="7">
        <f>VLOOKUP(A24,'[1]BASE DTPA'!A:DG,43,0)</f>
        <v>337</v>
      </c>
      <c r="T24" s="14">
        <f>VLOOKUP(A24,'[1]BASE DTPA'!A:DH,53,0)</f>
        <v>45681</v>
      </c>
      <c r="U24" s="15">
        <f>VLOOKUP(A24,'[1]BASE DTPA'!A:DI,54,0)</f>
        <v>46022</v>
      </c>
      <c r="V24" s="7">
        <f>VLOOKUP(A24,'[1]BASE DTPA'!A:DJ,79,0)</f>
        <v>0</v>
      </c>
      <c r="W24" s="7" t="str">
        <f>VLOOKUP(A24,'[1]BASE DTPA'!A:DK,68,0)</f>
        <v>VIGENTE</v>
      </c>
      <c r="X24" s="17" t="str">
        <f>VLOOKUP(A24,'[1]BASE DTPA'!A:DL,70,0)</f>
        <v xml:space="preserve">https://community.secop.gov.co/Public/Tendering/ContractDetailView/Index?UniqueIdentifier=CO1.PCCNTR.7323915 </v>
      </c>
      <c r="Y24" s="10"/>
      <c r="Z24" s="10"/>
    </row>
    <row r="25" spans="1:26" x14ac:dyDescent="0.3">
      <c r="A25" s="9" t="s">
        <v>47</v>
      </c>
      <c r="B25" s="10" t="str">
        <f>VLOOKUP(A25,'[1]BASE DTPA'!A:CN,2,0)</f>
        <v>2 NACION</v>
      </c>
      <c r="C25" s="10" t="str">
        <f>VLOOKUP(A25,'[1]BASE DTPA'!A:CQ,3,0)</f>
        <v>CPS-DTPA-25-2025</v>
      </c>
      <c r="D25" s="10" t="str">
        <f>VLOOKUP(A25,'[1]BASE DTPA'!A:CR,4,0)</f>
        <v>ALLISON ROJAS CALDERON</v>
      </c>
      <c r="E25" s="11">
        <v>45684</v>
      </c>
      <c r="F25" s="12" t="str">
        <f>VLOOKUP(A25,'[1]BASE DTPA'!A:CT,6,0)</f>
        <v xml:space="preserve">PA00-3202008-15-001 Prestación servicios profesionales con plena autonomía técnica y administrativa con el fin de apoyar la gestión precontractual, contractual de la Dirección Territorial Pacífico y sus áreas protegidas con el fin de fortalecer los procesos administrativos de las áreas de SPNNC en el marco de la conservación de la diversidad biológica de las áreas protegidas del SINAP nacional.	</v>
      </c>
      <c r="G25" s="10" t="str">
        <f>VLOOKUP(A25,'[1]BASE DTPA'!A:CU,7,0)</f>
        <v>PROFESIONAL</v>
      </c>
      <c r="H25" s="10" t="str">
        <f>VLOOKUP(A25,'[1]BASE DTPA'!A:CV,8,0)</f>
        <v>2 CONTRATACIÓN DIRECTA</v>
      </c>
      <c r="I25" s="10" t="str">
        <f>VLOOKUP(A25,'[1]BASE DTPA'!A:CW,9,0)</f>
        <v>14 PRESTACIÓN DE SERVICIOS</v>
      </c>
      <c r="J25" s="7" t="str">
        <f>VLOOKUP(A25,'[1]BASE DTPA'!A:CX,10,0)</f>
        <v>N/A</v>
      </c>
      <c r="K25" s="7">
        <f>VLOOKUP(A25,'[1]BASE DTPA'!A:CY,11,0)</f>
        <v>80111600</v>
      </c>
      <c r="L25" s="13">
        <f>VLOOKUP(A25,'[1]BASE DTPA'!A:CZ,15,0)</f>
        <v>6347912</v>
      </c>
      <c r="M25" s="13">
        <f>VLOOKUP(A25,'[1]BASE DTPA'!A:DA,16,0)</f>
        <v>70461834</v>
      </c>
      <c r="N25" s="7" t="str">
        <f>VLOOKUP(A25,'[1]BASE DTPA'!A:DB,18,0)</f>
        <v>1 PERSONA NATURAL</v>
      </c>
      <c r="O25" s="7" t="str">
        <f>VLOOKUP(A25,'[1]BASE DTPA'!A:DC,19,0)</f>
        <v>3 CÉDULA DE CIUDADANÍA</v>
      </c>
      <c r="P25" s="13">
        <f>VLOOKUP(A25,'[1]BASE DTPA'!A:DD,20,0)</f>
        <v>1144145129</v>
      </c>
      <c r="Q25" s="13" t="str">
        <f>VLOOKUP(A25,'[1]BASE DTPA'!A:DE,22,0)</f>
        <v>N-A</v>
      </c>
      <c r="R25" s="7" t="str">
        <f>VLOOKUP(A25,'[1]BASE DTPA'!A:DF,38,0)</f>
        <v>DTPA</v>
      </c>
      <c r="S25" s="7">
        <f>VLOOKUP(A25,'[1]BASE DTPA'!A:DG,43,0)</f>
        <v>334</v>
      </c>
      <c r="T25" s="14">
        <f>VLOOKUP(A25,'[1]BASE DTPA'!A:DH,53,0)</f>
        <v>45685</v>
      </c>
      <c r="U25" s="15">
        <f>VLOOKUP(A25,'[1]BASE DTPA'!A:DI,54,0)</f>
        <v>45838</v>
      </c>
      <c r="V25" s="7">
        <f>VLOOKUP(A25,'[1]BASE DTPA'!A:DJ,79,0)</f>
        <v>0</v>
      </c>
      <c r="W25" s="7" t="str">
        <f>VLOOKUP(A25,'[1]BASE DTPA'!A:DK,68,0)</f>
        <v>VIGENTE</v>
      </c>
      <c r="X25" s="17" t="str">
        <f>VLOOKUP(A25,'[1]BASE DTPA'!A:DL,70,0)</f>
        <v xml:space="preserve">https://community.secop.gov.co/Public/Tendering/ContractDetailView/Index?UniqueIdentifier=CO1.PCCNTR.7336580 </v>
      </c>
      <c r="Y25" s="10"/>
      <c r="Z25" s="10"/>
    </row>
    <row r="26" spans="1:26" x14ac:dyDescent="0.3">
      <c r="A26" s="9" t="s">
        <v>48</v>
      </c>
      <c r="B26" s="10" t="str">
        <f>VLOOKUP(A26,'[1]BASE DTPA'!A:CN,2,0)</f>
        <v>2 NACION</v>
      </c>
      <c r="C26" s="10" t="str">
        <f>VLOOKUP(A26,'[1]BASE DTPA'!A:CQ,3,0)</f>
        <v>CPS-DTPA-26-2025</v>
      </c>
      <c r="D26" s="10" t="str">
        <f>VLOOKUP(A26,'[1]BASE DTPA'!A:CR,4,0)</f>
        <v>NESTOR JAVIER RONCANCIO DUQUE</v>
      </c>
      <c r="E26" s="11">
        <v>45685</v>
      </c>
      <c r="F26" s="12" t="str">
        <f>VLOOKUP(A26,'[1]BASE DTPA'!A:CT,6,0)</f>
        <v>PA00-3202008-15-016 Prestar servicios profesionales con plena autonomía técnica y administrativa en Dirección Territorial Pacífico en la formulación, seguimiento e implementación de proyectos, en el marco de la conservación de la diversidad biológica de las áreas protegidas del SINAP nacional.</v>
      </c>
      <c r="G26" s="10" t="str">
        <f>VLOOKUP(A26,'[1]BASE DTPA'!A:CU,7,0)</f>
        <v>PROFESIONAL</v>
      </c>
      <c r="H26" s="10" t="str">
        <f>VLOOKUP(A26,'[1]BASE DTPA'!A:CV,8,0)</f>
        <v>2 CONTRATACIÓN DIRECTA</v>
      </c>
      <c r="I26" s="10" t="str">
        <f>VLOOKUP(A26,'[1]BASE DTPA'!A:CW,9,0)</f>
        <v>14 PRESTACIÓN DE SERVICIOS</v>
      </c>
      <c r="J26" s="7" t="str">
        <f>VLOOKUP(A26,'[1]BASE DTPA'!A:CX,10,0)</f>
        <v>N/A</v>
      </c>
      <c r="K26" s="7">
        <f>VLOOKUP(A26,'[1]BASE DTPA'!A:CY,11,0)</f>
        <v>80111600</v>
      </c>
      <c r="L26" s="13">
        <f>VLOOKUP(A26,'[1]BASE DTPA'!A:CZ,15,0)</f>
        <v>7881428</v>
      </c>
      <c r="M26" s="13">
        <f>VLOOKUP(A26,'[1]BASE DTPA'!A:DA,16,0)</f>
        <v>87483851</v>
      </c>
      <c r="N26" s="7" t="str">
        <f>VLOOKUP(A26,'[1]BASE DTPA'!A:DB,18,0)</f>
        <v>1 PERSONA NATURAL</v>
      </c>
      <c r="O26" s="7" t="str">
        <f>VLOOKUP(A26,'[1]BASE DTPA'!A:DC,19,0)</f>
        <v>3 CÉDULA DE CIUDADANÍA</v>
      </c>
      <c r="P26" s="13">
        <f>VLOOKUP(A26,'[1]BASE DTPA'!A:DD,20,0)</f>
        <v>75093305</v>
      </c>
      <c r="Q26" s="13" t="str">
        <f>VLOOKUP(A26,'[1]BASE DTPA'!A:DE,22,0)</f>
        <v>N-A</v>
      </c>
      <c r="R26" s="7" t="str">
        <f>VLOOKUP(A26,'[1]BASE DTPA'!A:DF,38,0)</f>
        <v>DTPA</v>
      </c>
      <c r="S26" s="7">
        <f>VLOOKUP(A26,'[1]BASE DTPA'!A:DG,43,0)</f>
        <v>333</v>
      </c>
      <c r="T26" s="14">
        <f>VLOOKUP(A26,'[1]BASE DTPA'!A:DH,53,0)</f>
        <v>45685</v>
      </c>
      <c r="U26" s="15">
        <f>VLOOKUP(A26,'[1]BASE DTPA'!A:DI,54,0)</f>
        <v>46022</v>
      </c>
      <c r="V26" s="7">
        <f>VLOOKUP(A26,'[1]BASE DTPA'!A:DJ,79,0)</f>
        <v>0</v>
      </c>
      <c r="W26" s="7" t="str">
        <f>VLOOKUP(A26,'[1]BASE DTPA'!A:DK,68,0)</f>
        <v>TERMINADO ANTICIPADAMENTE</v>
      </c>
      <c r="X26" s="17" t="str">
        <f>VLOOKUP(A26,'[1]BASE DTPA'!A:DL,70,0)</f>
        <v xml:space="preserve">https://community.secop.gov.co/Public/Tendering/ContractDetailView/Index?UniqueIdentifier=CO1.PCCNTR.7343364 </v>
      </c>
      <c r="Y26" s="10"/>
      <c r="Z26" s="10"/>
    </row>
    <row r="27" spans="1:26" x14ac:dyDescent="0.3">
      <c r="A27" s="9" t="s">
        <v>49</v>
      </c>
      <c r="B27" s="10" t="str">
        <f>VLOOKUP(A27,'[1]BASE DTPA'!A:CN,2,0)</f>
        <v>2 NACION</v>
      </c>
      <c r="C27" s="10" t="str">
        <f>VLOOKUP(A27,'[1]BASE DTPA'!A:CQ,3,0)</f>
        <v>CPS-DTPA-27-2025</v>
      </c>
      <c r="D27" s="10" t="str">
        <f>VLOOKUP(A27,'[1]BASE DTPA'!A:CR,4,0)</f>
        <v>ERIKA DAYANA HERNANDEZ ALDANA</v>
      </c>
      <c r="E27" s="11">
        <v>45685</v>
      </c>
      <c r="F27" s="12" t="str">
        <f>VLOOKUP(A27,'[1]BASE DTPA'!A:CT,6,0)</f>
        <v>PA00-3202060-19-1-035 Prestar servicios profesionales con plena autonomía técnica y administrativa en la Dirección Territorial Pacífico para el desarrollo de las acciones de implementación y seguimiento de la estrategia de restauración ecológica en las áreas adscritas, enel marco de la conservación de la diversidad biológica de las áreas protegidas del SINAP Nacional.</v>
      </c>
      <c r="G27" s="10" t="str">
        <f>VLOOKUP(A27,'[1]BASE DTPA'!A:CU,7,0)</f>
        <v>PROFESIONAL</v>
      </c>
      <c r="H27" s="10" t="str">
        <f>VLOOKUP(A27,'[1]BASE DTPA'!A:CV,8,0)</f>
        <v>2 CONTRATACIÓN DIRECTA</v>
      </c>
      <c r="I27" s="10" t="str">
        <f>VLOOKUP(A27,'[1]BASE DTPA'!A:CW,9,0)</f>
        <v>14 PRESTACIÓN DE SERVICIOS</v>
      </c>
      <c r="J27" s="7" t="str">
        <f>VLOOKUP(A27,'[1]BASE DTPA'!A:CX,10,0)</f>
        <v>N/A</v>
      </c>
      <c r="K27" s="7">
        <f>VLOOKUP(A27,'[1]BASE DTPA'!A:CY,11,0)</f>
        <v>80111600</v>
      </c>
      <c r="L27" s="13">
        <f>VLOOKUP(A27,'[1]BASE DTPA'!A:CZ,15,0)</f>
        <v>6347912</v>
      </c>
      <c r="M27" s="13">
        <f>VLOOKUP(A27,'[1]BASE DTPA'!A:DA,16,0)</f>
        <v>70461834</v>
      </c>
      <c r="N27" s="7" t="str">
        <f>VLOOKUP(A27,'[1]BASE DTPA'!A:DB,18,0)</f>
        <v>1 PERSONA NATURAL</v>
      </c>
      <c r="O27" s="7" t="str">
        <f>VLOOKUP(A27,'[1]BASE DTPA'!A:DC,19,0)</f>
        <v>3 CÉDULA DE CIUDADANÍA</v>
      </c>
      <c r="P27" s="13">
        <f>VLOOKUP(A27,'[1]BASE DTPA'!A:DD,20,0)</f>
        <v>1026579363</v>
      </c>
      <c r="Q27" s="13" t="str">
        <f>VLOOKUP(A27,'[1]BASE DTPA'!A:DE,22,0)</f>
        <v>N-A</v>
      </c>
      <c r="R27" s="7" t="str">
        <f>VLOOKUP(A27,'[1]BASE DTPA'!A:DF,38,0)</f>
        <v>DTPA</v>
      </c>
      <c r="S27" s="7">
        <f>VLOOKUP(A27,'[1]BASE DTPA'!A:DG,43,0)</f>
        <v>333</v>
      </c>
      <c r="T27" s="14">
        <f>VLOOKUP(A27,'[1]BASE DTPA'!A:DH,53,0)</f>
        <v>45685</v>
      </c>
      <c r="U27" s="15">
        <f>VLOOKUP(A27,'[1]BASE DTPA'!A:DI,54,0)</f>
        <v>46022</v>
      </c>
      <c r="V27" s="7">
        <f>VLOOKUP(A27,'[1]BASE DTPA'!A:DJ,79,0)</f>
        <v>0</v>
      </c>
      <c r="W27" s="7" t="str">
        <f>VLOOKUP(A27,'[1]BASE DTPA'!A:DK,68,0)</f>
        <v>VIGENTE</v>
      </c>
      <c r="X27" s="17" t="str">
        <f>VLOOKUP(A27,'[1]BASE DTPA'!A:DL,70,0)</f>
        <v xml:space="preserve">https://community.secop.gov.co/Public/Tendering/ContractDetailView/Index?UniqueIdentifier=CO1.PCCNTR.7345285 </v>
      </c>
      <c r="Y27" s="10"/>
      <c r="Z27" s="10"/>
    </row>
    <row r="28" spans="1:26" x14ac:dyDescent="0.3">
      <c r="A28" s="9" t="s">
        <v>50</v>
      </c>
      <c r="B28" s="10" t="str">
        <f>VLOOKUP(A28,'[1]BASE DTPA'!A:CN,2,0)</f>
        <v>2 NACION</v>
      </c>
      <c r="C28" s="10" t="str">
        <f>VLOOKUP(A28,'[1]BASE DTPA'!A:CQ,3,0)</f>
        <v>CPS-DTPA-28-2025</v>
      </c>
      <c r="D28" s="10" t="str">
        <f>VLOOKUP(A28,'[1]BASE DTPA'!A:CR,4,0)</f>
        <v>FELIPE ALEJANDRO GIRALDO ARANGO</v>
      </c>
      <c r="E28" s="11">
        <v>45686</v>
      </c>
      <c r="F28" s="12" t="str">
        <f>VLOOKUP(A28,'[1]BASE DTPA'!A:CT,6,0)</f>
        <v>PA07-3202008-15-014 Prestar servicios profesionales con plena autonomía técnica y administrativa, en PNN Munchique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v>
      </c>
      <c r="G28" s="10" t="str">
        <f>VLOOKUP(A28,'[1]BASE DTPA'!A:CU,7,0)</f>
        <v>PROFESIONAL</v>
      </c>
      <c r="H28" s="10" t="str">
        <f>VLOOKUP(A28,'[1]BASE DTPA'!A:CV,8,0)</f>
        <v>2 CONTRATACIÓN DIRECTA</v>
      </c>
      <c r="I28" s="10" t="str">
        <f>VLOOKUP(A28,'[1]BASE DTPA'!A:CW,9,0)</f>
        <v>14 PRESTACIÓN DE SERVICIOS</v>
      </c>
      <c r="J28" s="7" t="str">
        <f>VLOOKUP(A28,'[1]BASE DTPA'!A:CX,10,0)</f>
        <v>N/A</v>
      </c>
      <c r="K28" s="7">
        <f>VLOOKUP(A28,'[1]BASE DTPA'!A:CY,11,0)</f>
        <v>80111600</v>
      </c>
      <c r="L28" s="13">
        <f>VLOOKUP(A28,'[1]BASE DTPA'!A:CZ,15,0)</f>
        <v>4200744</v>
      </c>
      <c r="M28" s="13">
        <f>VLOOKUP(A28,'[1]BASE DTPA'!A:DA,16,0)</f>
        <v>45228010</v>
      </c>
      <c r="N28" s="7" t="str">
        <f>VLOOKUP(A28,'[1]BASE DTPA'!A:DB,18,0)</f>
        <v>1 PERSONA NATURAL</v>
      </c>
      <c r="O28" s="7" t="str">
        <f>VLOOKUP(A28,'[1]BASE DTPA'!A:DC,19,0)</f>
        <v>3 CÉDULA DE CIUDADANÍA</v>
      </c>
      <c r="P28" s="13">
        <f>VLOOKUP(A28,'[1]BASE DTPA'!A:DD,20,0)</f>
        <v>10005251</v>
      </c>
      <c r="Q28" s="13" t="str">
        <f>VLOOKUP(A28,'[1]BASE DTPA'!A:DE,22,0)</f>
        <v>N-A</v>
      </c>
      <c r="R28" s="7" t="str">
        <f>VLOOKUP(A28,'[1]BASE DTPA'!A:DF,38,0)</f>
        <v>PNN MUNCHIQUE</v>
      </c>
      <c r="S28" s="7">
        <f>VLOOKUP(A28,'[1]BASE DTPA'!A:DG,43,0)</f>
        <v>323</v>
      </c>
      <c r="T28" s="15">
        <f>VLOOKUP(A28,'[1]BASE DTPA'!A:DH,53,0)</f>
        <v>45686</v>
      </c>
      <c r="U28" s="15">
        <f>VLOOKUP(A28,'[1]BASE DTPA'!A:DI,54,0)</f>
        <v>46021</v>
      </c>
      <c r="V28" s="7">
        <f>VLOOKUP(A28,'[1]BASE DTPA'!A:DJ,79,0)</f>
        <v>0</v>
      </c>
      <c r="W28" s="7" t="str">
        <f>VLOOKUP(A28,'[1]BASE DTPA'!A:DK,68,0)</f>
        <v>VIGENTE</v>
      </c>
      <c r="X28" s="17" t="str">
        <f>VLOOKUP(A28,'[1]BASE DTPA'!A:DL,70,0)</f>
        <v xml:space="preserve">https://community.secop.gov.co/Public/Tendering/ContractDetailView/Index?UniqueIdentifier=CO1.PCCNTR.7358369 </v>
      </c>
      <c r="Y28" s="10"/>
      <c r="Z28" s="10"/>
    </row>
    <row r="29" spans="1:26" x14ac:dyDescent="0.3">
      <c r="A29" s="9" t="s">
        <v>51</v>
      </c>
      <c r="B29" s="10" t="str">
        <f>VLOOKUP(A29,'[1]BASE DTPA'!A:CN,2,0)</f>
        <v>1 FONAM</v>
      </c>
      <c r="C29" s="10" t="str">
        <f>VLOOKUP(A29,'[1]BASE DTPA'!A:CQ,3,0)</f>
        <v>CPS-DTPA-29-2025</v>
      </c>
      <c r="D29" s="10" t="str">
        <f>VLOOKUP(A29,'[1]BASE DTPA'!A:CR,4,0)</f>
        <v>CÉSAR ANDRÉS CELY HERRERA</v>
      </c>
      <c r="E29" s="11">
        <v>45686</v>
      </c>
      <c r="F29" s="12" t="str">
        <f>VLOOKUP(A29,'[1]BASE DTPA'!A:CT,6,0)</f>
        <v>PA11-3202010-25-001 Prestar servicios profesionales con plena autonomía técnica y administrativa en el SFF Malpelo para realizar consolidación, revisión, análisis, reporte de información y demás actividades requeridas en el plan de ordenamiento ecoturístico del área protegida, en el marco de la conservación de la diversidad biológica de las áreas protegidas del SINAP nacional.</v>
      </c>
      <c r="G29" s="10" t="str">
        <f>VLOOKUP(A29,'[1]BASE DTPA'!A:CU,7,0)</f>
        <v>PROFESIONAL</v>
      </c>
      <c r="H29" s="10" t="str">
        <f>VLOOKUP(A29,'[1]BASE DTPA'!A:CV,8,0)</f>
        <v>2 CONTRATACIÓN DIRECTA</v>
      </c>
      <c r="I29" s="10" t="str">
        <f>VLOOKUP(A29,'[1]BASE DTPA'!A:CW,9,0)</f>
        <v>14 PRESTACIÓN DE SERVICIOS</v>
      </c>
      <c r="J29" s="7" t="str">
        <f>VLOOKUP(A29,'[1]BASE DTPA'!A:CX,10,0)</f>
        <v>N/A</v>
      </c>
      <c r="K29" s="7">
        <f>VLOOKUP(A29,'[1]BASE DTPA'!A:CY,11,0)</f>
        <v>80111600</v>
      </c>
      <c r="L29" s="13">
        <f>VLOOKUP(A29,'[1]BASE DTPA'!A:CZ,15,0)</f>
        <v>5693195</v>
      </c>
      <c r="M29" s="13">
        <f>VLOOKUP(A29,'[1]BASE DTPA'!A:DA,16,0)</f>
        <v>60347867</v>
      </c>
      <c r="N29" s="7" t="str">
        <f>VLOOKUP(A29,'[1]BASE DTPA'!A:DB,18,0)</f>
        <v>1 PERSONA NATURAL</v>
      </c>
      <c r="O29" s="7" t="str">
        <f>VLOOKUP(A29,'[1]BASE DTPA'!A:DC,19,0)</f>
        <v>3 CÉDULA DE CIUDADANÍA</v>
      </c>
      <c r="P29" s="13">
        <f>VLOOKUP(A29,'[1]BASE DTPA'!A:DD,20,0)</f>
        <v>1144056002</v>
      </c>
      <c r="Q29" s="13" t="str">
        <f>VLOOKUP(A29,'[1]BASE DTPA'!A:DE,22,0)</f>
        <v>N-A</v>
      </c>
      <c r="R29" s="7" t="str">
        <f>VLOOKUP(A29,'[1]BASE DTPA'!A:DF,38,0)</f>
        <v>SFF MALPELO</v>
      </c>
      <c r="S29" s="7">
        <f>VLOOKUP(A29,'[1]BASE DTPA'!A:DG,43,0)</f>
        <v>318</v>
      </c>
      <c r="T29" s="15">
        <f>VLOOKUP(A29,'[1]BASE DTPA'!A:DH,53,0)</f>
        <v>45686</v>
      </c>
      <c r="U29" s="15">
        <f>VLOOKUP(A29,'[1]BASE DTPA'!A:DI,54,0)</f>
        <v>46007</v>
      </c>
      <c r="V29" s="7">
        <f>VLOOKUP(A29,'[1]BASE DTPA'!A:DJ,79,0)</f>
        <v>0</v>
      </c>
      <c r="W29" s="7" t="str">
        <f>VLOOKUP(A29,'[1]BASE DTPA'!A:DK,68,0)</f>
        <v>VIGENTE</v>
      </c>
      <c r="X29" s="17" t="str">
        <f>VLOOKUP(A29,'[1]BASE DTPA'!A:DL,70,0)</f>
        <v xml:space="preserve">https://community.secop.gov.co/Public/Tendering/ContractDetailView/Index?UniqueIdentifier=CO1.PCCNTR.7355674 </v>
      </c>
      <c r="Y29" s="10"/>
      <c r="Z29" s="10"/>
    </row>
    <row r="30" spans="1:26" x14ac:dyDescent="0.3">
      <c r="A30" s="9" t="s">
        <v>52</v>
      </c>
      <c r="B30" s="10" t="str">
        <f>VLOOKUP(A30,'[1]BASE DTPA'!A:CN,2,0)</f>
        <v>2 NACION</v>
      </c>
      <c r="C30" s="10" t="str">
        <f>VLOOKUP(A30,'[1]BASE DTPA'!A:CQ,3,0)</f>
        <v>CPS-DTPA-30-2025</v>
      </c>
      <c r="D30" s="10" t="str">
        <f>VLOOKUP(A30,'[1]BASE DTPA'!A:CR,4,0)</f>
        <v>CLAUDIA MERCEDES RODRIGUEZ CERÓN</v>
      </c>
      <c r="E30" s="11">
        <v>45686</v>
      </c>
      <c r="F30" s="12" t="str">
        <f>VLOOKUP(A30,'[1]BASE DTPA'!A:CT,6,0)</f>
        <v>PA00-3202008-15-005 Prestar servicios Profesionales con plena autonomía técnica y administrativa para desarrollar acciones establecidas en el proceso de servicio al ciudadano en la dirección territorial pacífico y sus áreas protegidas, en el marco de la conservación de la diversidad biológica de las áreas protegidas del SINAP nacional.</v>
      </c>
      <c r="G30" s="10" t="str">
        <f>VLOOKUP(A30,'[1]BASE DTPA'!A:CU,7,0)</f>
        <v>PROFESIONAL</v>
      </c>
      <c r="H30" s="10" t="str">
        <f>VLOOKUP(A30,'[1]BASE DTPA'!A:CV,8,0)</f>
        <v>2 CONTRATACIÓN DIRECTA</v>
      </c>
      <c r="I30" s="10" t="str">
        <f>VLOOKUP(A30,'[1]BASE DTPA'!A:CW,9,0)</f>
        <v>14 PRESTACIÓN DE SERVICIOS</v>
      </c>
      <c r="J30" s="7" t="str">
        <f>VLOOKUP(A30,'[1]BASE DTPA'!A:CX,10,0)</f>
        <v>N/A</v>
      </c>
      <c r="K30" s="7">
        <f>VLOOKUP(A30,'[1]BASE DTPA'!A:CY,11,0)</f>
        <v>80111600</v>
      </c>
      <c r="L30" s="13">
        <f>VLOOKUP(A30,'[1]BASE DTPA'!A:CZ,15,0)</f>
        <v>3818858</v>
      </c>
      <c r="M30" s="13">
        <f>VLOOKUP(A30,'[1]BASE DTPA'!A:DA,16,0)</f>
        <v>42262029</v>
      </c>
      <c r="N30" s="7" t="str">
        <f>VLOOKUP(A30,'[1]BASE DTPA'!A:DB,18,0)</f>
        <v>1 PERSONA NATURAL</v>
      </c>
      <c r="O30" s="7" t="str">
        <f>VLOOKUP(A30,'[1]BASE DTPA'!A:DC,19,0)</f>
        <v>3 CÉDULA DE CIUDADANÍA</v>
      </c>
      <c r="P30" s="13">
        <f>VLOOKUP(A30,'[1]BASE DTPA'!A:DD,20,0)</f>
        <v>66999875</v>
      </c>
      <c r="Q30" s="13" t="str">
        <f>VLOOKUP(A30,'[1]BASE DTPA'!A:DE,22,0)</f>
        <v>N-A</v>
      </c>
      <c r="R30" s="7" t="str">
        <f>VLOOKUP(A30,'[1]BASE DTPA'!A:DF,38,0)</f>
        <v>DTPA</v>
      </c>
      <c r="S30" s="7">
        <f>VLOOKUP(A30,'[1]BASE DTPA'!A:DG,43,0)</f>
        <v>332</v>
      </c>
      <c r="T30" s="15">
        <f>VLOOKUP(A30,'[1]BASE DTPA'!A:DH,53,0)</f>
        <v>45686</v>
      </c>
      <c r="U30" s="15">
        <f>VLOOKUP(A30,'[1]BASE DTPA'!A:DI,54,0)</f>
        <v>46022</v>
      </c>
      <c r="V30" s="7">
        <f>VLOOKUP(A30,'[1]BASE DTPA'!A:DJ,79,0)</f>
        <v>0</v>
      </c>
      <c r="W30" s="7" t="str">
        <f>VLOOKUP(A30,'[1]BASE DTPA'!A:DK,68,0)</f>
        <v>VIGENTE</v>
      </c>
      <c r="X30" s="17" t="str">
        <f>VLOOKUP(A30,'[1]BASE DTPA'!A:DL,70,0)</f>
        <v xml:space="preserve">https://community.secop.gov.co/Public/Tendering/ContractDetailView/Index?UniqueIdentifier=CO1.PCCNTR.7357129 </v>
      </c>
      <c r="Y30" s="10"/>
      <c r="Z30" s="10"/>
    </row>
    <row r="31" spans="1:26" x14ac:dyDescent="0.3">
      <c r="A31" s="9" t="s">
        <v>53</v>
      </c>
      <c r="B31" s="10" t="str">
        <f>VLOOKUP(A31,'[1]BASE DTPA'!A:CN,2,0)</f>
        <v>2 NACION</v>
      </c>
      <c r="C31" s="10" t="str">
        <f>VLOOKUP(A31,'[1]BASE DTPA'!A:CQ,3,0)</f>
        <v>CPS-DTPA-31-2025</v>
      </c>
      <c r="D31" s="10" t="str">
        <f>VLOOKUP(A31,'[1]BASE DTPA'!A:CR,4,0)</f>
        <v>STEPHANIA ROJAS VELEZ</v>
      </c>
      <c r="E31" s="11">
        <v>45687</v>
      </c>
      <c r="F31" s="12" t="str">
        <f>VLOOKUP(A31,'[1]BASE DTPA'!A:CT,6,0)</f>
        <v>PA00-3202008-9-031 Prestar servicios profesionales con plena autonomía técnica y administrativa para el desarrollo de las actividades relacionadas con la estrategia de investigación y monitoreo, y acciones de recursos hidrobiológicos en las áreas protegidas de la Dirección Territorial Pacífico en el marco de la conservación de la diversidad biológica de las áreas protegidas del SINAP nacional</v>
      </c>
      <c r="G31" s="10" t="str">
        <f>VLOOKUP(A31,'[1]BASE DTPA'!A:CU,7,0)</f>
        <v>PROFESIONAL</v>
      </c>
      <c r="H31" s="10" t="str">
        <f>VLOOKUP(A31,'[1]BASE DTPA'!A:CV,8,0)</f>
        <v>2 CONTRATACIÓN DIRECTA</v>
      </c>
      <c r="I31" s="10" t="str">
        <f>VLOOKUP(A31,'[1]BASE DTPA'!A:CW,9,0)</f>
        <v>14 PRESTACIÓN DE SERVICIOS</v>
      </c>
      <c r="J31" s="7" t="str">
        <f>VLOOKUP(A31,'[1]BASE DTPA'!A:CX,10,0)</f>
        <v>N/A</v>
      </c>
      <c r="K31" s="7">
        <f>VLOOKUP(A31,'[1]BASE DTPA'!A:CY,11,0)</f>
        <v>80111600</v>
      </c>
      <c r="L31" s="13">
        <f>VLOOKUP(A31,'[1]BASE DTPA'!A:CZ,15,0)</f>
        <v>6347913</v>
      </c>
      <c r="M31" s="13">
        <f>VLOOKUP(A31,'[1]BASE DTPA'!A:DA,16,0)</f>
        <v>70038640</v>
      </c>
      <c r="N31" s="7" t="str">
        <f>VLOOKUP(A31,'[1]BASE DTPA'!A:DB,18,0)</f>
        <v>1 PERSONA NATURAL</v>
      </c>
      <c r="O31" s="7" t="str">
        <f>VLOOKUP(A31,'[1]BASE DTPA'!A:DC,19,0)</f>
        <v>3 CÉDULA DE CIUDADANÍA</v>
      </c>
      <c r="P31" s="13">
        <f>VLOOKUP(A31,'[1]BASE DTPA'!A:DD,20,0)</f>
        <v>1144061426</v>
      </c>
      <c r="Q31" s="13" t="str">
        <f>VLOOKUP(A31,'[1]BASE DTPA'!A:DE,22,0)</f>
        <v>N-A</v>
      </c>
      <c r="R31" s="7" t="str">
        <f>VLOOKUP(A31,'[1]BASE DTPA'!A:DF,38,0)</f>
        <v>DTPA</v>
      </c>
      <c r="S31" s="7">
        <f>VLOOKUP(A31,'[1]BASE DTPA'!A:DG,43,0)</f>
        <v>331</v>
      </c>
      <c r="T31" s="15">
        <f>VLOOKUP(A31,'[1]BASE DTPA'!A:DH,53,0)</f>
        <v>45687</v>
      </c>
      <c r="U31" s="15">
        <f>VLOOKUP(A31,'[1]BASE DTPA'!A:DI,54,0)</f>
        <v>46022</v>
      </c>
      <c r="V31" s="7">
        <f>VLOOKUP(A31,'[1]BASE DTPA'!A:DJ,79,0)</f>
        <v>0</v>
      </c>
      <c r="W31" s="7" t="str">
        <f>VLOOKUP(A31,'[1]BASE DTPA'!A:DK,68,0)</f>
        <v>VIGENTE</v>
      </c>
      <c r="X31" s="17" t="str">
        <f>VLOOKUP(A31,'[1]BASE DTPA'!A:DL,70,0)</f>
        <v xml:space="preserve">https://community.secop.gov.co/Public/Tendering/ContractDetailView/Index?UniqueIdentifier=CO1.PCCNTR.7363481 </v>
      </c>
      <c r="Y31" s="10"/>
      <c r="Z31" s="10"/>
    </row>
    <row r="32" spans="1:26" x14ac:dyDescent="0.3">
      <c r="A32" s="9" t="s">
        <v>54</v>
      </c>
      <c r="B32" s="10" t="str">
        <f>VLOOKUP(A32,'[1]BASE DTPA'!A:CN,2,0)</f>
        <v>2 NACION</v>
      </c>
      <c r="C32" s="10" t="str">
        <f>VLOOKUP(A32,'[1]BASE DTPA'!A:CQ,3,0)</f>
        <v>CPS-DTPA-32-2025</v>
      </c>
      <c r="D32" s="10" t="str">
        <f>VLOOKUP(A32,'[1]BASE DTPA'!A:CR,4,0)</f>
        <v>DANIELA FERNANDA DUARTE ESCAMILLA</v>
      </c>
      <c r="E32" s="11">
        <v>45686</v>
      </c>
      <c r="F32" s="12" t="str">
        <f>VLOOKUP(A32,'[1]BASE DTPA'!A:CT,6,0)</f>
        <v>PA06-3202008-15-024 Prestar servicios profesionales con plena autonomia tecnica y administrativa en PNN Katios en el desarrollo de actividades en los procesos de gestion contractual, administrativa, financiera, documental y la atención a derechos de petición y requerimientos de ciudadanos del area protegida en el marco de la conservación de la diversidad biológica de las áreas protegidas del SINAP</v>
      </c>
      <c r="G32" s="10" t="str">
        <f>VLOOKUP(A32,'[1]BASE DTPA'!A:CU,7,0)</f>
        <v>PROFESIONAL</v>
      </c>
      <c r="H32" s="10" t="str">
        <f>VLOOKUP(A32,'[1]BASE DTPA'!A:CV,8,0)</f>
        <v>2 CONTRATACIÓN DIRECTA</v>
      </c>
      <c r="I32" s="10" t="str">
        <f>VLOOKUP(A32,'[1]BASE DTPA'!A:CW,9,0)</f>
        <v>14 PRESTACIÓN DE SERVICIOS</v>
      </c>
      <c r="J32" s="7" t="str">
        <f>VLOOKUP(A32,'[1]BASE DTPA'!A:CX,10,0)</f>
        <v>N/A</v>
      </c>
      <c r="K32" s="7">
        <f>VLOOKUP(A32,'[1]BASE DTPA'!A:CY,11,0)</f>
        <v>80111600</v>
      </c>
      <c r="L32" s="13">
        <f>VLOOKUP(A32,'[1]BASE DTPA'!A:CZ,15,0)</f>
        <v>4200744</v>
      </c>
      <c r="M32" s="13">
        <f>VLOOKUP(A32,'[1]BASE DTPA'!A:DA,16,0)</f>
        <v>42147465</v>
      </c>
      <c r="N32" s="7" t="str">
        <f>VLOOKUP(A32,'[1]BASE DTPA'!A:DB,18,0)</f>
        <v>1 PERSONA NATURAL</v>
      </c>
      <c r="O32" s="7" t="str">
        <f>VLOOKUP(A32,'[1]BASE DTPA'!A:DC,19,0)</f>
        <v>3 CÉDULA DE CIUDADANÍA</v>
      </c>
      <c r="P32" s="13">
        <f>VLOOKUP(A32,'[1]BASE DTPA'!A:DD,20,0)</f>
        <v>1014218266</v>
      </c>
      <c r="Q32" s="13" t="str">
        <f>VLOOKUP(A32,'[1]BASE DTPA'!A:DE,22,0)</f>
        <v>N-A</v>
      </c>
      <c r="R32" s="7" t="str">
        <f>VLOOKUP(A32,'[1]BASE DTPA'!A:DF,38,0)</f>
        <v>PNN LOS KATIOS</v>
      </c>
      <c r="S32" s="7">
        <f>VLOOKUP(A32,'[1]BASE DTPA'!A:DG,43,0)</f>
        <v>332</v>
      </c>
      <c r="T32" s="15">
        <f>VLOOKUP(A32,'[1]BASE DTPA'!A:DH,53,0)</f>
        <v>45686</v>
      </c>
      <c r="U32" s="15">
        <f>VLOOKUP(A32,'[1]BASE DTPA'!A:DI,54,0)</f>
        <v>46022</v>
      </c>
      <c r="V32" s="7">
        <f>VLOOKUP(A32,'[1]BASE DTPA'!A:DJ,79,0)</f>
        <v>0</v>
      </c>
      <c r="W32" s="7" t="str">
        <f>VLOOKUP(A32,'[1]BASE DTPA'!A:DK,68,0)</f>
        <v>VIGENTE</v>
      </c>
      <c r="X32" s="17" t="str">
        <f>VLOOKUP(A32,'[1]BASE DTPA'!A:DL,70,0)</f>
        <v xml:space="preserve">https://community.secop.gov.co/Public/Tendering/ContractDetailView/Index?UniqueIdentifier=CO1.PCCNTR.7358315 </v>
      </c>
      <c r="Y32" s="10"/>
      <c r="Z32" s="10"/>
    </row>
    <row r="33" spans="1:26" x14ac:dyDescent="0.3">
      <c r="A33" s="9" t="s">
        <v>55</v>
      </c>
      <c r="B33" s="10" t="str">
        <f>VLOOKUP(A33,'[1]BASE DTPA'!A:CN,2,0)</f>
        <v>2 NACION</v>
      </c>
      <c r="C33" s="10" t="str">
        <f>VLOOKUP(A33,'[1]BASE DTPA'!A:CQ,3,0)</f>
        <v>CPS-DTPA-33-2025</v>
      </c>
      <c r="D33" s="10" t="str">
        <f>VLOOKUP(A33,'[1]BASE DTPA'!A:CR,4,0)</f>
        <v>MARIA CAMILA CASTAÑEDA VELASQUEZ</v>
      </c>
      <c r="E33" s="11">
        <v>45687</v>
      </c>
      <c r="F33" s="12" t="str">
        <f>VLOOKUP(A33,'[1]BASE DTPA'!A:CT,6,0)</f>
        <v>PA01-3202008-15-017 Prestar servicios profesionales con plena autonomía técnica y administrativa en DNMI Cabo Manglares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
      <c r="G33" s="10" t="str">
        <f>VLOOKUP(A33,'[1]BASE DTPA'!A:CU,7,0)</f>
        <v>PROFESIONAL</v>
      </c>
      <c r="H33" s="10" t="str">
        <f>VLOOKUP(A33,'[1]BASE DTPA'!A:CV,8,0)</f>
        <v>2 CONTRATACIÓN DIRECTA</v>
      </c>
      <c r="I33" s="10" t="str">
        <f>VLOOKUP(A33,'[1]BASE DTPA'!A:CW,9,0)</f>
        <v>14 PRESTACIÓN DE SERVICIOS</v>
      </c>
      <c r="J33" s="7" t="str">
        <f>VLOOKUP(A33,'[1]BASE DTPA'!A:CX,10,0)</f>
        <v>N/A</v>
      </c>
      <c r="K33" s="7">
        <f>VLOOKUP(A33,'[1]BASE DTPA'!A:CY,11,0)</f>
        <v>80111600</v>
      </c>
      <c r="L33" s="13">
        <f>VLOOKUP(A33,'[1]BASE DTPA'!A:CZ,15,0)</f>
        <v>3818858</v>
      </c>
      <c r="M33" s="13">
        <f>VLOOKUP(A33,'[1]BASE DTPA'!A:DA,16,0)</f>
        <v>22913148</v>
      </c>
      <c r="N33" s="7" t="str">
        <f>VLOOKUP(A33,'[1]BASE DTPA'!A:DB,18,0)</f>
        <v>1 PERSONA NATURAL</v>
      </c>
      <c r="O33" s="7" t="str">
        <f>VLOOKUP(A33,'[1]BASE DTPA'!A:DC,19,0)</f>
        <v>3 CÉDULA DE CIUDADANÍA</v>
      </c>
      <c r="P33" s="13">
        <f>VLOOKUP(A33,'[1]BASE DTPA'!A:DD,20,0)</f>
        <v>1006106067</v>
      </c>
      <c r="Q33" s="13" t="str">
        <f>VLOOKUP(A33,'[1]BASE DTPA'!A:DE,22,0)</f>
        <v>N-A</v>
      </c>
      <c r="R33" s="7" t="str">
        <f>VLOOKUP(A33,'[1]BASE DTPA'!A:DF,38,0)</f>
        <v>DNMI CABO MANGLARES</v>
      </c>
      <c r="S33" s="7">
        <f>VLOOKUP(A33,'[1]BASE DTPA'!A:DG,43,0)</f>
        <v>180</v>
      </c>
      <c r="T33" s="15">
        <f>VLOOKUP(A33,'[1]BASE DTPA'!A:DH,53,0)</f>
        <v>45687</v>
      </c>
      <c r="U33" s="15">
        <f>VLOOKUP(A33,'[1]BASE DTPA'!A:DI,54,0)</f>
        <v>45960</v>
      </c>
      <c r="V33" s="7">
        <f>VLOOKUP(A33,'[1]BASE DTPA'!A:DJ,79,0)</f>
        <v>0</v>
      </c>
      <c r="W33" s="7" t="str">
        <f>VLOOKUP(A33,'[1]BASE DTPA'!A:DK,68,0)</f>
        <v>VIGENTE</v>
      </c>
      <c r="X33" s="17" t="str">
        <f>VLOOKUP(A33,'[1]BASE DTPA'!A:DL,70,0)</f>
        <v xml:space="preserve">https://community.secop.gov.co/Public/Tendering/ContractDetailView/Index?UniqueIdentifier=CO1.PCCNTR.7366844 </v>
      </c>
      <c r="Y33" s="10"/>
      <c r="Z33" s="10"/>
    </row>
    <row r="34" spans="1:26" x14ac:dyDescent="0.3">
      <c r="A34" s="9" t="s">
        <v>56</v>
      </c>
      <c r="B34" s="10" t="str">
        <f>VLOOKUP(A34,'[1]BASE DTPA'!A:CN,2,0)</f>
        <v>2 NACION</v>
      </c>
      <c r="C34" s="10" t="str">
        <f>VLOOKUP(A34,'[1]BASE DTPA'!A:CQ,3,0)</f>
        <v>CPS-DTPA-34-2025</v>
      </c>
      <c r="D34" s="10" t="str">
        <f>VLOOKUP(A34,'[1]BASE DTPA'!A:CR,4,0)</f>
        <v>PABLO JOSE GALVIS MUÑOZ</v>
      </c>
      <c r="E34" s="11">
        <v>45691</v>
      </c>
      <c r="F34" s="12" t="str">
        <f>VLOOKUP(A34,'[1]BASE DTPA'!A:CT,6,0)</f>
        <v>PA00-3202032-1-027 Prestar servicios profesionales con plena autonomía técnica y administrativa en la Dirección Territorial Pacífico, en la implementación y seguimiento de las acciones jurídicas del proceso sancionatorio derivados del ejercicio de la autoridad ambiental ejercida en las áreas protegidas administradas por PNNC, en el marco de la conservación de la diversidad biológica de las áreas protegidas del SINAP Nacional.</v>
      </c>
      <c r="G34" s="10" t="str">
        <f>VLOOKUP(A34,'[1]BASE DTPA'!A:CU,7,0)</f>
        <v>PROFESIONAL</v>
      </c>
      <c r="H34" s="10" t="str">
        <f>VLOOKUP(A34,'[1]BASE DTPA'!A:CV,8,0)</f>
        <v>2 CONTRATACIÓN DIRECTA</v>
      </c>
      <c r="I34" s="10" t="str">
        <f>VLOOKUP(A34,'[1]BASE DTPA'!A:CW,9,0)</f>
        <v>14 PRESTACIÓN DE SERVICIOS</v>
      </c>
      <c r="J34" s="7" t="str">
        <f>VLOOKUP(A34,'[1]BASE DTPA'!A:CX,10,0)</f>
        <v>N/A</v>
      </c>
      <c r="K34" s="7">
        <f>VLOOKUP(A34,'[1]BASE DTPA'!A:CY,11,0)</f>
        <v>80111600</v>
      </c>
      <c r="L34" s="13">
        <f>VLOOKUP(A34,'[1]BASE DTPA'!A:CZ,15,0)</f>
        <v>6347913</v>
      </c>
      <c r="M34" s="13">
        <f>VLOOKUP(A34,'[1]BASE DTPA'!A:DA,16,0)</f>
        <v>69403849</v>
      </c>
      <c r="N34" s="7" t="str">
        <f>VLOOKUP(A34,'[1]BASE DTPA'!A:DB,18,0)</f>
        <v>1 PERSONA NATURAL</v>
      </c>
      <c r="O34" s="7" t="str">
        <f>VLOOKUP(A34,'[1]BASE DTPA'!A:DC,19,0)</f>
        <v>3 CÉDULA DE CIUDADANÍA</v>
      </c>
      <c r="P34" s="13">
        <f>VLOOKUP(A34,'[1]BASE DTPA'!A:DD,20,0)</f>
        <v>76332161</v>
      </c>
      <c r="Q34" s="13" t="str">
        <f>VLOOKUP(A34,'[1]BASE DTPA'!A:DE,22,0)</f>
        <v>N-A</v>
      </c>
      <c r="R34" s="7" t="str">
        <f>VLOOKUP(A34,'[1]BASE DTPA'!A:DF,38,0)</f>
        <v>DTPA</v>
      </c>
      <c r="S34" s="7">
        <f>VLOOKUP(A34,'[1]BASE DTPA'!A:DG,43,0)</f>
        <v>328</v>
      </c>
      <c r="T34" s="15">
        <f>VLOOKUP(A34,'[1]BASE DTPA'!A:DH,53,0)</f>
        <v>45691</v>
      </c>
      <c r="U34" s="15">
        <f>VLOOKUP(A34,'[1]BASE DTPA'!A:DI,54,0)</f>
        <v>45747</v>
      </c>
      <c r="V34" s="7">
        <f>VLOOKUP(A34,'[1]BASE DTPA'!A:DJ,79,0)</f>
        <v>0</v>
      </c>
      <c r="W34" s="7" t="str">
        <f>VLOOKUP(A34,'[1]BASE DTPA'!A:DK,68,0)</f>
        <v>TERMINADO ANTICIPADAMENTE</v>
      </c>
      <c r="X34" s="17" t="str">
        <f>VLOOKUP(A34,'[1]BASE DTPA'!A:DL,70,0)</f>
        <v xml:space="preserve">https://community.secop.gov.co/Public/Tendering/ContractDetailView/Index?UniqueIdentifier=CO1.PCCNTR.7391855 </v>
      </c>
      <c r="Y34" s="10"/>
      <c r="Z34" s="10"/>
    </row>
    <row r="35" spans="1:26" x14ac:dyDescent="0.3">
      <c r="A35" s="9" t="s">
        <v>57</v>
      </c>
      <c r="B35" s="10" t="str">
        <f>VLOOKUP(A35,'[1]BASE DTPA'!A:CN,2,0)</f>
        <v>2 NACION</v>
      </c>
      <c r="C35" s="10" t="str">
        <f>VLOOKUP(A35,'[1]BASE DTPA'!A:CQ,3,0)</f>
        <v>CPS-DTPA-35-2025</v>
      </c>
      <c r="D35" s="10" t="str">
        <f>VLOOKUP(A35,'[1]BASE DTPA'!A:CR,4,0)</f>
        <v>YEIMI FABIOLA RINCON TORRES</v>
      </c>
      <c r="E35" s="11">
        <v>45691</v>
      </c>
      <c r="F35" s="12" t="str">
        <f>VLOOKUP(A35,'[1]BASE DTPA'!A:CT,6,0)</f>
        <v>PA00-3202008-9-032 Prestar servicios profesionales con plena autonomía técnica y administrativa en la Dirección Territorial Pacifico para realizar consolidación, revisión, análisis, reporte de información y demás actividades requeridas para la ejecución del ordenamiento ecoturístico en las áreas protegidas en el marco de la conservación de la diversidad biológica de las áreas protegidas del SINAP Nacional.</v>
      </c>
      <c r="G35" s="10" t="str">
        <f>VLOOKUP(A35,'[1]BASE DTPA'!A:CU,7,0)</f>
        <v>PROFESIONAL</v>
      </c>
      <c r="H35" s="10" t="str">
        <f>VLOOKUP(A35,'[1]BASE DTPA'!A:CV,8,0)</f>
        <v>2 CONTRATACIÓN DIRECTA</v>
      </c>
      <c r="I35" s="10" t="str">
        <f>VLOOKUP(A35,'[1]BASE DTPA'!A:CW,9,0)</f>
        <v>14 PRESTACIÓN DE SERVICIOS</v>
      </c>
      <c r="J35" s="7" t="str">
        <f>VLOOKUP(A35,'[1]BASE DTPA'!A:CX,10,0)</f>
        <v>N/A</v>
      </c>
      <c r="K35" s="7">
        <f>VLOOKUP(A35,'[1]BASE DTPA'!A:CY,11,0)</f>
        <v>80111600</v>
      </c>
      <c r="L35" s="13">
        <f>VLOOKUP(A35,'[1]BASE DTPA'!A:CZ,15,0)</f>
        <v>6347913</v>
      </c>
      <c r="M35" s="13">
        <f>VLOOKUP(A35,'[1]BASE DTPA'!A:DA,16,0)</f>
        <v>69403849</v>
      </c>
      <c r="N35" s="7" t="str">
        <f>VLOOKUP(A35,'[1]BASE DTPA'!A:DB,18,0)</f>
        <v>1 PERSONA NATURAL</v>
      </c>
      <c r="O35" s="7" t="str">
        <f>VLOOKUP(A35,'[1]BASE DTPA'!A:DC,19,0)</f>
        <v>3 CÉDULA DE CIUDADANÍA</v>
      </c>
      <c r="P35" s="13">
        <f>VLOOKUP(A35,'[1]BASE DTPA'!A:DD,20,0)</f>
        <v>1052395035</v>
      </c>
      <c r="Q35" s="13" t="str">
        <f>VLOOKUP(A35,'[1]BASE DTPA'!A:DE,22,0)</f>
        <v>N-A</v>
      </c>
      <c r="R35" s="7" t="str">
        <f>VLOOKUP(A35,'[1]BASE DTPA'!A:DF,38,0)</f>
        <v>DTPA</v>
      </c>
      <c r="S35" s="7">
        <f>VLOOKUP(A35,'[1]BASE DTPA'!A:DG,43,0)</f>
        <v>328</v>
      </c>
      <c r="T35" s="15">
        <f>VLOOKUP(A35,'[1]BASE DTPA'!A:DH,53,0)</f>
        <v>45691</v>
      </c>
      <c r="U35" s="15">
        <f>VLOOKUP(A35,'[1]BASE DTPA'!A:DI,54,0)</f>
        <v>46022</v>
      </c>
      <c r="V35" s="7">
        <f>VLOOKUP(A35,'[1]BASE DTPA'!A:DJ,79,0)</f>
        <v>0</v>
      </c>
      <c r="W35" s="7" t="str">
        <f>VLOOKUP(A35,'[1]BASE DTPA'!A:DK,68,0)</f>
        <v>VIGENTE</v>
      </c>
      <c r="X35" s="17" t="str">
        <f>VLOOKUP(A35,'[1]BASE DTPA'!A:DL,70,0)</f>
        <v xml:space="preserve">https://community.secop.gov.co/Public/Tendering/ContractDetailView/Index?UniqueIdentifier=CO1.PCCNTR.7392324 </v>
      </c>
      <c r="Y35" s="10"/>
      <c r="Z35" s="10"/>
    </row>
    <row r="36" spans="1:26" x14ac:dyDescent="0.3">
      <c r="A36" s="9" t="s">
        <v>58</v>
      </c>
      <c r="B36" s="10" t="str">
        <f>VLOOKUP(A36,'[1]BASE DTPA'!A:CN,2,0)</f>
        <v>2 NACION</v>
      </c>
      <c r="C36" s="10" t="str">
        <f>VLOOKUP(A36,'[1]BASE DTPA'!A:CQ,3,0)</f>
        <v>CPS-DTPA-36-2025</v>
      </c>
      <c r="D36" s="10" t="str">
        <f>VLOOKUP(A36,'[1]BASE DTPA'!A:CR,4,0)</f>
        <v>ANDRÉS FELIPE ECHEVERRY RAMÍREZ</v>
      </c>
      <c r="E36" s="11">
        <v>45692</v>
      </c>
      <c r="F36" s="12" t="str">
        <f>VLOOKUP(A36,'[1]BASE DTPA'!A:CT,6,0)</f>
        <v>PA06-3202032-1-006 Prestar servicios de apoyo a la gestión con plena autonomía técnica y administrativa en el PNN LOS Katíos para Implementar las acciones técnicas de las estrategias de prevención, vigilancia y control en el área protegida, en el marco de la conservación de la diversidad biológica de las áreas protegidas del SINAP nacional.</v>
      </c>
      <c r="G36" s="10" t="str">
        <f>VLOOKUP(A36,'[1]BASE DTPA'!A:CU,7,0)</f>
        <v>APOYO A LA GESTIÓN</v>
      </c>
      <c r="H36" s="10" t="str">
        <f>VLOOKUP(A36,'[1]BASE DTPA'!A:CV,8,0)</f>
        <v>2 CONTRATACIÓN DIRECTA</v>
      </c>
      <c r="I36" s="10" t="str">
        <f>VLOOKUP(A36,'[1]BASE DTPA'!A:CW,9,0)</f>
        <v>14 PRESTACIÓN DE SERVICIOS</v>
      </c>
      <c r="J36" s="7" t="str">
        <f>VLOOKUP(A36,'[1]BASE DTPA'!A:CX,10,0)</f>
        <v>N/A</v>
      </c>
      <c r="K36" s="7">
        <f>VLOOKUP(A36,'[1]BASE DTPA'!A:CY,11,0)</f>
        <v>80111600</v>
      </c>
      <c r="L36" s="13">
        <f>VLOOKUP(A36,'[1]BASE DTPA'!A:CZ,15,0)</f>
        <v>2948106</v>
      </c>
      <c r="M36" s="13">
        <f>VLOOKUP(A36,'[1]BASE DTPA'!A:DA,16,0)</f>
        <v>32036085</v>
      </c>
      <c r="N36" s="7" t="str">
        <f>VLOOKUP(A36,'[1]BASE DTPA'!A:DB,18,0)</f>
        <v>1 PERSONA NATURAL</v>
      </c>
      <c r="O36" s="7" t="str">
        <f>VLOOKUP(A36,'[1]BASE DTPA'!A:DC,19,0)</f>
        <v>3 CÉDULA DE CIUDADANÍA</v>
      </c>
      <c r="P36" s="13">
        <f>VLOOKUP(A36,'[1]BASE DTPA'!A:DD,20,0)</f>
        <v>1075090109</v>
      </c>
      <c r="Q36" s="13" t="str">
        <f>VLOOKUP(A36,'[1]BASE DTPA'!A:DE,22,0)</f>
        <v>N-A</v>
      </c>
      <c r="R36" s="7" t="str">
        <f>VLOOKUP(A36,'[1]BASE DTPA'!A:DF,38,0)</f>
        <v>PNN LOS KATIOS</v>
      </c>
      <c r="S36" s="7">
        <f>VLOOKUP(A36,'[1]BASE DTPA'!A:DG,43,0)</f>
        <v>327</v>
      </c>
      <c r="T36" s="15">
        <f>VLOOKUP(A36,'[1]BASE DTPA'!A:DH,53,0)</f>
        <v>45692</v>
      </c>
      <c r="U36" s="15">
        <f>VLOOKUP(A36,'[1]BASE DTPA'!A:DI,54,0)</f>
        <v>46022</v>
      </c>
      <c r="V36" s="7">
        <f>VLOOKUP(A36,'[1]BASE DTPA'!A:DJ,79,0)</f>
        <v>0</v>
      </c>
      <c r="W36" s="7" t="str">
        <f>VLOOKUP(A36,'[1]BASE DTPA'!A:DK,68,0)</f>
        <v>VIGENTE</v>
      </c>
      <c r="X36" s="17" t="str">
        <f>VLOOKUP(A36,'[1]BASE DTPA'!A:DL,70,0)</f>
        <v xml:space="preserve">https://community.secop.gov.co/Public/Tendering/ContractDetailView/Index?UniqueIdentifier=CO1.PCCNTR.7401570 </v>
      </c>
      <c r="Y36" s="10"/>
      <c r="Z36" s="10"/>
    </row>
    <row r="37" spans="1:26" x14ac:dyDescent="0.3">
      <c r="A37" s="9" t="s">
        <v>59</v>
      </c>
      <c r="B37" s="10" t="str">
        <f>VLOOKUP(A37,'[1]BASE DTPA'!A:CN,2,0)</f>
        <v>2 NACION</v>
      </c>
      <c r="C37" s="10" t="str">
        <f>VLOOKUP(A37,'[1]BASE DTPA'!A:CQ,3,0)</f>
        <v>CPS-DTPA-37-2025</v>
      </c>
      <c r="D37" s="10" t="str">
        <f>VLOOKUP(A37,'[1]BASE DTPA'!A:CR,4,0)</f>
        <v>ALEXANDER PINO ANGULO</v>
      </c>
      <c r="E37" s="11">
        <v>45692</v>
      </c>
      <c r="F37" s="12" t="str">
        <f>VLOOKUP(A37,'[1]BASE DTPA'!A:CT,6,0)</f>
        <v>PA06-3202032-1-002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G37" s="10" t="str">
        <f>VLOOKUP(A37,'[1]BASE DTPA'!A:CU,7,0)</f>
        <v>APOYO A LA GESTIÓN</v>
      </c>
      <c r="H37" s="10" t="str">
        <f>VLOOKUP(A37,'[1]BASE DTPA'!A:CV,8,0)</f>
        <v>2 CONTRATACIÓN DIRECTA</v>
      </c>
      <c r="I37" s="10" t="str">
        <f>VLOOKUP(A37,'[1]BASE DTPA'!A:CW,9,0)</f>
        <v>14 PRESTACIÓN DE SERVICIOS</v>
      </c>
      <c r="J37" s="7" t="str">
        <f>VLOOKUP(A37,'[1]BASE DTPA'!A:CX,10,0)</f>
        <v>N/A</v>
      </c>
      <c r="K37" s="7">
        <f>VLOOKUP(A37,'[1]BASE DTPA'!A:CY,11,0)</f>
        <v>80111600</v>
      </c>
      <c r="L37" s="13">
        <f>VLOOKUP(A37,'[1]BASE DTPA'!A:CZ,15,0)</f>
        <v>1836237</v>
      </c>
      <c r="M37" s="13">
        <f>VLOOKUP(A37,'[1]BASE DTPA'!A:DA,16,0)</f>
        <v>19953775</v>
      </c>
      <c r="N37" s="7" t="str">
        <f>VLOOKUP(A37,'[1]BASE DTPA'!A:DB,18,0)</f>
        <v>1 PERSONA NATURAL</v>
      </c>
      <c r="O37" s="7" t="str">
        <f>VLOOKUP(A37,'[1]BASE DTPA'!A:DC,19,0)</f>
        <v>3 CÉDULA DE CIUDADANÍA</v>
      </c>
      <c r="P37" s="13">
        <f>VLOOKUP(A37,'[1]BASE DTPA'!A:DD,20,0)</f>
        <v>1045525767</v>
      </c>
      <c r="Q37" s="13" t="str">
        <f>VLOOKUP(A37,'[1]BASE DTPA'!A:DE,22,0)</f>
        <v>N-A</v>
      </c>
      <c r="R37" s="7" t="str">
        <f>VLOOKUP(A37,'[1]BASE DTPA'!A:DF,38,0)</f>
        <v>PNN LOS KATIOS</v>
      </c>
      <c r="S37" s="7">
        <f>VLOOKUP(A37,'[1]BASE DTPA'!A:DG,43,0)</f>
        <v>327</v>
      </c>
      <c r="T37" s="15">
        <f>VLOOKUP(A37,'[1]BASE DTPA'!A:DH,53,0)</f>
        <v>45693</v>
      </c>
      <c r="U37" s="15">
        <f>VLOOKUP(A37,'[1]BASE DTPA'!A:DI,54,0)</f>
        <v>46022</v>
      </c>
      <c r="V37" s="7">
        <f>VLOOKUP(A37,'[1]BASE DTPA'!A:DJ,79,0)</f>
        <v>0</v>
      </c>
      <c r="W37" s="7" t="str">
        <f>VLOOKUP(A37,'[1]BASE DTPA'!A:DK,68,0)</f>
        <v>VIGENTE</v>
      </c>
      <c r="X37" s="17" t="str">
        <f>VLOOKUP(A37,'[1]BASE DTPA'!A:DL,70,0)</f>
        <v xml:space="preserve">https://community.secop.gov.co/Public/Tendering/ContractDetailView/Index?UniqueIdentifier=CO1.PCCNTR.7402577 </v>
      </c>
      <c r="Y37" s="10"/>
      <c r="Z37" s="10"/>
    </row>
    <row r="38" spans="1:26" x14ac:dyDescent="0.3">
      <c r="A38" s="9" t="s">
        <v>60</v>
      </c>
      <c r="B38" s="10" t="str">
        <f>VLOOKUP(A38,'[1]BASE DTPA'!A:CN,2,0)</f>
        <v>1 FONAM</v>
      </c>
      <c r="C38" s="10" t="str">
        <f>VLOOKUP(A38,'[1]BASE DTPA'!A:CQ,3,0)</f>
        <v>CPS-DTPA-38-2025</v>
      </c>
      <c r="D38" s="10" t="str">
        <f>VLOOKUP(A38,'[1]BASE DTPA'!A:CR,4,0)</f>
        <v xml:space="preserve">LOREN LIZETH OSORIO MERA   </v>
      </c>
      <c r="E38" s="11">
        <v>45692</v>
      </c>
      <c r="F38" s="12" t="str">
        <f>VLOOKUP(A38,'[1]BASE DTPA'!A:CT,6,0)</f>
        <v>PA10-3202008-15-008 Prestar servicios profesionales con plena autonomia tecnica y administrativa en PNN UTRIA en el desarrollo de actividades en lo procesos de gestión contractual, administrativa, financiera, documental y la atención a derechos de petición y requerimientos de ciudadanos del área protegida en el marco de la conservación de la diversidad biológica de las áreas protegidas del SINAP</v>
      </c>
      <c r="G38" s="10" t="str">
        <f>VLOOKUP(A38,'[1]BASE DTPA'!A:CU,7,0)</f>
        <v>PROFESIONAL</v>
      </c>
      <c r="H38" s="10" t="str">
        <f>VLOOKUP(A38,'[1]BASE DTPA'!A:CV,8,0)</f>
        <v>2 CONTRATACIÓN DIRECTA</v>
      </c>
      <c r="I38" s="10" t="str">
        <f>VLOOKUP(A38,'[1]BASE DTPA'!A:CW,9,0)</f>
        <v>14 PRESTACIÓN DE SERVICIOS</v>
      </c>
      <c r="J38" s="7" t="str">
        <f>VLOOKUP(A38,'[1]BASE DTPA'!A:CX,10,0)</f>
        <v>N/A</v>
      </c>
      <c r="K38" s="7">
        <f>VLOOKUP(A38,'[1]BASE DTPA'!A:CY,11,0)</f>
        <v>80111600</v>
      </c>
      <c r="L38" s="13">
        <f>VLOOKUP(A38,'[1]BASE DTPA'!A:CZ,15,0)</f>
        <v>4200744</v>
      </c>
      <c r="M38" s="13">
        <f>VLOOKUP(A38,'[1]BASE DTPA'!A:DA,16,0)</f>
        <v>43407688</v>
      </c>
      <c r="N38" s="7" t="str">
        <f>VLOOKUP(A38,'[1]BASE DTPA'!A:DB,18,0)</f>
        <v>1 PERSONA NATURAL</v>
      </c>
      <c r="O38" s="7" t="str">
        <f>VLOOKUP(A38,'[1]BASE DTPA'!A:DC,19,0)</f>
        <v>3 CÉDULA DE CIUDADANÍA</v>
      </c>
      <c r="P38" s="13">
        <f>VLOOKUP(A38,'[1]BASE DTPA'!A:DD,20,0)</f>
        <v>1114453706</v>
      </c>
      <c r="Q38" s="13" t="str">
        <f>VLOOKUP(A38,'[1]BASE DTPA'!A:DE,22,0)</f>
        <v>N-A</v>
      </c>
      <c r="R38" s="7" t="str">
        <f>VLOOKUP(A38,'[1]BASE DTPA'!A:DF,38,0)</f>
        <v xml:space="preserve">PNN UTRÍA </v>
      </c>
      <c r="S38" s="7">
        <f>VLOOKUP(A38,'[1]BASE DTPA'!A:DG,43,0)</f>
        <v>310</v>
      </c>
      <c r="T38" s="15">
        <f>VLOOKUP(A38,'[1]BASE DTPA'!A:DH,53,0)</f>
        <v>45692</v>
      </c>
      <c r="U38" s="15">
        <f>VLOOKUP(A38,'[1]BASE DTPA'!A:DI,54,0)</f>
        <v>46022</v>
      </c>
      <c r="V38" s="7">
        <f>VLOOKUP(A38,'[1]BASE DTPA'!A:DJ,79,0)</f>
        <v>0</v>
      </c>
      <c r="W38" s="7" t="str">
        <f>VLOOKUP(A38,'[1]BASE DTPA'!A:DK,68,0)</f>
        <v>VIGENTE</v>
      </c>
      <c r="X38" s="17" t="str">
        <f>VLOOKUP(A38,'[1]BASE DTPA'!A:DL,70,0)</f>
        <v xml:space="preserve">https://community.secop.gov.co/Public/Tendering/ContractDetailView/Index?UniqueIdentifier=CO1.PCCNTR.7401478 </v>
      </c>
      <c r="Y38" s="10"/>
      <c r="Z38" s="10"/>
    </row>
    <row r="39" spans="1:26" x14ac:dyDescent="0.3">
      <c r="A39" s="18" t="s">
        <v>61</v>
      </c>
      <c r="B39" s="10" t="str">
        <f>VLOOKUP(A39,'[1]BASE DTPA'!A:CN,2,0)</f>
        <v>1 FONAM</v>
      </c>
      <c r="C39" s="10" t="str">
        <f>VLOOKUP(A39,'[1]BASE DTPA'!A:CQ,3,0)</f>
        <v>CPS-DTPA-39-2025</v>
      </c>
      <c r="D39" s="10" t="str">
        <f>VLOOKUP(A39,'[1]BASE DTPA'!A:CR,4,0)</f>
        <v>DANNYTHZA STEPHANY MONÁ VELASCO</v>
      </c>
      <c r="E39" s="11">
        <v>45693</v>
      </c>
      <c r="F39" s="12" t="str">
        <f>VLOOKUP(A39,'[1]BASE DTPA'!A:CT,6,0)</f>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
      <c r="G39" s="10" t="str">
        <f>VLOOKUP(A39,'[1]BASE DTPA'!A:CU,7,0)</f>
        <v>PROFESIONAL</v>
      </c>
      <c r="H39" s="10" t="str">
        <f>VLOOKUP(A39,'[1]BASE DTPA'!A:CV,8,0)</f>
        <v>2 CONTRATACIÓN DIRECTA</v>
      </c>
      <c r="I39" s="10" t="str">
        <f>VLOOKUP(A39,'[1]BASE DTPA'!A:CW,9,0)</f>
        <v>14 PRESTACIÓN DE SERVICIOS</v>
      </c>
      <c r="J39" s="7" t="str">
        <f>VLOOKUP(A39,'[1]BASE DTPA'!A:CX,10,0)</f>
        <v>N/A</v>
      </c>
      <c r="K39" s="7">
        <f>VLOOKUP(A39,'[1]BASE DTPA'!A:CY,11,0)</f>
        <v>80111600</v>
      </c>
      <c r="L39" s="13">
        <f>VLOOKUP(A39,'[1]BASE DTPA'!A:CZ,15,0)</f>
        <v>4620818</v>
      </c>
      <c r="M39" s="13">
        <f>VLOOKUP(A39,'[1]BASE DTPA'!A:DA,16,0)</f>
        <v>50212889</v>
      </c>
      <c r="N39" s="7" t="str">
        <f>VLOOKUP(A39,'[1]BASE DTPA'!A:DB,18,0)</f>
        <v>1 PERSONA NATURAL</v>
      </c>
      <c r="O39" s="7" t="str">
        <f>VLOOKUP(A39,'[1]BASE DTPA'!A:DC,19,0)</f>
        <v>3 CÉDULA DE CIUDADANÍA</v>
      </c>
      <c r="P39" s="13">
        <f>VLOOKUP(A39,'[1]BASE DTPA'!A:DD,20,0)</f>
        <v>1144202197</v>
      </c>
      <c r="Q39" s="13" t="str">
        <f>VLOOKUP(A39,'[1]BASE DTPA'!A:DE,22,0)</f>
        <v>N-A</v>
      </c>
      <c r="R39" s="7" t="str">
        <f>VLOOKUP(A39,'[1]BASE DTPA'!A:DF,38,0)</f>
        <v>PNN FARALLONES DE CALI</v>
      </c>
      <c r="S39" s="7">
        <f>VLOOKUP(A39,'[1]BASE DTPA'!A:DG,43,0)</f>
        <v>326</v>
      </c>
      <c r="T39" s="15">
        <f>VLOOKUP(A39,'[1]BASE DTPA'!A:DH,53,0)</f>
        <v>45693</v>
      </c>
      <c r="U39" s="15">
        <f>VLOOKUP(A39,'[1]BASE DTPA'!A:DI,54,0)</f>
        <v>46022</v>
      </c>
      <c r="V39" s="7">
        <f>VLOOKUP(A39,'[1]BASE DTPA'!A:DJ,79,0)</f>
        <v>0</v>
      </c>
      <c r="W39" s="7" t="str">
        <f>VLOOKUP(A39,'[1]BASE DTPA'!A:DK,68,0)</f>
        <v>TERMINADO ANTICIPADAMENTE</v>
      </c>
      <c r="X39" s="17" t="str">
        <f>VLOOKUP(A39,'[1]BASE DTPA'!A:DL,70,0)</f>
        <v>https://community.secop.gov.co/Public/Tendering/ContractDetailView/Index?UniqueIdentifier=CO1.PCCNTR.7405166</v>
      </c>
      <c r="Y39" s="10"/>
      <c r="Z39" s="10"/>
    </row>
    <row r="40" spans="1:26" x14ac:dyDescent="0.3">
      <c r="A40" s="19" t="s">
        <v>61</v>
      </c>
      <c r="B40" s="10" t="str">
        <f>VLOOKUP(A40,'[1]BASE DTPA'!A:CN,2,0)</f>
        <v>1 FONAM</v>
      </c>
      <c r="C40" s="10" t="str">
        <f>VLOOKUP(A40,'[1]BASE DTPA'!A:CQ,3,0)</f>
        <v>CPS-DTPA-39-2025</v>
      </c>
      <c r="D40" s="10" t="str">
        <f>VLOOKUP(A40,'[1]BASE DTPA'!A:CR,4,0)</f>
        <v>DANNYTHZA STEPHANY MONÁ VELASCO</v>
      </c>
      <c r="E40" s="11">
        <v>45840</v>
      </c>
      <c r="F40" s="12" t="str">
        <f>VLOOKUP(A40,'[1]BASE DTPA'!A:CT,6,0)</f>
        <v>PA04-3202056-5-037 Prestar servicios profesionales con plena autonomía técnica y administrativa en el PNN Farallones de Cali en la realización de las actividades necesarias para adelantar procesos de comunicación y educación ambiental con actores priorizados y vinculados a la gestión territorial de las áreas protegidas, especialmente en los ecosistemas andinos y de páramo, en el marco de la conservación de la diversidad biológica de las Áreas Protegidas del SINAP Nacional.</v>
      </c>
      <c r="G40" s="10" t="str">
        <f>VLOOKUP(A40,'[1]BASE DTPA'!A:CU,7,0)</f>
        <v>PROFESIONAL</v>
      </c>
      <c r="H40" s="10" t="str">
        <f>VLOOKUP(A40,'[1]BASE DTPA'!A:CV,8,0)</f>
        <v>2 CONTRATACIÓN DIRECTA</v>
      </c>
      <c r="I40" s="10" t="str">
        <f>VLOOKUP(A40,'[1]BASE DTPA'!A:CW,9,0)</f>
        <v>14 PRESTACIÓN DE SERVICIOS</v>
      </c>
      <c r="J40" s="7" t="str">
        <f>VLOOKUP(A40,'[1]BASE DTPA'!A:CX,10,0)</f>
        <v>N/A</v>
      </c>
      <c r="K40" s="7">
        <f>VLOOKUP(A40,'[1]BASE DTPA'!A:CY,11,0)</f>
        <v>80111600</v>
      </c>
      <c r="L40" s="13">
        <f>VLOOKUP(A40,'[1]BASE DTPA'!A:CZ,15,0)</f>
        <v>4620818</v>
      </c>
      <c r="M40" s="13">
        <f>VLOOKUP(A40,'[1]BASE DTPA'!A:DA,16,0)</f>
        <v>50212889</v>
      </c>
      <c r="N40" s="7" t="str">
        <f>VLOOKUP(A40,'[1]BASE DTPA'!A:DB,18,0)</f>
        <v>1 PERSONA NATURAL</v>
      </c>
      <c r="O40" s="7" t="str">
        <f>VLOOKUP(A40,'[1]BASE DTPA'!A:DC,19,0)</f>
        <v>3 CÉDULA DE CIUDADANÍA</v>
      </c>
      <c r="P40" s="13">
        <f>VLOOKUP(A40,'[1]BASE DTPA'!A:DD,20,0)</f>
        <v>1144202197</v>
      </c>
      <c r="Q40" s="13" t="str">
        <f>VLOOKUP(A40,'[1]BASE DTPA'!A:DE,22,0)</f>
        <v>N-A</v>
      </c>
      <c r="R40" s="7" t="str">
        <f>VLOOKUP(A40,'[1]BASE DTPA'!A:DF,38,0)</f>
        <v>PNN FARALLONES DE CALI</v>
      </c>
      <c r="S40" s="7">
        <f>VLOOKUP(A40,'[1]BASE DTPA'!A:DG,43,0)</f>
        <v>326</v>
      </c>
      <c r="T40" s="15">
        <f>VLOOKUP(A40,'[1]BASE DTPA'!A:DH,53,0)</f>
        <v>45693</v>
      </c>
      <c r="U40" s="15">
        <f>VLOOKUP(A40,'[1]BASE DTPA'!A:DI,54,0)</f>
        <v>46022</v>
      </c>
      <c r="V40" s="7">
        <f>VLOOKUP(A40,'[1]BASE DTPA'!A:DJ,79,0)</f>
        <v>0</v>
      </c>
      <c r="W40" s="7" t="str">
        <f>VLOOKUP(A40,'[1]BASE DTPA'!A:DK,68,0)</f>
        <v>TERMINADO ANTICIPADAMENTE</v>
      </c>
      <c r="X40" s="17" t="str">
        <f>VLOOKUP(A40,'[1]BASE DTPA'!A:DL,70,0)</f>
        <v>https://community.secop.gov.co/Public/Tendering/ContractDetailView/Index?UniqueIdentifier=CO1.PCCNTR.7405166</v>
      </c>
      <c r="Y40" s="10"/>
      <c r="Z40" s="10"/>
    </row>
    <row r="41" spans="1:26" x14ac:dyDescent="0.3">
      <c r="A41" s="9" t="s">
        <v>62</v>
      </c>
      <c r="B41" s="10" t="str">
        <f>VLOOKUP(A41,'[1]BASE DTPA'!A:CN,2,0)</f>
        <v>1 FONAM</v>
      </c>
      <c r="C41" s="10" t="str">
        <f>VLOOKUP(A41,'[1]BASE DTPA'!A:CQ,3,0)</f>
        <v>CPS-DTPA-41-2025</v>
      </c>
      <c r="D41" s="10" t="str">
        <f>VLOOKUP(A41,'[1]BASE DTPA'!A:CR,4,0)</f>
        <v>DAVID STEVEN CASTAÑO LÓPEZ</v>
      </c>
      <c r="E41" s="11">
        <v>45693</v>
      </c>
      <c r="F41" s="12" t="str">
        <f>VLOOKUP(A41,'[1]BASE DTPA'!A:CT,6,0)</f>
        <v>PA04-3202053-26-081 Prestar servicios profesionales con plena autonomía técnica y administrativa en el PNN Farallones de Cali en la realización de las actividades necesarias para Implementar la ruta de acuerdos de conservación con familias campesinas que usan o habitan las áreas protegidas, especialmente en los ecosistemas andinos y de páramo, en el marco de la conservación de la diversidad biológica de las Áreas Protegidas del SINAP Nacional.</v>
      </c>
      <c r="G41" s="10" t="str">
        <f>VLOOKUP(A41,'[1]BASE DTPA'!A:CU,7,0)</f>
        <v>PROFESIONAL</v>
      </c>
      <c r="H41" s="10" t="str">
        <f>VLOOKUP(A41,'[1]BASE DTPA'!A:CV,8,0)</f>
        <v>2 CONTRATACIÓN DIRECTA</v>
      </c>
      <c r="I41" s="10" t="str">
        <f>VLOOKUP(A41,'[1]BASE DTPA'!A:CW,9,0)</f>
        <v>14 PRESTACIÓN DE SERVICIOS</v>
      </c>
      <c r="J41" s="7" t="str">
        <f>VLOOKUP(A41,'[1]BASE DTPA'!A:CX,10,0)</f>
        <v>N/A</v>
      </c>
      <c r="K41" s="7">
        <f>VLOOKUP(A41,'[1]BASE DTPA'!A:CY,11,0)</f>
        <v>80111600</v>
      </c>
      <c r="L41" s="13">
        <f>VLOOKUP(A41,'[1]BASE DTPA'!A:CZ,15,0)</f>
        <v>6347912</v>
      </c>
      <c r="M41" s="13">
        <f>VLOOKUP(A41,'[1]BASE DTPA'!A:DA,16,0)</f>
        <v>68980644</v>
      </c>
      <c r="N41" s="7" t="str">
        <f>VLOOKUP(A41,'[1]BASE DTPA'!A:DB,18,0)</f>
        <v>1 PERSONA NATURAL</v>
      </c>
      <c r="O41" s="7" t="str">
        <f>VLOOKUP(A41,'[1]BASE DTPA'!A:DC,19,0)</f>
        <v>3 CÉDULA DE CIUDADANÍA</v>
      </c>
      <c r="P41" s="13">
        <f>VLOOKUP(A41,'[1]BASE DTPA'!A:DD,20,0)</f>
        <v>1144042619</v>
      </c>
      <c r="Q41" s="13" t="str">
        <f>VLOOKUP(A41,'[1]BASE DTPA'!A:DE,22,0)</f>
        <v>N-A</v>
      </c>
      <c r="R41" s="7" t="str">
        <f>VLOOKUP(A41,'[1]BASE DTPA'!A:DF,38,0)</f>
        <v>PNN FARALLONES DE CALI</v>
      </c>
      <c r="S41" s="7">
        <f>VLOOKUP(A41,'[1]BASE DTPA'!A:DG,43,0)</f>
        <v>326</v>
      </c>
      <c r="T41" s="15">
        <f>VLOOKUP(A41,'[1]BASE DTPA'!A:DH,53,0)</f>
        <v>45693</v>
      </c>
      <c r="U41" s="15">
        <f>VLOOKUP(A41,'[1]BASE DTPA'!A:DI,54,0)</f>
        <v>46022</v>
      </c>
      <c r="V41" s="7">
        <f>VLOOKUP(A41,'[1]BASE DTPA'!A:DJ,79,0)</f>
        <v>0</v>
      </c>
      <c r="W41" s="7" t="str">
        <f>VLOOKUP(A41,'[1]BASE DTPA'!A:DK,68,0)</f>
        <v>VIGENTE</v>
      </c>
      <c r="X41" s="17" t="str">
        <f>VLOOKUP(A41,'[1]BASE DTPA'!A:DL,70,0)</f>
        <v>https://community.secop.gov.co/Public/Tendering/ContractDetailView/Index?UniqueIdentifier=CO1.PCCNTR.7410708</v>
      </c>
      <c r="Y41" s="10"/>
      <c r="Z41" s="10"/>
    </row>
    <row r="42" spans="1:26" x14ac:dyDescent="0.3">
      <c r="A42" s="9" t="s">
        <v>63</v>
      </c>
      <c r="B42" s="10" t="str">
        <f>VLOOKUP(A42,'[1]BASE DTPA'!A:CN,2,0)</f>
        <v>1 FONAM</v>
      </c>
      <c r="C42" s="10" t="str">
        <f>VLOOKUP(A42,'[1]BASE DTPA'!A:CQ,3,0)</f>
        <v>CPS-DTPA-42-2025</v>
      </c>
      <c r="D42" s="10" t="str">
        <f>VLOOKUP(A42,'[1]BASE DTPA'!A:CR,4,0)</f>
        <v>LAURA MARCELA MERA BECERRA</v>
      </c>
      <c r="E42" s="11">
        <v>45693</v>
      </c>
      <c r="F42" s="12" t="str">
        <f>VLOOKUP(A42,'[1]BASE DTPA'!A:CT,6,0)</f>
        <v>PA09-3202008-15-017 Prestar servicios profesionales con plena autonomía técnica y administrativa en PNN Uramba Bahía Málaga en el desarrollo de actividades en los procesos de gestión contractual, administrativa, financiera, documental y la atención a derechos de petición y requerimientos de ciudadanos del área protegida en el marco de la conservación de la diversidad biológica de las áreas protegidas del SINAP</v>
      </c>
      <c r="G42" s="10" t="str">
        <f>VLOOKUP(A42,'[1]BASE DTPA'!A:CU,7,0)</f>
        <v>PROFESIONAL</v>
      </c>
      <c r="H42" s="10" t="str">
        <f>VLOOKUP(A42,'[1]BASE DTPA'!A:CV,8,0)</f>
        <v>2 CONTRATACIÓN DIRECTA</v>
      </c>
      <c r="I42" s="10" t="str">
        <f>VLOOKUP(A42,'[1]BASE DTPA'!A:CW,9,0)</f>
        <v>14 PRESTACIÓN DE SERVICIOS</v>
      </c>
      <c r="J42" s="7" t="str">
        <f>VLOOKUP(A42,'[1]BASE DTPA'!A:CX,10,0)</f>
        <v>N/A</v>
      </c>
      <c r="K42" s="7">
        <f>VLOOKUP(A42,'[1]BASE DTPA'!A:CY,11,0)</f>
        <v>80111600</v>
      </c>
      <c r="L42" s="13">
        <f>VLOOKUP(A42,'[1]BASE DTPA'!A:CZ,15,0)</f>
        <v>3818858</v>
      </c>
      <c r="M42" s="13">
        <f>VLOOKUP(A42,'[1]BASE DTPA'!A:DA,16,0)</f>
        <v>41498257</v>
      </c>
      <c r="N42" s="7" t="str">
        <f>VLOOKUP(A42,'[1]BASE DTPA'!A:DB,18,0)</f>
        <v>1 PERSONA NATURAL</v>
      </c>
      <c r="O42" s="7" t="str">
        <f>VLOOKUP(A42,'[1]BASE DTPA'!A:DC,19,0)</f>
        <v>3 CÉDULA DE CIUDADANÍA</v>
      </c>
      <c r="P42" s="13">
        <f>VLOOKUP(A42,'[1]BASE DTPA'!A:DD,20,0)</f>
        <v>1144167656</v>
      </c>
      <c r="Q42" s="13" t="str">
        <f>VLOOKUP(A42,'[1]BASE DTPA'!A:DE,22,0)</f>
        <v>N-A</v>
      </c>
      <c r="R42" s="7" t="str">
        <f>VLOOKUP(A42,'[1]BASE DTPA'!A:DF,38,0)</f>
        <v>PNN URAMBA BAHÍA MÁLAGA</v>
      </c>
      <c r="S42" s="7">
        <f>VLOOKUP(A42,'[1]BASE DTPA'!A:DG,43,0)</f>
        <v>326</v>
      </c>
      <c r="T42" s="15">
        <f>VLOOKUP(A42,'[1]BASE DTPA'!A:DH,53,0)</f>
        <v>45693</v>
      </c>
      <c r="U42" s="15">
        <f>VLOOKUP(A42,'[1]BASE DTPA'!A:DI,54,0)</f>
        <v>46022</v>
      </c>
      <c r="V42" s="7">
        <f>VLOOKUP(A42,'[1]BASE DTPA'!A:DJ,79,0)</f>
        <v>0</v>
      </c>
      <c r="W42" s="7" t="str">
        <f>VLOOKUP(A42,'[1]BASE DTPA'!A:DK,68,0)</f>
        <v>VIGENTE</v>
      </c>
      <c r="X42" s="17" t="str">
        <f>VLOOKUP(A42,'[1]BASE DTPA'!A:DL,70,0)</f>
        <v xml:space="preserve">https://community.secop.gov.co/Public/Tendering/ContractDetailView/Index?UniqueIdentifier=CO1.PCCNTR.7405306 </v>
      </c>
      <c r="Y42" s="10"/>
      <c r="Z42" s="10"/>
    </row>
    <row r="43" spans="1:26" x14ac:dyDescent="0.3">
      <c r="A43" s="9" t="s">
        <v>64</v>
      </c>
      <c r="B43" s="10" t="str">
        <f>VLOOKUP(A43,'[1]BASE DTPA'!A:CN,2,0)</f>
        <v>2 NACION</v>
      </c>
      <c r="C43" s="10" t="str">
        <f>VLOOKUP(A43,'[1]BASE DTPA'!A:CQ,3,0)</f>
        <v>CPS-DTPA-43-2025</v>
      </c>
      <c r="D43" s="10" t="str">
        <f>VLOOKUP(A43,'[1]BASE DTPA'!A:CR,4,0)</f>
        <v>ARNOVIO CHOCHO WACORIZO</v>
      </c>
      <c r="E43" s="11">
        <v>45694</v>
      </c>
      <c r="F43" s="12" t="str">
        <f>VLOOKUP(A43,'[1]BASE DTPA'!A:CT,6,0)</f>
        <v>PA06-3202032-1-003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G43" s="10" t="str">
        <f>VLOOKUP(A43,'[1]BASE DTPA'!A:CU,7,0)</f>
        <v>APOYO A LA GESTIÓN</v>
      </c>
      <c r="H43" s="10" t="str">
        <f>VLOOKUP(A43,'[1]BASE DTPA'!A:CV,8,0)</f>
        <v>2 CONTRATACIÓN DIRECTA</v>
      </c>
      <c r="I43" s="10" t="str">
        <f>VLOOKUP(A43,'[1]BASE DTPA'!A:CW,9,0)</f>
        <v>14 PRESTACIÓN DE SERVICIOS</v>
      </c>
      <c r="J43" s="7" t="str">
        <f>VLOOKUP(A43,'[1]BASE DTPA'!A:CX,10,0)</f>
        <v>N/A</v>
      </c>
      <c r="K43" s="7">
        <f>VLOOKUP(A43,'[1]BASE DTPA'!A:CY,11,0)</f>
        <v>80111600</v>
      </c>
      <c r="L43" s="13">
        <f>VLOOKUP(A43,'[1]BASE DTPA'!A:CZ,15,0)</f>
        <v>1836237</v>
      </c>
      <c r="M43" s="13">
        <f>VLOOKUP(A43,'[1]BASE DTPA'!A:DA,16,0)</f>
        <v>19892568</v>
      </c>
      <c r="N43" s="7" t="str">
        <f>VLOOKUP(A43,'[1]BASE DTPA'!A:DB,18,0)</f>
        <v>1 PERSONA NATURAL</v>
      </c>
      <c r="O43" s="7" t="str">
        <f>VLOOKUP(A43,'[1]BASE DTPA'!A:DC,19,0)</f>
        <v>3 CÉDULA DE CIUDADANÍA</v>
      </c>
      <c r="P43" s="13">
        <f>VLOOKUP(A43,'[1]BASE DTPA'!A:DD,20,0)</f>
        <v>11865281</v>
      </c>
      <c r="Q43" s="13" t="str">
        <f>VLOOKUP(A43,'[1]BASE DTPA'!A:DE,22,0)</f>
        <v>N-A</v>
      </c>
      <c r="R43" s="7" t="str">
        <f>VLOOKUP(A43,'[1]BASE DTPA'!A:DF,38,0)</f>
        <v>PNN LOS KATIOS</v>
      </c>
      <c r="S43" s="7">
        <f>VLOOKUP(A43,'[1]BASE DTPA'!A:DG,43,0)</f>
        <v>326</v>
      </c>
      <c r="T43" s="15">
        <f>VLOOKUP(A43,'[1]BASE DTPA'!A:DH,53,0)</f>
        <v>45694</v>
      </c>
      <c r="U43" s="15">
        <f>VLOOKUP(A43,'[1]BASE DTPA'!A:DI,54,0)</f>
        <v>46022</v>
      </c>
      <c r="V43" s="7">
        <f>VLOOKUP(A43,'[1]BASE DTPA'!A:DJ,79,0)</f>
        <v>0</v>
      </c>
      <c r="W43" s="7" t="str">
        <f>VLOOKUP(A43,'[1]BASE DTPA'!A:DK,68,0)</f>
        <v>VIGENTE</v>
      </c>
      <c r="X43" s="17" t="str">
        <f>VLOOKUP(A43,'[1]BASE DTPA'!A:DL,70,0)</f>
        <v xml:space="preserve">https://community.secop.gov.co/Public/Tendering/ContractDetailView/Index?UniqueIdentifier=CO1.PCCNTR.7403965 </v>
      </c>
      <c r="Y43" s="10"/>
      <c r="Z43" s="10"/>
    </row>
    <row r="44" spans="1:26" x14ac:dyDescent="0.3">
      <c r="A44" s="9" t="s">
        <v>65</v>
      </c>
      <c r="B44" s="10" t="str">
        <f>VLOOKUP(A44,'[1]BASE DTPA'!A:CN,2,0)</f>
        <v>2 NACION</v>
      </c>
      <c r="C44" s="10" t="str">
        <f>VLOOKUP(A44,'[1]BASE DTPA'!A:CQ,3,0)</f>
        <v>CPS-DTPA-44-2025</v>
      </c>
      <c r="D44" s="10" t="str">
        <f>VLOOKUP(A44,'[1]BASE DTPA'!A:CR,4,0)</f>
        <v>ANGEL ALBERTO GUERRERO PAZ</v>
      </c>
      <c r="E44" s="11">
        <v>45692</v>
      </c>
      <c r="F44" s="12" t="str">
        <f>VLOOKUP(A44,'[1]BASE DTPA'!A:CT,6,0)</f>
        <v>PA08-3202032-1-001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
      <c r="G44" s="10" t="str">
        <f>VLOOKUP(A44,'[1]BASE DTPA'!A:CU,7,0)</f>
        <v>APOYO A LA GESTIÓN</v>
      </c>
      <c r="H44" s="10" t="str">
        <f>VLOOKUP(A44,'[1]BASE DTPA'!A:CV,8,0)</f>
        <v>2 CONTRATACIÓN DIRECTA</v>
      </c>
      <c r="I44" s="10" t="str">
        <f>VLOOKUP(A44,'[1]BASE DTPA'!A:CW,9,0)</f>
        <v>14 PRESTACIÓN DE SERVICIOS</v>
      </c>
      <c r="J44" s="7" t="str">
        <f>VLOOKUP(A44,'[1]BASE DTPA'!A:CX,10,0)</f>
        <v>N/A</v>
      </c>
      <c r="K44" s="7">
        <f>VLOOKUP(A44,'[1]BASE DTPA'!A:CY,11,0)</f>
        <v>80111600</v>
      </c>
      <c r="L44" s="13">
        <f>VLOOKUP(A44,'[1]BASE DTPA'!A:CZ,15,0)</f>
        <v>1836237</v>
      </c>
      <c r="M44" s="13">
        <f>VLOOKUP(A44,'[1]BASE DTPA'!A:DA,16,0)</f>
        <v>20014983</v>
      </c>
      <c r="N44" s="7" t="str">
        <f>VLOOKUP(A44,'[1]BASE DTPA'!A:DB,18,0)</f>
        <v>1 PERSONA NATURAL</v>
      </c>
      <c r="O44" s="7" t="str">
        <f>VLOOKUP(A44,'[1]BASE DTPA'!A:DC,19,0)</f>
        <v>3 CÉDULA DE CIUDADANÍA</v>
      </c>
      <c r="P44" s="13">
        <f>VLOOKUP(A44,'[1]BASE DTPA'!A:DD,20,0)</f>
        <v>1089798708</v>
      </c>
      <c r="Q44" s="13" t="str">
        <f>VLOOKUP(A44,'[1]BASE DTPA'!A:DE,22,0)</f>
        <v>N-A</v>
      </c>
      <c r="R44" s="7" t="str">
        <f>VLOOKUP(A44,'[1]BASE DTPA'!A:DF,38,0)</f>
        <v>PNN SANQUIANGA</v>
      </c>
      <c r="S44" s="7">
        <f>VLOOKUP(A44,'[1]BASE DTPA'!A:DG,43,0)</f>
        <v>327</v>
      </c>
      <c r="T44" s="15">
        <f>VLOOKUP(A44,'[1]BASE DTPA'!A:DH,53,0)</f>
        <v>45692</v>
      </c>
      <c r="U44" s="15">
        <f>VLOOKUP(A44,'[1]BASE DTPA'!A:DI,54,0)</f>
        <v>46022</v>
      </c>
      <c r="V44" s="7">
        <f>VLOOKUP(A44,'[1]BASE DTPA'!A:DJ,79,0)</f>
        <v>0</v>
      </c>
      <c r="W44" s="7" t="str">
        <f>VLOOKUP(A44,'[1]BASE DTPA'!A:DK,68,0)</f>
        <v>VIGENTE</v>
      </c>
      <c r="X44" s="17" t="str">
        <f>VLOOKUP(A44,'[1]BASE DTPA'!A:DL,70,0)</f>
        <v xml:space="preserve">https://community.secop.gov.co/Public/Tendering/ContractDetailView/Index?UniqueIdentifier=CO1.PCCNTR.7403830 </v>
      </c>
      <c r="Y44" s="10"/>
      <c r="Z44" s="10"/>
    </row>
    <row r="45" spans="1:26" x14ac:dyDescent="0.3">
      <c r="A45" s="9" t="s">
        <v>66</v>
      </c>
      <c r="B45" s="10" t="str">
        <f>VLOOKUP(A45,'[1]BASE DTPA'!A:CN,2,0)</f>
        <v>1 FONAM</v>
      </c>
      <c r="C45" s="10" t="str">
        <f>VLOOKUP(A45,'[1]BASE DTPA'!A:CQ,3,0)</f>
        <v>CPS-DTPA-45-2025</v>
      </c>
      <c r="D45" s="10" t="str">
        <f>VLOOKUP(A45,'[1]BASE DTPA'!A:CR,4,0)</f>
        <v>DIANA KAROLINA PRECIADO ESTUPIÑAN</v>
      </c>
      <c r="E45" s="11">
        <v>45693</v>
      </c>
      <c r="F45" s="12" t="str">
        <f>VLOOKUP(A45,'[1]BASE DTPA'!A:CT,6,0)</f>
        <v>PA01-3202008-9-013 Prestar servicios profesionales con plena autonomía tecnica y administrativa en el DNMI Cabo Manglares en el desarrollo e implementación de la línea de monitoreo e investigación en el marco de la conservación de la diversidad biológica de las áreas protegidas del SINAP nacional</v>
      </c>
      <c r="G45" s="10" t="str">
        <f>VLOOKUP(A45,'[1]BASE DTPA'!A:CU,7,0)</f>
        <v>PROFESIONAL</v>
      </c>
      <c r="H45" s="10" t="str">
        <f>VLOOKUP(A45,'[1]BASE DTPA'!A:CV,8,0)</f>
        <v>2 CONTRATACIÓN DIRECTA</v>
      </c>
      <c r="I45" s="10" t="str">
        <f>VLOOKUP(A45,'[1]BASE DTPA'!A:CW,9,0)</f>
        <v>14 PRESTACIÓN DE SERVICIOS</v>
      </c>
      <c r="J45" s="7" t="str">
        <f>VLOOKUP(A45,'[1]BASE DTPA'!A:CX,10,0)</f>
        <v>N/A</v>
      </c>
      <c r="K45" s="7">
        <f>VLOOKUP(A45,'[1]BASE DTPA'!A:CY,11,0)</f>
        <v>80111600</v>
      </c>
      <c r="L45" s="13">
        <f>VLOOKUP(A45,'[1]BASE DTPA'!A:CZ,15,0)</f>
        <v>4200744</v>
      </c>
      <c r="M45" s="13">
        <f>VLOOKUP(A45,'[1]BASE DTPA'!A:DA,16,0)</f>
        <v>42567539</v>
      </c>
      <c r="N45" s="7" t="str">
        <f>VLOOKUP(A45,'[1]BASE DTPA'!A:DB,18,0)</f>
        <v>1 PERSONA NATURAL</v>
      </c>
      <c r="O45" s="7" t="str">
        <f>VLOOKUP(A45,'[1]BASE DTPA'!A:DC,19,0)</f>
        <v>3 CÉDULA DE CIUDADANÍA</v>
      </c>
      <c r="P45" s="13">
        <f>VLOOKUP(A45,'[1]BASE DTPA'!A:DD,20,0)</f>
        <v>1087194809</v>
      </c>
      <c r="Q45" s="13" t="str">
        <f>VLOOKUP(A45,'[1]BASE DTPA'!A:DE,22,0)</f>
        <v>N-A</v>
      </c>
      <c r="R45" s="7" t="str">
        <f>VLOOKUP(A45,'[1]BASE DTPA'!A:DF,38,0)</f>
        <v>DNMI CABO MANGLARES</v>
      </c>
      <c r="S45" s="7">
        <f>VLOOKUP(A45,'[1]BASE DTPA'!A:DG,43,0)</f>
        <v>304</v>
      </c>
      <c r="T45" s="15">
        <f>VLOOKUP(A45,'[1]BASE DTPA'!A:DH,53,0)</f>
        <v>45694</v>
      </c>
      <c r="U45" s="15">
        <f>VLOOKUP(A45,'[1]BASE DTPA'!A:DI,54,0)</f>
        <v>46001</v>
      </c>
      <c r="V45" s="7">
        <f>VLOOKUP(A45,'[1]BASE DTPA'!A:DJ,79,0)</f>
        <v>0</v>
      </c>
      <c r="W45" s="7" t="str">
        <f>VLOOKUP(A45,'[1]BASE DTPA'!A:DK,68,0)</f>
        <v>VIGENTE</v>
      </c>
      <c r="X45" s="17" t="str">
        <f>VLOOKUP(A45,'[1]BASE DTPA'!A:DL,70,0)</f>
        <v xml:space="preserve">https://community.secop.gov.co/Public/Tendering/ContractDetailView/Index?UniqueIdentifier=CO1.PCCNTR.7416651 </v>
      </c>
      <c r="Y45" s="10"/>
      <c r="Z45" s="10"/>
    </row>
    <row r="46" spans="1:26" x14ac:dyDescent="0.3">
      <c r="A46" s="9" t="s">
        <v>67</v>
      </c>
      <c r="B46" s="10" t="str">
        <f>VLOOKUP(A46,'[1]BASE DTPA'!A:CN,2,0)</f>
        <v>2 NACION</v>
      </c>
      <c r="C46" s="10" t="str">
        <f>VLOOKUP(A46,'[1]BASE DTPA'!A:CQ,3,0)</f>
        <v>CPS-DTPA-46-2025</v>
      </c>
      <c r="D46" s="10" t="str">
        <f>VLOOKUP(A46,'[1]BASE DTPA'!A:CR,4,0)</f>
        <v>EDILEY REINA SALAS</v>
      </c>
      <c r="E46" s="11">
        <v>45693</v>
      </c>
      <c r="F46" s="12" t="str">
        <f>VLOOKUP(A46,'[1]BASE DTPA'!A:CT,6,0)</f>
        <v>PA08-3202032-1-004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
      <c r="G46" s="10" t="str">
        <f>VLOOKUP(A46,'[1]BASE DTPA'!A:CU,7,0)</f>
        <v>APOYO A LA GESTIÓN</v>
      </c>
      <c r="H46" s="10" t="str">
        <f>VLOOKUP(A46,'[1]BASE DTPA'!A:CV,8,0)</f>
        <v>2 CONTRATACIÓN DIRECTA</v>
      </c>
      <c r="I46" s="10" t="str">
        <f>VLOOKUP(A46,'[1]BASE DTPA'!A:CW,9,0)</f>
        <v>14 PRESTACIÓN DE SERVICIOS</v>
      </c>
      <c r="J46" s="7" t="str">
        <f>VLOOKUP(A46,'[1]BASE DTPA'!A:CX,10,0)</f>
        <v>N/A</v>
      </c>
      <c r="K46" s="7">
        <f>VLOOKUP(A46,'[1]BASE DTPA'!A:CY,11,0)</f>
        <v>80111600</v>
      </c>
      <c r="L46" s="13">
        <f>VLOOKUP(A46,'[1]BASE DTPA'!A:CZ,15,0)</f>
        <v>1836237</v>
      </c>
      <c r="M46" s="13">
        <f>VLOOKUP(A46,'[1]BASE DTPA'!A:DA,16,0)</f>
        <v>19953775</v>
      </c>
      <c r="N46" s="7" t="str">
        <f>VLOOKUP(A46,'[1]BASE DTPA'!A:DB,18,0)</f>
        <v>1 PERSONA NATURAL</v>
      </c>
      <c r="O46" s="7" t="str">
        <f>VLOOKUP(A46,'[1]BASE DTPA'!A:DC,19,0)</f>
        <v>3 CÉDULA DE CIUDADANÍA</v>
      </c>
      <c r="P46" s="13">
        <f>VLOOKUP(A46,'[1]BASE DTPA'!A:DD,20,0)</f>
        <v>27258238</v>
      </c>
      <c r="Q46" s="13" t="str">
        <f>VLOOKUP(A46,'[1]BASE DTPA'!A:DE,22,0)</f>
        <v>N-A</v>
      </c>
      <c r="R46" s="7" t="str">
        <f>VLOOKUP(A46,'[1]BASE DTPA'!A:DF,38,0)</f>
        <v>PNN SANQUIANGA</v>
      </c>
      <c r="S46" s="7">
        <f>VLOOKUP(A46,'[1]BASE DTPA'!A:DG,43,0)</f>
        <v>326</v>
      </c>
      <c r="T46" s="15">
        <f>VLOOKUP(A46,'[1]BASE DTPA'!A:DH,53,0)</f>
        <v>45693</v>
      </c>
      <c r="U46" s="15">
        <f>VLOOKUP(A46,'[1]BASE DTPA'!A:DI,54,0)</f>
        <v>46022</v>
      </c>
      <c r="V46" s="7">
        <f>VLOOKUP(A46,'[1]BASE DTPA'!A:DJ,79,0)</f>
        <v>0</v>
      </c>
      <c r="W46" s="7" t="str">
        <f>VLOOKUP(A46,'[1]BASE DTPA'!A:DK,68,0)</f>
        <v>VIGENTE</v>
      </c>
      <c r="X46" s="17" t="str">
        <f>VLOOKUP(A46,'[1]BASE DTPA'!A:DL,70,0)</f>
        <v>https://community.secop.gov.co/Public/Tendering/ContractDetailView/Index?UniqueIdentifier=CO1.PCCNTR.7413541</v>
      </c>
      <c r="Y46" s="10"/>
      <c r="Z46" s="10"/>
    </row>
    <row r="47" spans="1:26" x14ac:dyDescent="0.3">
      <c r="A47" s="9" t="s">
        <v>68</v>
      </c>
      <c r="B47" s="10" t="str">
        <f>VLOOKUP(A47,'[1]BASE DTPA'!A:CN,2,0)</f>
        <v>2 NACION</v>
      </c>
      <c r="C47" s="10" t="str">
        <f>VLOOKUP(A47,'[1]BASE DTPA'!A:CQ,3,0)</f>
        <v>CPS-DTPA-47-2025</v>
      </c>
      <c r="D47" s="10" t="str">
        <f>VLOOKUP(A47,'[1]BASE DTPA'!A:CR,4,0)</f>
        <v>DIEGO FERNANDO GONZALEZ GUEVARA</v>
      </c>
      <c r="E47" s="11">
        <v>45693</v>
      </c>
      <c r="F47" s="12" t="str">
        <f>VLOOKUP(A47,'[1]BASE DTPA'!A:CT,6,0)</f>
        <v>PA00-3202008-9-030 Prestar servicios profesionales con plena autonomía técnica y administrativa en la Dirección Territorial Pacífico en torno a la formulación, ajuste y/o actualización y seguimiento a los Planes de Emergencias y Contingencias de Desastres Naturales y Socio Naturales (PECDNS), los Planes de Contingencia de Riesgo Público (PCRP ) y el acompañamiento al Subsistema Regional de Áreas Protegidas del Pacifico (SIRAP Pacifico),  en el marco de la conservación de la diversidad biológica de las áreas protegidas del SINAP Nacional.</v>
      </c>
      <c r="G47" s="10" t="str">
        <f>VLOOKUP(A47,'[1]BASE DTPA'!A:CU,7,0)</f>
        <v>PROFESIONAL</v>
      </c>
      <c r="H47" s="10" t="str">
        <f>VLOOKUP(A47,'[1]BASE DTPA'!A:CV,8,0)</f>
        <v>2 CONTRATACIÓN DIRECTA</v>
      </c>
      <c r="I47" s="10" t="str">
        <f>VLOOKUP(A47,'[1]BASE DTPA'!A:CW,9,0)</f>
        <v>14 PRESTACIÓN DE SERVICIOS</v>
      </c>
      <c r="J47" s="7" t="str">
        <f>VLOOKUP(A47,'[1]BASE DTPA'!A:CX,10,0)</f>
        <v>N/A</v>
      </c>
      <c r="K47" s="7">
        <f>VLOOKUP(A47,'[1]BASE DTPA'!A:CY,11,0)</f>
        <v>80111600</v>
      </c>
      <c r="L47" s="13">
        <f>VLOOKUP(A47,'[1]BASE DTPA'!A:CZ,15,0)</f>
        <v>6347913</v>
      </c>
      <c r="M47" s="13">
        <f>VLOOKUP(A47,'[1]BASE DTPA'!A:DA,16,0)</f>
        <v>68980655</v>
      </c>
      <c r="N47" s="7" t="str">
        <f>VLOOKUP(A47,'[1]BASE DTPA'!A:DB,18,0)</f>
        <v>1 PERSONA NATURAL</v>
      </c>
      <c r="O47" s="7" t="str">
        <f>VLOOKUP(A47,'[1]BASE DTPA'!A:DC,19,0)</f>
        <v>3 CÉDULA DE CIUDADANÍA</v>
      </c>
      <c r="P47" s="13">
        <f>VLOOKUP(A47,'[1]BASE DTPA'!A:DD,20,0)</f>
        <v>1144171574</v>
      </c>
      <c r="Q47" s="13" t="str">
        <f>VLOOKUP(A47,'[1]BASE DTPA'!A:DE,22,0)</f>
        <v>N-A</v>
      </c>
      <c r="R47" s="7" t="str">
        <f>VLOOKUP(A47,'[1]BASE DTPA'!A:DF,38,0)</f>
        <v>DTPA</v>
      </c>
      <c r="S47" s="7">
        <f>VLOOKUP(A47,'[1]BASE DTPA'!A:DG,43,0)</f>
        <v>326</v>
      </c>
      <c r="T47" s="15">
        <f>VLOOKUP(A47,'[1]BASE DTPA'!A:DH,53,0)</f>
        <v>45693</v>
      </c>
      <c r="U47" s="15">
        <f>VLOOKUP(A47,'[1]BASE DTPA'!A:DI,54,0)</f>
        <v>46022</v>
      </c>
      <c r="V47" s="7">
        <f>VLOOKUP(A47,'[1]BASE DTPA'!A:DJ,79,0)</f>
        <v>0</v>
      </c>
      <c r="W47" s="7" t="str">
        <f>VLOOKUP(A47,'[1]BASE DTPA'!A:DK,68,0)</f>
        <v>VIGENTE</v>
      </c>
      <c r="X47" s="17" t="str">
        <f>VLOOKUP(A47,'[1]BASE DTPA'!A:DL,70,0)</f>
        <v xml:space="preserve">https://community.secop.gov.co/Public/Tendering/ContractDetailView/Index?UniqueIdentifier=CO1.PCCNTR.7412389 </v>
      </c>
      <c r="Y47" s="10"/>
      <c r="Z47" s="10"/>
    </row>
    <row r="48" spans="1:26" x14ac:dyDescent="0.3">
      <c r="A48" s="9" t="s">
        <v>69</v>
      </c>
      <c r="B48" s="10" t="str">
        <f>VLOOKUP(A48,'[1]BASE DTPA'!A:CN,2,0)</f>
        <v>1 FONAM</v>
      </c>
      <c r="C48" s="10" t="str">
        <f>VLOOKUP(A48,'[1]BASE DTPA'!A:CQ,3,0)</f>
        <v>CPS-DTPA-48-2025</v>
      </c>
      <c r="D48" s="10" t="str">
        <f>VLOOKUP(A48,'[1]BASE DTPA'!A:CR,4,0)</f>
        <v>JAVIER EDUARDO MOSQUERA MOSQUERA</v>
      </c>
      <c r="E48" s="11">
        <v>45694</v>
      </c>
      <c r="F48" s="12" t="str">
        <f>VLOOKUP(A48,'[1]BASE DTPA'!A:CT,6,0)</f>
        <v>PA05-3202008-15-017 Prestar servicios profesionales con plena autonomía técnica y administrativa en el PNN Gorgona en el desarrollo de actividades en los procesos de gestion contractual, administrativa, financiera, documental y la atenciòn a derechos de petición y requerimientos de ciudadanos del area protegida en el marco de la conservación de la diversidad biológica de las áreas protegidas del SINAP</v>
      </c>
      <c r="G48" s="10" t="str">
        <f>VLOOKUP(A48,'[1]BASE DTPA'!A:CU,7,0)</f>
        <v>PROFESIONAL</v>
      </c>
      <c r="H48" s="10" t="str">
        <f>VLOOKUP(A48,'[1]BASE DTPA'!A:CV,8,0)</f>
        <v>2 CONTRATACIÓN DIRECTA</v>
      </c>
      <c r="I48" s="10" t="str">
        <f>VLOOKUP(A48,'[1]BASE DTPA'!A:CW,9,0)</f>
        <v>14 PRESTACIÓN DE SERVICIOS</v>
      </c>
      <c r="J48" s="7" t="str">
        <f>VLOOKUP(A48,'[1]BASE DTPA'!A:CX,10,0)</f>
        <v>N/A</v>
      </c>
      <c r="K48" s="7">
        <f>VLOOKUP(A48,'[1]BASE DTPA'!A:CY,11,0)</f>
        <v>80111600</v>
      </c>
      <c r="L48" s="13">
        <f>VLOOKUP(A48,'[1]BASE DTPA'!A:CZ,15,0)</f>
        <v>3670921</v>
      </c>
      <c r="M48" s="13">
        <f>VLOOKUP(A48,'[1]BASE DTPA'!A:DA,16,0)</f>
        <v>39768311</v>
      </c>
      <c r="N48" s="7" t="str">
        <f>VLOOKUP(A48,'[1]BASE DTPA'!A:DB,18,0)</f>
        <v>1 PERSONA NATURAL</v>
      </c>
      <c r="O48" s="7" t="str">
        <f>VLOOKUP(A48,'[1]BASE DTPA'!A:DC,19,0)</f>
        <v>3 CÉDULA DE CIUDADANÍA</v>
      </c>
      <c r="P48" s="13">
        <f>VLOOKUP(A48,'[1]BASE DTPA'!A:DD,20,0)</f>
        <v>1061802672</v>
      </c>
      <c r="Q48" s="13" t="str">
        <f>VLOOKUP(A48,'[1]BASE DTPA'!A:DE,22,0)</f>
        <v>N-A</v>
      </c>
      <c r="R48" s="7" t="str">
        <f>VLOOKUP(A48,'[1]BASE DTPA'!A:DF,38,0)</f>
        <v>PNN GORGONA</v>
      </c>
      <c r="S48" s="7">
        <f>VLOOKUP(A48,'[1]BASE DTPA'!A:DG,43,0)</f>
        <v>325</v>
      </c>
      <c r="T48" s="15">
        <f>VLOOKUP(A48,'[1]BASE DTPA'!A:DH,53,0)</f>
        <v>45694</v>
      </c>
      <c r="U48" s="15">
        <f>VLOOKUP(A48,'[1]BASE DTPA'!A:DI,54,0)</f>
        <v>46022</v>
      </c>
      <c r="V48" s="7">
        <f>VLOOKUP(A48,'[1]BASE DTPA'!A:DJ,79,0)</f>
        <v>0</v>
      </c>
      <c r="W48" s="7" t="str">
        <f>VLOOKUP(A48,'[1]BASE DTPA'!A:DK,68,0)</f>
        <v>VIGENTE</v>
      </c>
      <c r="X48" s="17" t="str">
        <f>VLOOKUP(A48,'[1]BASE DTPA'!A:DL,70,0)</f>
        <v xml:space="preserve">https://community.secop.gov.co/Public/Tendering/ContractDetailView/Index?UniqueIdentifier=CO1.PCCNTR.7421546 </v>
      </c>
      <c r="Y48" s="10"/>
      <c r="Z48" s="10"/>
    </row>
    <row r="49" spans="1:26" x14ac:dyDescent="0.3">
      <c r="A49" s="9" t="s">
        <v>70</v>
      </c>
      <c r="B49" s="10" t="str">
        <f>VLOOKUP(A49,'[1]BASE DTPA'!A:CN,2,0)</f>
        <v>2 NACION</v>
      </c>
      <c r="C49" s="10" t="str">
        <f>VLOOKUP(A49,'[1]BASE DTPA'!A:CQ,3,0)</f>
        <v>CPS-DTPA-49-2025</v>
      </c>
      <c r="D49" s="10" t="str">
        <f>VLOOKUP(A49,'[1]BASE DTPA'!A:CR,4,0)</f>
        <v>JOSE ALBERTO CÓRDOBA BERMÚDEZ</v>
      </c>
      <c r="E49" s="11">
        <v>45694</v>
      </c>
      <c r="F49" s="12" t="str">
        <f>VLOOKUP(A49,'[1]BASE DTPA'!A:CT,6,0)</f>
        <v>PA10-3202032-1-001 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
      <c r="G49" s="10" t="str">
        <f>VLOOKUP(A49,'[1]BASE DTPA'!A:CU,7,0)</f>
        <v>APOYO A LA GESTIÓN</v>
      </c>
      <c r="H49" s="10" t="str">
        <f>VLOOKUP(A49,'[1]BASE DTPA'!A:CV,8,0)</f>
        <v>2 CONTRATACIÓN DIRECTA</v>
      </c>
      <c r="I49" s="10" t="str">
        <f>VLOOKUP(A49,'[1]BASE DTPA'!A:CW,9,0)</f>
        <v>14 PRESTACIÓN DE SERVICIOS</v>
      </c>
      <c r="J49" s="7" t="str">
        <f>VLOOKUP(A49,'[1]BASE DTPA'!A:CX,10,0)</f>
        <v>N/A</v>
      </c>
      <c r="K49" s="7">
        <f>VLOOKUP(A49,'[1]BASE DTPA'!A:CY,11,0)</f>
        <v>80111600</v>
      </c>
      <c r="L49" s="13">
        <f>VLOOKUP(A49,'[1]BASE DTPA'!A:CZ,15,0)</f>
        <v>2084129</v>
      </c>
      <c r="M49" s="13">
        <f>VLOOKUP(A49,'[1]BASE DTPA'!A:DA,16,0)</f>
        <v>22578064</v>
      </c>
      <c r="N49" s="7" t="str">
        <f>VLOOKUP(A49,'[1]BASE DTPA'!A:DB,18,0)</f>
        <v>1 PERSONA NATURAL</v>
      </c>
      <c r="O49" s="7" t="str">
        <f>VLOOKUP(A49,'[1]BASE DTPA'!A:DC,19,0)</f>
        <v>3 CÉDULA DE CIUDADANÍA</v>
      </c>
      <c r="P49" s="13">
        <f>VLOOKUP(A49,'[1]BASE DTPA'!A:DD,20,0)</f>
        <v>1148194271</v>
      </c>
      <c r="Q49" s="13" t="str">
        <f>VLOOKUP(A49,'[1]BASE DTPA'!A:DE,22,0)</f>
        <v>N-A</v>
      </c>
      <c r="R49" s="7" t="str">
        <f>VLOOKUP(A49,'[1]BASE DTPA'!A:DF,38,0)</f>
        <v xml:space="preserve">PNN UTRÍA </v>
      </c>
      <c r="S49" s="7">
        <f>VLOOKUP(A49,'[1]BASE DTPA'!A:DG,43,0)</f>
        <v>325</v>
      </c>
      <c r="T49" s="15">
        <f>VLOOKUP(A49,'[1]BASE DTPA'!A:DH,53,0)</f>
        <v>45694</v>
      </c>
      <c r="U49" s="15">
        <f>VLOOKUP(A49,'[1]BASE DTPA'!A:DI,54,0)</f>
        <v>46022</v>
      </c>
      <c r="V49" s="7">
        <f>VLOOKUP(A49,'[1]BASE DTPA'!A:DJ,79,0)</f>
        <v>0</v>
      </c>
      <c r="W49" s="7" t="str">
        <f>VLOOKUP(A49,'[1]BASE DTPA'!A:DK,68,0)</f>
        <v>VIGENTE</v>
      </c>
      <c r="X49" s="17" t="str">
        <f>VLOOKUP(A49,'[1]BASE DTPA'!A:DL,70,0)</f>
        <v xml:space="preserve">https://community.secop.gov.co/Public/Tendering/ContractDetailView/Index?UniqueIdentifier=CO1.PCCNTR.7423801 </v>
      </c>
      <c r="Y49" s="10"/>
      <c r="Z49" s="10"/>
    </row>
    <row r="50" spans="1:26" x14ac:dyDescent="0.3">
      <c r="A50" s="9" t="s">
        <v>71</v>
      </c>
      <c r="B50" s="10" t="str">
        <f>VLOOKUP(A50,'[1]BASE DTPA'!A:CN,2,0)</f>
        <v>1 FONAM</v>
      </c>
      <c r="C50" s="10" t="str">
        <f>VLOOKUP(A50,'[1]BASE DTPA'!A:CQ,3,0)</f>
        <v>CPS-DTPA-50-2025</v>
      </c>
      <c r="D50" s="10" t="str">
        <f>VLOOKUP(A50,'[1]BASE DTPA'!A:CR,4,0)</f>
        <v>JESIKA RIVERO MORALES</v>
      </c>
      <c r="E50" s="11">
        <v>45694</v>
      </c>
      <c r="F50" s="12" t="str">
        <f>VLOOKUP(A50,'[1]BASE DTPA'!A:CT,6,0)</f>
        <v>PA04-3202032-1-002 Prestar servicios profesionales con plena autonomía técnica y administrativa en el PNN Farallones de Cali para realizar las actividades necesarias en la implementación de las acciones de prevención, vigilancia y control, como la generación de conceptos técnicos ambientales del área protegida, especialmente en los ecosistemas andinos y de páramo, en el marco de la conservación de la diversidad biológica de las Áreas Protegidas del SINAP Nacional.</v>
      </c>
      <c r="G50" s="10" t="str">
        <f>VLOOKUP(A50,'[1]BASE DTPA'!A:CU,7,0)</f>
        <v>PROFESIONAL</v>
      </c>
      <c r="H50" s="10" t="str">
        <f>VLOOKUP(A50,'[1]BASE DTPA'!A:CV,8,0)</f>
        <v>2 CONTRATACIÓN DIRECTA</v>
      </c>
      <c r="I50" s="10" t="str">
        <f>VLOOKUP(A50,'[1]BASE DTPA'!A:CW,9,0)</f>
        <v>14 PRESTACIÓN DE SERVICIOS</v>
      </c>
      <c r="J50" s="7" t="str">
        <f>VLOOKUP(A50,'[1]BASE DTPA'!A:CX,10,0)</f>
        <v>N/A</v>
      </c>
      <c r="K50" s="7">
        <f>VLOOKUP(A50,'[1]BASE DTPA'!A:CY,11,0)</f>
        <v>80111600</v>
      </c>
      <c r="L50" s="13">
        <f>VLOOKUP(A50,'[1]BASE DTPA'!A:CZ,15,0)</f>
        <v>4620818</v>
      </c>
      <c r="M50" s="13">
        <f>VLOOKUP(A50,'[1]BASE DTPA'!A:DA,16,0)</f>
        <v>50058862</v>
      </c>
      <c r="N50" s="7" t="str">
        <f>VLOOKUP(A50,'[1]BASE DTPA'!A:DB,18,0)</f>
        <v>1 PERSONA NATURAL</v>
      </c>
      <c r="O50" s="7" t="str">
        <f>VLOOKUP(A50,'[1]BASE DTPA'!A:DC,19,0)</f>
        <v>3 CÉDULA DE CIUDADANÍA</v>
      </c>
      <c r="P50" s="13">
        <f>VLOOKUP(A50,'[1]BASE DTPA'!A:DD,20,0)</f>
        <v>1123629832</v>
      </c>
      <c r="Q50" s="13" t="str">
        <f>VLOOKUP(A50,'[1]BASE DTPA'!A:DE,22,0)</f>
        <v>N-A</v>
      </c>
      <c r="R50" s="7" t="str">
        <f>VLOOKUP(A50,'[1]BASE DTPA'!A:DF,38,0)</f>
        <v>PNN FARALLONES DE CALI</v>
      </c>
      <c r="S50" s="7">
        <f>VLOOKUP(A50,'[1]BASE DTPA'!A:DG,43,0)</f>
        <v>325</v>
      </c>
      <c r="T50" s="15">
        <f>VLOOKUP(A50,'[1]BASE DTPA'!A:DH,53,0)</f>
        <v>45694</v>
      </c>
      <c r="U50" s="15">
        <f>VLOOKUP(A50,'[1]BASE DTPA'!A:DI,54,0)</f>
        <v>46022</v>
      </c>
      <c r="V50" s="7">
        <f>VLOOKUP(A50,'[1]BASE DTPA'!A:DJ,79,0)</f>
        <v>0</v>
      </c>
      <c r="W50" s="7" t="str">
        <f>VLOOKUP(A50,'[1]BASE DTPA'!A:DK,68,0)</f>
        <v>VIGENTE</v>
      </c>
      <c r="X50" s="17" t="str">
        <f>VLOOKUP(A50,'[1]BASE DTPA'!A:DL,70,0)</f>
        <v xml:space="preserve">https://community.secop.gov.co/Public/Tendering/ContractDetailView/Index?UniqueIdentifier=CO1.PCCNTR.7424376 </v>
      </c>
      <c r="Y50" s="10"/>
      <c r="Z50" s="10"/>
    </row>
    <row r="51" spans="1:26" x14ac:dyDescent="0.3">
      <c r="A51" s="9" t="s">
        <v>72</v>
      </c>
      <c r="B51" s="10" t="str">
        <f>VLOOKUP(A51,'[1]BASE DTPA'!A:CN,2,0)</f>
        <v>2 NACION</v>
      </c>
      <c r="C51" s="10" t="str">
        <f>VLOOKUP(A51,'[1]BASE DTPA'!A:CQ,3,0)</f>
        <v>CPS-DTPA-51-2025</v>
      </c>
      <c r="D51" s="10" t="str">
        <f>VLOOKUP(A51,'[1]BASE DTPA'!A:CR,4,0)</f>
        <v>CARLOS ALBERTO RENGIFO PAREDES</v>
      </c>
      <c r="E51" s="11">
        <v>45694</v>
      </c>
      <c r="F51" s="12" t="str">
        <f>VLOOKUP(A51,'[1]BASE DTPA'!A:CT,6,0)</f>
        <v>PA08-3202032-1-003 Prestar servicios de apoyo a la gestión con plena autonomía técnica y administrativa en el PNN Sanquianga para desarrollar las actividades operativas de prevención, vigilancia y control en el marco de la conservación de la diversidad biológica de las áreas protegidas del SINAP nacional.</v>
      </c>
      <c r="G51" s="10" t="str">
        <f>VLOOKUP(A51,'[1]BASE DTPA'!A:CU,7,0)</f>
        <v>APOYO A LA GESTIÓN</v>
      </c>
      <c r="H51" s="10" t="str">
        <f>VLOOKUP(A51,'[1]BASE DTPA'!A:CV,8,0)</f>
        <v>2 CONTRATACIÓN DIRECTA</v>
      </c>
      <c r="I51" s="10" t="str">
        <f>VLOOKUP(A51,'[1]BASE DTPA'!A:CW,9,0)</f>
        <v>14 PRESTACIÓN DE SERVICIOS</v>
      </c>
      <c r="J51" s="7" t="str">
        <f>VLOOKUP(A51,'[1]BASE DTPA'!A:CX,10,0)</f>
        <v>N/A</v>
      </c>
      <c r="K51" s="7">
        <f>VLOOKUP(A51,'[1]BASE DTPA'!A:CY,11,0)</f>
        <v>80111600</v>
      </c>
      <c r="L51" s="13">
        <f>VLOOKUP(A51,'[1]BASE DTPA'!A:CZ,15,0)</f>
        <v>1836237</v>
      </c>
      <c r="M51" s="13">
        <f>VLOOKUP(A51,'[1]BASE DTPA'!A:DA,16,0)</f>
        <v>19892568</v>
      </c>
      <c r="N51" s="7" t="str">
        <f>VLOOKUP(A51,'[1]BASE DTPA'!A:DB,18,0)</f>
        <v>1 PERSONA NATURAL</v>
      </c>
      <c r="O51" s="7" t="str">
        <f>VLOOKUP(A51,'[1]BASE DTPA'!A:DC,19,0)</f>
        <v>3 CÉDULA DE CIUDADANÍA</v>
      </c>
      <c r="P51" s="13">
        <f>VLOOKUP(A51,'[1]BASE DTPA'!A:DD,20,0)</f>
        <v>14474574</v>
      </c>
      <c r="Q51" s="13" t="str">
        <f>VLOOKUP(A51,'[1]BASE DTPA'!A:DE,22,0)</f>
        <v>N-A</v>
      </c>
      <c r="R51" s="7" t="str">
        <f>VLOOKUP(A51,'[1]BASE DTPA'!A:DF,38,0)</f>
        <v>PNN SANQUIANGA</v>
      </c>
      <c r="S51" s="7">
        <f>VLOOKUP(A51,'[1]BASE DTPA'!A:DG,43,0)</f>
        <v>325</v>
      </c>
      <c r="T51" s="15">
        <f>VLOOKUP(A51,'[1]BASE DTPA'!A:DH,53,0)</f>
        <v>45694</v>
      </c>
      <c r="U51" s="15">
        <f>VLOOKUP(A51,'[1]BASE DTPA'!A:DI,54,0)</f>
        <v>46022</v>
      </c>
      <c r="V51" s="7">
        <f>VLOOKUP(A51,'[1]BASE DTPA'!A:DJ,79,0)</f>
        <v>0</v>
      </c>
      <c r="W51" s="7" t="str">
        <f>VLOOKUP(A51,'[1]BASE DTPA'!A:DK,68,0)</f>
        <v>VIGENTE</v>
      </c>
      <c r="X51" s="17" t="str">
        <f>VLOOKUP(A51,'[1]BASE DTPA'!A:DL,70,0)</f>
        <v xml:space="preserve">https://community.secop.gov.co/Public/Tendering/ContractDetailView/Index?UniqueIdentifier=CO1.PCCNTR.7424441 </v>
      </c>
      <c r="Y51" s="10"/>
      <c r="Z51" s="10"/>
    </row>
    <row r="52" spans="1:26" x14ac:dyDescent="0.3">
      <c r="A52" s="9" t="s">
        <v>73</v>
      </c>
      <c r="B52" s="10" t="str">
        <f>VLOOKUP(A52,'[1]BASE DTPA'!A:CN,2,0)</f>
        <v>2 NACION</v>
      </c>
      <c r="C52" s="10" t="str">
        <f>VLOOKUP(A52,'[1]BASE DTPA'!A:CQ,3,0)</f>
        <v>CPS-DTPA-52-2025</v>
      </c>
      <c r="D52" s="10" t="str">
        <f>VLOOKUP(A52,'[1]BASE DTPA'!A:CR,4,0)</f>
        <v>MARTHA ELENA MUÑOZ ORDOÑEZ</v>
      </c>
      <c r="E52" s="11">
        <v>45695</v>
      </c>
      <c r="F52" s="12" t="str">
        <f>VLOOKUP(A52,'[1]BASE DTPA'!A:CT,6,0)</f>
        <v xml:space="preserve">PA07-3202060-19-1-004 Prestar servicios profesionales con plena autonomía técnica y administrativa para implementar el proceso de restauración en las zonas degradadas y/o alteradas del PNN Munchique y/o zonas de influencia en el marco de la conservación de diversidad biológica de las áreas del SINAP nacional. </v>
      </c>
      <c r="G52" s="10" t="str">
        <f>VLOOKUP(A52,'[1]BASE DTPA'!A:CU,7,0)</f>
        <v>PROFESIONAL</v>
      </c>
      <c r="H52" s="10" t="str">
        <f>VLOOKUP(A52,'[1]BASE DTPA'!A:CV,8,0)</f>
        <v>2 CONTRATACIÓN DIRECTA</v>
      </c>
      <c r="I52" s="10" t="str">
        <f>VLOOKUP(A52,'[1]BASE DTPA'!A:CW,9,0)</f>
        <v>14 PRESTACIÓN DE SERVICIOS</v>
      </c>
      <c r="J52" s="7" t="str">
        <f>VLOOKUP(A52,'[1]BASE DTPA'!A:CX,10,0)</f>
        <v>N/A</v>
      </c>
      <c r="K52" s="7">
        <f>VLOOKUP(A52,'[1]BASE DTPA'!A:CY,11,0)</f>
        <v>80111600</v>
      </c>
      <c r="L52" s="13">
        <f>VLOOKUP(A52,'[1]BASE DTPA'!A:CZ,15,0)</f>
        <v>5106004</v>
      </c>
      <c r="M52" s="13">
        <f>VLOOKUP(A52,'[1]BASE DTPA'!A:DA,16,0)</f>
        <v>55144843</v>
      </c>
      <c r="N52" s="7" t="str">
        <f>VLOOKUP(A52,'[1]BASE DTPA'!A:DB,18,0)</f>
        <v>1 PERSONA NATURAL</v>
      </c>
      <c r="O52" s="7" t="str">
        <f>VLOOKUP(A52,'[1]BASE DTPA'!A:DC,19,0)</f>
        <v>3 CÉDULA DE CIUDADANÍA</v>
      </c>
      <c r="P52" s="13">
        <f>VLOOKUP(A52,'[1]BASE DTPA'!A:DD,20,0)</f>
        <v>25287573</v>
      </c>
      <c r="Q52" s="13" t="str">
        <f>VLOOKUP(A52,'[1]BASE DTPA'!A:DE,22,0)</f>
        <v>N-A</v>
      </c>
      <c r="R52" s="7" t="str">
        <f>VLOOKUP(A52,'[1]BASE DTPA'!A:DF,38,0)</f>
        <v>PNN MUNCHIQUE</v>
      </c>
      <c r="S52" s="7">
        <f>VLOOKUP(A52,'[1]BASE DTPA'!A:DG,43,0)</f>
        <v>324</v>
      </c>
      <c r="T52" s="15">
        <f>VLOOKUP(A52,'[1]BASE DTPA'!A:DH,53,0)</f>
        <v>45695</v>
      </c>
      <c r="U52" s="15">
        <f>VLOOKUP(A52,'[1]BASE DTPA'!A:DI,54,0)</f>
        <v>46022</v>
      </c>
      <c r="V52" s="7">
        <f>VLOOKUP(A52,'[1]BASE DTPA'!A:DJ,79,0)</f>
        <v>0</v>
      </c>
      <c r="W52" s="7" t="str">
        <f>VLOOKUP(A52,'[1]BASE DTPA'!A:DK,68,0)</f>
        <v>VIGENTE</v>
      </c>
      <c r="X52" s="17" t="str">
        <f>VLOOKUP(A52,'[1]BASE DTPA'!A:DL,70,0)</f>
        <v xml:space="preserve">https://community.secop.gov.co/Public/Tendering/ContractDetailView/Index?UniqueIdentifier=CO1.PCCNTR.7428758 </v>
      </c>
      <c r="Y52" s="10"/>
      <c r="Z52" s="10"/>
    </row>
    <row r="53" spans="1:26" x14ac:dyDescent="0.3">
      <c r="A53" s="9" t="s">
        <v>74</v>
      </c>
      <c r="B53" s="10" t="str">
        <f>VLOOKUP(A53,'[1]BASE DTPA'!A:CN,2,0)</f>
        <v>2 NACION</v>
      </c>
      <c r="C53" s="10" t="str">
        <f>VLOOKUP(A53,'[1]BASE DTPA'!A:CQ,3,0)</f>
        <v>CPS-DTPA-53-2025</v>
      </c>
      <c r="D53" s="10" t="str">
        <f>VLOOKUP(A53,'[1]BASE DTPA'!A:CR,4,0)</f>
        <v>JHON JAIRO CORDOBA PADILLA</v>
      </c>
      <c r="E53" s="11">
        <v>45694</v>
      </c>
      <c r="F53" s="12" t="str">
        <f>VLOOKUP(A53,'[1]BASE DTPA'!A:CT,6,0)</f>
        <v>PA06-3202008-9-015 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
      <c r="G53" s="10" t="str">
        <f>VLOOKUP(A53,'[1]BASE DTPA'!A:CU,7,0)</f>
        <v>APOYO A LA GESTIÓN</v>
      </c>
      <c r="H53" s="10" t="str">
        <f>VLOOKUP(A53,'[1]BASE DTPA'!A:CV,8,0)</f>
        <v>2 CONTRATACIÓN DIRECTA</v>
      </c>
      <c r="I53" s="10" t="str">
        <f>VLOOKUP(A53,'[1]BASE DTPA'!A:CW,9,0)</f>
        <v>14 PRESTACIÓN DE SERVICIOS</v>
      </c>
      <c r="J53" s="7" t="str">
        <f>VLOOKUP(A53,'[1]BASE DTPA'!A:CX,10,0)</f>
        <v>N/A</v>
      </c>
      <c r="K53" s="7">
        <f>VLOOKUP(A53,'[1]BASE DTPA'!A:CY,11,0)</f>
        <v>80111600</v>
      </c>
      <c r="L53" s="13">
        <f>VLOOKUP(A53,'[1]BASE DTPA'!A:CZ,15,0)</f>
        <v>1836237</v>
      </c>
      <c r="M53" s="13">
        <f>VLOOKUP(A53,'[1]BASE DTPA'!A:DA,16,0)</f>
        <v>19892568</v>
      </c>
      <c r="N53" s="7" t="str">
        <f>VLOOKUP(A53,'[1]BASE DTPA'!A:DB,18,0)</f>
        <v>1 PERSONA NATURAL</v>
      </c>
      <c r="O53" s="7" t="str">
        <f>VLOOKUP(A53,'[1]BASE DTPA'!A:DC,19,0)</f>
        <v>3 CÉDULA DE CIUDADANÍA</v>
      </c>
      <c r="P53" s="13">
        <f>VLOOKUP(A53,'[1]BASE DTPA'!A:DD,20,0)</f>
        <v>1074713574</v>
      </c>
      <c r="Q53" s="13" t="str">
        <f>VLOOKUP(A53,'[1]BASE DTPA'!A:DE,22,0)</f>
        <v>N-A</v>
      </c>
      <c r="R53" s="7" t="str">
        <f>VLOOKUP(A53,'[1]BASE DTPA'!A:DF,38,0)</f>
        <v>PNN LOS KATIOS</v>
      </c>
      <c r="S53" s="7">
        <f>VLOOKUP(A53,'[1]BASE DTPA'!A:DG,43,0)</f>
        <v>325</v>
      </c>
      <c r="T53" s="15">
        <f>VLOOKUP(A53,'[1]BASE DTPA'!A:DH,53,0)</f>
        <v>45694</v>
      </c>
      <c r="U53" s="15">
        <f>VLOOKUP(A53,'[1]BASE DTPA'!A:DI,54,0)</f>
        <v>46022</v>
      </c>
      <c r="V53" s="7">
        <f>VLOOKUP(A53,'[1]BASE DTPA'!A:DJ,79,0)</f>
        <v>0</v>
      </c>
      <c r="W53" s="7" t="str">
        <f>VLOOKUP(A53,'[1]BASE DTPA'!A:DK,68,0)</f>
        <v>VIGENTE</v>
      </c>
      <c r="X53" s="17" t="str">
        <f>VLOOKUP(A53,'[1]BASE DTPA'!A:DL,70,0)</f>
        <v xml:space="preserve">https://community.secop.gov.co/Public/Tendering/ContractDetailView/Index?UniqueIdentifier=CO1.PCCNTR.7424982 </v>
      </c>
      <c r="Y53" s="10"/>
      <c r="Z53" s="10"/>
    </row>
    <row r="54" spans="1:26" x14ac:dyDescent="0.3">
      <c r="A54" s="9" t="s">
        <v>75</v>
      </c>
      <c r="B54" s="10" t="str">
        <f>VLOOKUP(A54,'[1]BASE DTPA'!A:CN,2,0)</f>
        <v>2 NACION</v>
      </c>
      <c r="C54" s="10" t="str">
        <f>VLOOKUP(A54,'[1]BASE DTPA'!A:CQ,3,0)</f>
        <v>CPS-DTPA-54-2025</v>
      </c>
      <c r="D54" s="10" t="str">
        <f>VLOOKUP(A54,'[1]BASE DTPA'!A:CR,4,0)</f>
        <v xml:space="preserve">WILSON ENRIQUE VARELA PALOMEQUE </v>
      </c>
      <c r="E54" s="11">
        <v>45695</v>
      </c>
      <c r="F54" s="12" t="str">
        <f>VLOOKUP(A54,'[1]BASE DTPA'!A:CT,6,0)</f>
        <v>PA06-3202060-19-1-019 Prestar servicios de apoyo a la gestión con plena autonomía técnica y administrativa en el PNN Los Katíos para el desarrollo de las actividades técnicas de la implementación del proceso de restauración en zonas degradadas y/o alteradas en el área protegida y/o zonas de influencia en el marco de la conservación de la diversidad biológica de las áreas protegidas del SINAP.</v>
      </c>
      <c r="G54" s="10" t="str">
        <f>VLOOKUP(A54,'[1]BASE DTPA'!A:CU,7,0)</f>
        <v>APOYO A LA GESTIÓN</v>
      </c>
      <c r="H54" s="10" t="str">
        <f>VLOOKUP(A54,'[1]BASE DTPA'!A:CV,8,0)</f>
        <v>2 CONTRATACIÓN DIRECTA</v>
      </c>
      <c r="I54" s="10" t="str">
        <f>VLOOKUP(A54,'[1]BASE DTPA'!A:CW,9,0)</f>
        <v>14 PRESTACIÓN DE SERVICIOS</v>
      </c>
      <c r="J54" s="7" t="str">
        <f>VLOOKUP(A54,'[1]BASE DTPA'!A:CX,10,0)</f>
        <v>N/A</v>
      </c>
      <c r="K54" s="7">
        <f>VLOOKUP(A54,'[1]BASE DTPA'!A:CY,11,0)</f>
        <v>80111600</v>
      </c>
      <c r="L54" s="13">
        <f>VLOOKUP(A54,'[1]BASE DTPA'!A:CZ,15,0)</f>
        <v>3670920</v>
      </c>
      <c r="M54" s="13">
        <f>VLOOKUP(A54,'[1]BASE DTPA'!A:DA,16,0)</f>
        <v>39645936</v>
      </c>
      <c r="N54" s="7" t="str">
        <f>VLOOKUP(A54,'[1]BASE DTPA'!A:DB,18,0)</f>
        <v>1 PERSONA NATURAL</v>
      </c>
      <c r="O54" s="7" t="str">
        <f>VLOOKUP(A54,'[1]BASE DTPA'!A:DC,19,0)</f>
        <v>3 CÉDULA DE CIUDADANÍA</v>
      </c>
      <c r="P54" s="13">
        <f>VLOOKUP(A54,'[1]BASE DTPA'!A:DD,20,0)</f>
        <v>1045503911</v>
      </c>
      <c r="Q54" s="13" t="str">
        <f>VLOOKUP(A54,'[1]BASE DTPA'!A:DE,22,0)</f>
        <v>N-A</v>
      </c>
      <c r="R54" s="7" t="str">
        <f>VLOOKUP(A54,'[1]BASE DTPA'!A:DF,38,0)</f>
        <v>PNN LOS KATIOS</v>
      </c>
      <c r="S54" s="7">
        <f>VLOOKUP(A54,'[1]BASE DTPA'!A:DG,43,0)</f>
        <v>324</v>
      </c>
      <c r="T54" s="15">
        <f>VLOOKUP(A54,'[1]BASE DTPA'!A:DH,53,0)</f>
        <v>45695</v>
      </c>
      <c r="U54" s="15">
        <f>VLOOKUP(A54,'[1]BASE DTPA'!A:DI,54,0)</f>
        <v>46022</v>
      </c>
      <c r="V54" s="7">
        <f>VLOOKUP(A54,'[1]BASE DTPA'!A:DJ,79,0)</f>
        <v>0</v>
      </c>
      <c r="W54" s="7" t="str">
        <f>VLOOKUP(A54,'[1]BASE DTPA'!A:DK,68,0)</f>
        <v>VIGENTE</v>
      </c>
      <c r="X54" s="17" t="str">
        <f>VLOOKUP(A54,'[1]BASE DTPA'!A:DL,70,0)</f>
        <v xml:space="preserve">https://community.secop.gov.co/Public/Tendering/ContractDetailView/Index?UniqueIdentifier=CO1.PCCNTR.7434897 </v>
      </c>
      <c r="Y54" s="10"/>
      <c r="Z54" s="10"/>
    </row>
    <row r="55" spans="1:26" x14ac:dyDescent="0.3">
      <c r="A55" s="9" t="s">
        <v>76</v>
      </c>
      <c r="B55" s="10" t="str">
        <f>VLOOKUP(A55,'[1]BASE DTPA'!A:CN,2,0)</f>
        <v>1 FONAM</v>
      </c>
      <c r="C55" s="10" t="str">
        <f>VLOOKUP(A55,'[1]BASE DTPA'!A:CQ,3,0)</f>
        <v>CPS-DTPA-55-2025</v>
      </c>
      <c r="D55" s="10" t="str">
        <f>VLOOKUP(A55,'[1]BASE DTPA'!A:CR,4,0)</f>
        <v>ÁLVARO LIBREROS PATIÑO</v>
      </c>
      <c r="E55" s="11">
        <v>45695</v>
      </c>
      <c r="F55" s="12" t="str">
        <f>VLOOKUP(A55,'[1]BASE DTPA'!A:CT,6,0)</f>
        <v>PA04-3202032-1-003 Prestar servicios profesionales con plena autonomía técnica y administrativa en el PNN Farallones de Cali para realizar las actividades necesarias en la implementación de acciones de prevención, vigilancia y control asociadas, como generar la información espacial y geográfica en el área protegida, especialmente en los ecosistemas andinos y de páramo, en el marco de la conservación de la diversidad biológica de las Áreas Protegidas del SINAP NacionaL</v>
      </c>
      <c r="G55" s="10" t="str">
        <f>VLOOKUP(A55,'[1]BASE DTPA'!A:CU,7,0)</f>
        <v>PROFESIONAL</v>
      </c>
      <c r="H55" s="10" t="str">
        <f>VLOOKUP(A55,'[1]BASE DTPA'!A:CV,8,0)</f>
        <v>2 CONTRATACIÓN DIRECTA</v>
      </c>
      <c r="I55" s="10" t="str">
        <f>VLOOKUP(A55,'[1]BASE DTPA'!A:CW,9,0)</f>
        <v>14 PRESTACIÓN DE SERVICIOS</v>
      </c>
      <c r="J55" s="7" t="str">
        <f>VLOOKUP(A55,'[1]BASE DTPA'!A:CX,10,0)</f>
        <v>N/A</v>
      </c>
      <c r="K55" s="7">
        <f>VLOOKUP(A55,'[1]BASE DTPA'!A:CY,11,0)</f>
        <v>80111600</v>
      </c>
      <c r="L55" s="13">
        <f>VLOOKUP(A55,'[1]BASE DTPA'!A:CZ,15,0)</f>
        <v>4620818</v>
      </c>
      <c r="M55" s="13">
        <f>VLOOKUP(A55,'[1]BASE DTPA'!A:DA,16,0)</f>
        <v>49904834</v>
      </c>
      <c r="N55" s="7" t="str">
        <f>VLOOKUP(A55,'[1]BASE DTPA'!A:DB,18,0)</f>
        <v>1 PERSONA NATURAL</v>
      </c>
      <c r="O55" s="7" t="str">
        <f>VLOOKUP(A55,'[1]BASE DTPA'!A:DC,19,0)</f>
        <v>3 CÉDULA DE CIUDADANÍA</v>
      </c>
      <c r="P55" s="13">
        <f>VLOOKUP(A55,'[1]BASE DTPA'!A:DD,20,0)</f>
        <v>94228832</v>
      </c>
      <c r="Q55" s="13" t="str">
        <f>VLOOKUP(A55,'[1]BASE DTPA'!A:DE,22,0)</f>
        <v>N-A</v>
      </c>
      <c r="R55" s="7" t="str">
        <f>VLOOKUP(A55,'[1]BASE DTPA'!A:DF,38,0)</f>
        <v>PNN FARALLONES DE CALI</v>
      </c>
      <c r="S55" s="7">
        <f>VLOOKUP(A55,'[1]BASE DTPA'!A:DG,43,0)</f>
        <v>324</v>
      </c>
      <c r="T55" s="15">
        <f>VLOOKUP(A55,'[1]BASE DTPA'!A:DH,53,0)</f>
        <v>45695</v>
      </c>
      <c r="U55" s="15">
        <f>VLOOKUP(A55,'[1]BASE DTPA'!A:DI,54,0)</f>
        <v>46022</v>
      </c>
      <c r="V55" s="7">
        <f>VLOOKUP(A55,'[1]BASE DTPA'!A:DJ,79,0)</f>
        <v>0</v>
      </c>
      <c r="W55" s="7" t="str">
        <f>VLOOKUP(A55,'[1]BASE DTPA'!A:DK,68,0)</f>
        <v>VIGENTE</v>
      </c>
      <c r="X55" s="17" t="str">
        <f>VLOOKUP(A55,'[1]BASE DTPA'!A:DL,70,0)</f>
        <v xml:space="preserve">https://community.secop.gov.co/Public/Tendering/ContractDetailView/Index?UniqueIdentifier=CO1.PCCNTR.7432136 </v>
      </c>
      <c r="Y55" s="10"/>
      <c r="Z55" s="10"/>
    </row>
    <row r="56" spans="1:26" x14ac:dyDescent="0.3">
      <c r="A56" s="9" t="s">
        <v>77</v>
      </c>
      <c r="B56" s="10" t="str">
        <f>VLOOKUP(A56,'[1]BASE DTPA'!A:CN,2,0)</f>
        <v>1 FONAM</v>
      </c>
      <c r="C56" s="10" t="str">
        <f>VLOOKUP(A56,'[1]BASE DTPA'!A:CQ,3,0)</f>
        <v>CPS-DTPA-56-2025</v>
      </c>
      <c r="D56" s="10" t="str">
        <f>VLOOKUP(A56,'[1]BASE DTPA'!A:CR,4,0)</f>
        <v>JOHN FERNANDO COBALEDA BARRETO</v>
      </c>
      <c r="E56" s="11">
        <v>45695</v>
      </c>
      <c r="F56" s="12" t="str">
        <f>VLOOKUP(A56,'[1]BASE DTPA'!A:CT,6,0)</f>
        <v>PA04-3202060-19-1-072 Prestar servicios profesionales con plena autonomía técnica y administrativa en el PNN Farallones de Cali en larealización de las actividades necesarias para Implementar tratamientos de restauración, rehabitación y sistemas sostenibles en las zonas degradadas y/o alteradas del PNN Farallones de Cali, especialmente en los ecosistemas andinos y de páramo, en el marco de la conservación de la diversidad biológica de las Áreas Protegidas del SINAP Nacional.</v>
      </c>
      <c r="G56" s="10" t="str">
        <f>VLOOKUP(A56,'[1]BASE DTPA'!A:CU,7,0)</f>
        <v>PROFESIONAL</v>
      </c>
      <c r="H56" s="10" t="str">
        <f>VLOOKUP(A56,'[1]BASE DTPA'!A:CV,8,0)</f>
        <v>2 CONTRATACIÓN DIRECTA</v>
      </c>
      <c r="I56" s="10" t="str">
        <f>VLOOKUP(A56,'[1]BASE DTPA'!A:CW,9,0)</f>
        <v>14 PRESTACIÓN DE SERVICIOS</v>
      </c>
      <c r="J56" s="7" t="str">
        <f>VLOOKUP(A56,'[1]BASE DTPA'!A:CX,10,0)</f>
        <v>N/A</v>
      </c>
      <c r="K56" s="7">
        <f>VLOOKUP(A56,'[1]BASE DTPA'!A:CY,11,0)</f>
        <v>80111600</v>
      </c>
      <c r="L56" s="13">
        <f>VLOOKUP(A56,'[1]BASE DTPA'!A:CZ,15,0)</f>
        <v>4620818</v>
      </c>
      <c r="M56" s="13">
        <f>VLOOKUP(A56,'[1]BASE DTPA'!A:DA,16,0)</f>
        <v>49904834</v>
      </c>
      <c r="N56" s="7" t="str">
        <f>VLOOKUP(A56,'[1]BASE DTPA'!A:DB,18,0)</f>
        <v>1 PERSONA NATURAL</v>
      </c>
      <c r="O56" s="7" t="str">
        <f>VLOOKUP(A56,'[1]BASE DTPA'!A:DC,19,0)</f>
        <v>3 CÉDULA DE CIUDADANÍA</v>
      </c>
      <c r="P56" s="13">
        <f>VLOOKUP(A56,'[1]BASE DTPA'!A:DD,20,0)</f>
        <v>1144028988</v>
      </c>
      <c r="Q56" s="13" t="str">
        <f>VLOOKUP(A56,'[1]BASE DTPA'!A:DE,22,0)</f>
        <v>N-A</v>
      </c>
      <c r="R56" s="7" t="str">
        <f>VLOOKUP(A56,'[1]BASE DTPA'!A:DF,38,0)</f>
        <v>PNN FARALLONES DE CALI</v>
      </c>
      <c r="S56" s="7">
        <f>VLOOKUP(A56,'[1]BASE DTPA'!A:DG,43,0)</f>
        <v>324</v>
      </c>
      <c r="T56" s="15">
        <f>VLOOKUP(A56,'[1]BASE DTPA'!A:DH,53,0)</f>
        <v>45695</v>
      </c>
      <c r="U56" s="15">
        <f>VLOOKUP(A56,'[1]BASE DTPA'!A:DI,54,0)</f>
        <v>46022</v>
      </c>
      <c r="V56" s="7">
        <f>VLOOKUP(A56,'[1]BASE DTPA'!A:DJ,79,0)</f>
        <v>0</v>
      </c>
      <c r="W56" s="7" t="str">
        <f>VLOOKUP(A56,'[1]BASE DTPA'!A:DK,68,0)</f>
        <v>VIGENTE</v>
      </c>
      <c r="X56" s="17" t="str">
        <f>VLOOKUP(A56,'[1]BASE DTPA'!A:DL,70,0)</f>
        <v>https://community.secop.gov.co/Public/Tendering/ContractDetailView/Index?UniqueIdentifier=CO1.PCCNTR.7432802</v>
      </c>
      <c r="Y56" s="10"/>
      <c r="Z56" s="10"/>
    </row>
    <row r="57" spans="1:26" x14ac:dyDescent="0.3">
      <c r="A57" s="9" t="s">
        <v>78</v>
      </c>
      <c r="B57" s="10" t="str">
        <f>VLOOKUP(A57,'[1]BASE DTPA'!A:CN,2,0)</f>
        <v>1 FONAM</v>
      </c>
      <c r="C57" s="10" t="str">
        <f>VLOOKUP(A57,'[1]BASE DTPA'!A:CQ,3,0)</f>
        <v>CPS-DTPA-57-2025</v>
      </c>
      <c r="D57" s="10" t="str">
        <f>VLOOKUP(A57,'[1]BASE DTPA'!A:CR,4,0)</f>
        <v>LUISA FERNANDA GARZÓN VANEGAS</v>
      </c>
      <c r="E57" s="11">
        <v>45695</v>
      </c>
      <c r="F57" s="12" t="str">
        <f>VLOOKUP(A57,'[1]BASE DTPA'!A:CT,6,0)</f>
        <v>PA04-3202053-26-082 Prestar servicios profesionales con plena autonomía técnica y administrativa en el PNN Farallones de Cali en la realización de las actividades de caracterización de los usos, coberturas, la ocupación y la tenencia de pobladores campesinos, necesarias para la firma de acuerdos de conservación, especialmente en los ecosistemas andinos y de páramo, en el marco de la conservación de la diversidad biológica de las Áreas Protegidas del SINAP Nacional.</v>
      </c>
      <c r="G57" s="10" t="str">
        <f>VLOOKUP(A57,'[1]BASE DTPA'!A:CU,7,0)</f>
        <v>PROFESIONAL</v>
      </c>
      <c r="H57" s="10" t="str">
        <f>VLOOKUP(A57,'[1]BASE DTPA'!A:CV,8,0)</f>
        <v>2 CONTRATACIÓN DIRECTA</v>
      </c>
      <c r="I57" s="10" t="str">
        <f>VLOOKUP(A57,'[1]BASE DTPA'!A:CW,9,0)</f>
        <v>14 PRESTACIÓN DE SERVICIOS</v>
      </c>
      <c r="J57" s="7" t="str">
        <f>VLOOKUP(A57,'[1]BASE DTPA'!A:CX,10,0)</f>
        <v>N/A</v>
      </c>
      <c r="K57" s="7">
        <f>VLOOKUP(A57,'[1]BASE DTPA'!A:CY,11,0)</f>
        <v>80111600</v>
      </c>
      <c r="L57" s="13">
        <f>VLOOKUP(A57,'[1]BASE DTPA'!A:CZ,15,0)</f>
        <v>4620818</v>
      </c>
      <c r="M57" s="13">
        <f>VLOOKUP(A57,'[1]BASE DTPA'!A:DA,16,0)</f>
        <v>49904834</v>
      </c>
      <c r="N57" s="7" t="str">
        <f>VLOOKUP(A57,'[1]BASE DTPA'!A:DB,18,0)</f>
        <v>1 PERSONA NATURAL</v>
      </c>
      <c r="O57" s="7" t="str">
        <f>VLOOKUP(A57,'[1]BASE DTPA'!A:DC,19,0)</f>
        <v>3 CÉDULA DE CIUDADANÍA</v>
      </c>
      <c r="P57" s="13">
        <f>VLOOKUP(A57,'[1]BASE DTPA'!A:DD,20,0)</f>
        <v>1118559079</v>
      </c>
      <c r="Q57" s="13" t="str">
        <f>VLOOKUP(A57,'[1]BASE DTPA'!A:DE,22,0)</f>
        <v>N-A</v>
      </c>
      <c r="R57" s="7" t="str">
        <f>VLOOKUP(A57,'[1]BASE DTPA'!A:DF,38,0)</f>
        <v>PNN FARALLONES DE CALI</v>
      </c>
      <c r="S57" s="7">
        <f>VLOOKUP(A57,'[1]BASE DTPA'!A:DG,43,0)</f>
        <v>324</v>
      </c>
      <c r="T57" s="15">
        <f>VLOOKUP(A57,'[1]BASE DTPA'!A:DH,53,0)</f>
        <v>45695</v>
      </c>
      <c r="U57" s="15">
        <f>VLOOKUP(A57,'[1]BASE DTPA'!A:DI,54,0)</f>
        <v>46022</v>
      </c>
      <c r="V57" s="7">
        <f>VLOOKUP(A57,'[1]BASE DTPA'!A:DJ,79,0)</f>
        <v>0</v>
      </c>
      <c r="W57" s="7" t="str">
        <f>VLOOKUP(A57,'[1]BASE DTPA'!A:DK,68,0)</f>
        <v>VIGENTE</v>
      </c>
      <c r="X57" s="17" t="str">
        <f>VLOOKUP(A57,'[1]BASE DTPA'!A:DL,70,0)</f>
        <v>https://community.secop.gov.co/Public/Tendering/ContractDetailView/Index?UniqueIdentifier=CO1.PCCNTR.7432829</v>
      </c>
      <c r="Y57" s="10"/>
      <c r="Z57" s="10"/>
    </row>
    <row r="58" spans="1:26" x14ac:dyDescent="0.3">
      <c r="A58" s="9" t="s">
        <v>79</v>
      </c>
      <c r="B58" s="10" t="str">
        <f>VLOOKUP(A58,'[1]BASE DTPA'!A:CN,2,0)</f>
        <v>2 NACION</v>
      </c>
      <c r="C58" s="10" t="str">
        <f>VLOOKUP(A58,'[1]BASE DTPA'!A:CQ,3,0)</f>
        <v>CPS-DTPA-58-2025</v>
      </c>
      <c r="D58" s="10" t="str">
        <f>VLOOKUP(A58,'[1]BASE DTPA'!A:CR,4,0)</f>
        <v>ELISANA ESTUPIÑAN SALAS</v>
      </c>
      <c r="E58" s="11">
        <v>45695</v>
      </c>
      <c r="F58" s="12" t="str">
        <f>VLOOKUP(A58,'[1]BASE DTPA'!A:CT,6,0)</f>
        <v>PA08-3202038-17-011 Prestar servicios de apoyo a la gestión con plena autonomía técnica y administrativa en el PNN Sanquianga para desarrollar las acciones operativas en el montaje y mantenimiento de viveros para la producción de plántulas en el marco de la conservación de la diversidad biológica de las áreas protegidas del SINAP nacional.</v>
      </c>
      <c r="G58" s="10" t="str">
        <f>VLOOKUP(A58,'[1]BASE DTPA'!A:CU,7,0)</f>
        <v>APOYO A LA GESTIÓN</v>
      </c>
      <c r="H58" s="10" t="str">
        <f>VLOOKUP(A58,'[1]BASE DTPA'!A:CV,8,0)</f>
        <v>2 CONTRATACIÓN DIRECTA</v>
      </c>
      <c r="I58" s="10" t="str">
        <f>VLOOKUP(A58,'[1]BASE DTPA'!A:CW,9,0)</f>
        <v>14 PRESTACIÓN DE SERVICIOS</v>
      </c>
      <c r="J58" s="7" t="str">
        <f>VLOOKUP(A58,'[1]BASE DTPA'!A:CX,10,0)</f>
        <v>N/A</v>
      </c>
      <c r="K58" s="7">
        <f>VLOOKUP(A58,'[1]BASE DTPA'!A:CY,11,0)</f>
        <v>80111600</v>
      </c>
      <c r="L58" s="13">
        <f>VLOOKUP(A58,'[1]BASE DTPA'!A:CZ,15,0)</f>
        <v>1836237</v>
      </c>
      <c r="M58" s="13">
        <f>VLOOKUP(A58,'[1]BASE DTPA'!A:DA,16,0)</f>
        <v>19831360</v>
      </c>
      <c r="N58" s="7" t="str">
        <f>VLOOKUP(A58,'[1]BASE DTPA'!A:DB,18,0)</f>
        <v>1 PERSONA NATURAL</v>
      </c>
      <c r="O58" s="7" t="str">
        <f>VLOOKUP(A58,'[1]BASE DTPA'!A:DC,19,0)</f>
        <v>3 CÉDULA DE CIUDADANÍA</v>
      </c>
      <c r="P58" s="13">
        <f>VLOOKUP(A58,'[1]BASE DTPA'!A:DD,20,0)</f>
        <v>38471380</v>
      </c>
      <c r="Q58" s="13" t="str">
        <f>VLOOKUP(A58,'[1]BASE DTPA'!A:DE,22,0)</f>
        <v>N-A</v>
      </c>
      <c r="R58" s="7" t="str">
        <f>VLOOKUP(A58,'[1]BASE DTPA'!A:DF,38,0)</f>
        <v>PNN SANQUIANGA</v>
      </c>
      <c r="S58" s="7">
        <f>VLOOKUP(A58,'[1]BASE DTPA'!A:DG,43,0)</f>
        <v>324</v>
      </c>
      <c r="T58" s="15">
        <f>VLOOKUP(A58,'[1]BASE DTPA'!A:DH,53,0)</f>
        <v>45695</v>
      </c>
      <c r="U58" s="15">
        <f>VLOOKUP(A58,'[1]BASE DTPA'!A:DI,54,0)</f>
        <v>46022</v>
      </c>
      <c r="V58" s="7">
        <f>VLOOKUP(A58,'[1]BASE DTPA'!A:DJ,79,0)</f>
        <v>0</v>
      </c>
      <c r="W58" s="7" t="str">
        <f>VLOOKUP(A58,'[1]BASE DTPA'!A:DK,68,0)</f>
        <v>VIGENTE</v>
      </c>
      <c r="X58" s="17" t="str">
        <f>VLOOKUP(A58,'[1]BASE DTPA'!A:DL,70,0)</f>
        <v xml:space="preserve">https://community.secop.gov.co/Public/Tendering/ContractDetailView/Index?UniqueIdentifier=CO1.PCCNTR.7435669 </v>
      </c>
      <c r="Y58" s="10"/>
      <c r="Z58" s="10"/>
    </row>
    <row r="59" spans="1:26" x14ac:dyDescent="0.3">
      <c r="A59" s="9" t="s">
        <v>80</v>
      </c>
      <c r="B59" s="10" t="str">
        <f>VLOOKUP(A59,'[1]BASE DTPA'!A:CN,2,0)</f>
        <v>1 FONAM</v>
      </c>
      <c r="C59" s="10" t="str">
        <f>VLOOKUP(A59,'[1]BASE DTPA'!A:CQ,3,0)</f>
        <v>CPS-DTPA-59-2025</v>
      </c>
      <c r="D59" s="10" t="str">
        <f>VLOOKUP(A59,'[1]BASE DTPA'!A:CR,4,0)</f>
        <v>MÓNICA PATRICIA RAMÍREZ LÓPEZ</v>
      </c>
      <c r="E59" s="11">
        <v>45698</v>
      </c>
      <c r="F59" s="12" t="str">
        <f>VLOOKUP(A59,'[1]BASE DTPA'!A:CT,6,0)</f>
        <v>PA04-3202008-15-058 Prestar servicios profesionales con plena autonomía técnica y administrativa en el PNN Farallones de Cali en la realización de las actividades necesarias para Fortalecer los procesos administrativos de las áreas de SPNNC, para el monitoreo y seguimiento a los instrumentos de planeación estratégica institucional especialmente en los ecosistemas andinos y de páramo, en el marco de la conservación de la diversidad biológica de las Áreas Protegidas del SINAP Nacional.</v>
      </c>
      <c r="G59" s="10" t="str">
        <f>VLOOKUP(A59,'[1]BASE DTPA'!A:CU,7,0)</f>
        <v>PROFESIONAL</v>
      </c>
      <c r="H59" s="10" t="str">
        <f>VLOOKUP(A59,'[1]BASE DTPA'!A:CV,8,0)</f>
        <v>2 CONTRATACIÓN DIRECTA</v>
      </c>
      <c r="I59" s="10" t="str">
        <f>VLOOKUP(A59,'[1]BASE DTPA'!A:CW,9,0)</f>
        <v>14 PRESTACIÓN DE SERVICIOS</v>
      </c>
      <c r="J59" s="7" t="str">
        <f>VLOOKUP(A59,'[1]BASE DTPA'!A:CX,10,0)</f>
        <v>N/A</v>
      </c>
      <c r="K59" s="7">
        <f>VLOOKUP(A59,'[1]BASE DTPA'!A:CY,11,0)</f>
        <v>80111600</v>
      </c>
      <c r="L59" s="13">
        <f>VLOOKUP(A59,'[1]BASE DTPA'!A:CZ,15,0)</f>
        <v>7014443</v>
      </c>
      <c r="M59" s="13">
        <f>VLOOKUP(A59,'[1]BASE DTPA'!A:DA,16,0)</f>
        <v>75054540</v>
      </c>
      <c r="N59" s="7" t="str">
        <f>VLOOKUP(A59,'[1]BASE DTPA'!A:DB,18,0)</f>
        <v>1 PERSONA NATURAL</v>
      </c>
      <c r="O59" s="7" t="str">
        <f>VLOOKUP(A59,'[1]BASE DTPA'!A:DC,19,0)</f>
        <v>3 CÉDULA DE CIUDADANÍA</v>
      </c>
      <c r="P59" s="13">
        <f>VLOOKUP(A59,'[1]BASE DTPA'!A:DD,20,0)</f>
        <v>41945866</v>
      </c>
      <c r="Q59" s="13" t="str">
        <f>VLOOKUP(A59,'[1]BASE DTPA'!A:DE,22,0)</f>
        <v>N-A</v>
      </c>
      <c r="R59" s="7" t="str">
        <f>VLOOKUP(A59,'[1]BASE DTPA'!A:DF,38,0)</f>
        <v>PNN FARALLONES DE CALI</v>
      </c>
      <c r="S59" s="7">
        <f>VLOOKUP(A59,'[1]BASE DTPA'!A:DG,43,0)</f>
        <v>322</v>
      </c>
      <c r="T59" s="15">
        <f>VLOOKUP(A59,'[1]BASE DTPA'!A:DH,53,0)</f>
        <v>45698</v>
      </c>
      <c r="U59" s="15">
        <f>VLOOKUP(A59,'[1]BASE DTPA'!A:DI,54,0)</f>
        <v>46022</v>
      </c>
      <c r="V59" s="7">
        <f>VLOOKUP(A59,'[1]BASE DTPA'!A:DJ,79,0)</f>
        <v>0</v>
      </c>
      <c r="W59" s="7" t="str">
        <f>VLOOKUP(A59,'[1]BASE DTPA'!A:DK,68,0)</f>
        <v>VIGENTE</v>
      </c>
      <c r="X59" s="17" t="str">
        <f>VLOOKUP(A59,'[1]BASE DTPA'!A:DL,70,0)</f>
        <v>https://community.secop.gov.co/Public/Tendering/ContractDetailView/Index?UniqueIdentifier=CO1.PCCNTR.7450369</v>
      </c>
      <c r="Y59" s="10"/>
      <c r="Z59" s="10"/>
    </row>
    <row r="60" spans="1:26" x14ac:dyDescent="0.3">
      <c r="A60" s="9" t="s">
        <v>81</v>
      </c>
      <c r="B60" s="10" t="str">
        <f>VLOOKUP(A60,'[1]BASE DTPA'!A:CN,2,0)</f>
        <v>1 FONAM</v>
      </c>
      <c r="C60" s="10" t="str">
        <f>VLOOKUP(A60,'[1]BASE DTPA'!A:CQ,3,0)</f>
        <v>CPS-DTPA-60-2025</v>
      </c>
      <c r="D60" s="10" t="str">
        <f>VLOOKUP(A60,'[1]BASE DTPA'!A:CR,4,0)</f>
        <v>JUAN SEBASTIAN PAZ SEPULVEDA</v>
      </c>
      <c r="E60" s="11">
        <v>45698</v>
      </c>
      <c r="F60" s="12" t="str">
        <f>VLOOKUP(A60,'[1]BASE DTPA'!A:CT,6,0)</f>
        <v>PA04-3202032-1-004 Prestar servicios profesionales con plena autonomía técnica y administrativa en el PNN Farallones de Cali para realizar las actividades necesarias en la Implementación de las acciones de prevención, vigilancia y control en las áreas protegidas administradas por PNNC, relacionadas con del proceso sancionatorio ambiental, especialmente en los ecosistemas andinos y de páramo, en el marco de la conservación de la diversidad biológica de las Áreas Protegidas del SINAP Nacional.</v>
      </c>
      <c r="G60" s="10" t="str">
        <f>VLOOKUP(A60,'[1]BASE DTPA'!A:CU,7,0)</f>
        <v>PROFESIONAL</v>
      </c>
      <c r="H60" s="10" t="str">
        <f>VLOOKUP(A60,'[1]BASE DTPA'!A:CV,8,0)</f>
        <v>2 CONTRATACIÓN DIRECTA</v>
      </c>
      <c r="I60" s="10" t="str">
        <f>VLOOKUP(A60,'[1]BASE DTPA'!A:CW,9,0)</f>
        <v>14 PRESTACIÓN DE SERVICIOS</v>
      </c>
      <c r="J60" s="7" t="str">
        <f>VLOOKUP(A60,'[1]BASE DTPA'!A:CX,10,0)</f>
        <v>N/A</v>
      </c>
      <c r="K60" s="7">
        <f>VLOOKUP(A60,'[1]BASE DTPA'!A:CY,11,0)</f>
        <v>80111600</v>
      </c>
      <c r="L60" s="13">
        <f>VLOOKUP(A60,'[1]BASE DTPA'!A:CZ,15,0)</f>
        <v>4200744</v>
      </c>
      <c r="M60" s="13">
        <f>VLOOKUP(A60,'[1]BASE DTPA'!A:DA,16,0)</f>
        <v>44947961</v>
      </c>
      <c r="N60" s="7" t="str">
        <f>VLOOKUP(A60,'[1]BASE DTPA'!A:DB,18,0)</f>
        <v>1 PERSONA NATURAL</v>
      </c>
      <c r="O60" s="7" t="str">
        <f>VLOOKUP(A60,'[1]BASE DTPA'!A:DC,19,0)</f>
        <v>3 CÉDULA DE CIUDADANÍA</v>
      </c>
      <c r="P60" s="13">
        <f>VLOOKUP(A60,'[1]BASE DTPA'!A:DD,20,0)</f>
        <v>1144071002</v>
      </c>
      <c r="Q60" s="13" t="str">
        <f>VLOOKUP(A60,'[1]BASE DTPA'!A:DE,22,0)</f>
        <v>N-A</v>
      </c>
      <c r="R60" s="7" t="str">
        <f>VLOOKUP(A60,'[1]BASE DTPA'!A:DF,38,0)</f>
        <v>PNN FARALLONES DE CALI</v>
      </c>
      <c r="S60" s="7">
        <f>VLOOKUP(A60,'[1]BASE DTPA'!A:DG,43,0)</f>
        <v>321</v>
      </c>
      <c r="T60" s="15">
        <f>VLOOKUP(A60,'[1]BASE DTPA'!A:DH,53,0)</f>
        <v>45698</v>
      </c>
      <c r="U60" s="15">
        <f>VLOOKUP(A60,'[1]BASE DTPA'!A:DI,54,0)</f>
        <v>46022</v>
      </c>
      <c r="V60" s="7">
        <f>VLOOKUP(A60,'[1]BASE DTPA'!A:DJ,79,0)</f>
        <v>0</v>
      </c>
      <c r="W60" s="7" t="str">
        <f>VLOOKUP(A60,'[1]BASE DTPA'!A:DK,68,0)</f>
        <v>VIGENTE</v>
      </c>
      <c r="X60" s="17" t="str">
        <f>VLOOKUP(A60,'[1]BASE DTPA'!A:DL,70,0)</f>
        <v>https://community.secop.gov.co/Public/Tendering/ContractDetailView/Index?UniqueIdentifier=CO1.PCCNTR.7449462</v>
      </c>
      <c r="Y60" s="10"/>
      <c r="Z60" s="10"/>
    </row>
    <row r="61" spans="1:26" x14ac:dyDescent="0.3">
      <c r="A61" s="9" t="s">
        <v>82</v>
      </c>
      <c r="B61" s="10" t="str">
        <f>VLOOKUP(A61,'[1]BASE DTPA'!A:CN,2,0)</f>
        <v>1 FONAM</v>
      </c>
      <c r="C61" s="10" t="str">
        <f>VLOOKUP(A61,'[1]BASE DTPA'!A:CQ,3,0)</f>
        <v>CPS-DTPA-61-2025</v>
      </c>
      <c r="D61" s="10" t="str">
        <f>VLOOKUP(A61,'[1]BASE DTPA'!A:CR,4,0)</f>
        <v>SAMUEL ALEXANDER BARONA SANCHEZ</v>
      </c>
      <c r="E61" s="11">
        <v>45698</v>
      </c>
      <c r="F61" s="12" t="str">
        <f>VLOOKUP(A61,'[1]BASE DTPA'!A:CT,6,0)</f>
        <v>PA04-3202038-17-062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61" s="10" t="str">
        <f>VLOOKUP(A61,'[1]BASE DTPA'!A:CU,7,0)</f>
        <v>APOYO A LA GESTIÓN</v>
      </c>
      <c r="H61" s="10" t="str">
        <f>VLOOKUP(A61,'[1]BASE DTPA'!A:CV,8,0)</f>
        <v>2 CONTRATACIÓN DIRECTA</v>
      </c>
      <c r="I61" s="10" t="str">
        <f>VLOOKUP(A61,'[1]BASE DTPA'!A:CW,9,0)</f>
        <v>14 PRESTACIÓN DE SERVICIOS</v>
      </c>
      <c r="J61" s="7" t="str">
        <f>VLOOKUP(A61,'[1]BASE DTPA'!A:CX,10,0)</f>
        <v>N/A</v>
      </c>
      <c r="K61" s="7">
        <f>VLOOKUP(A61,'[1]BASE DTPA'!A:CY,11,0)</f>
        <v>80111600</v>
      </c>
      <c r="L61" s="13">
        <f>VLOOKUP(A61,'[1]BASE DTPA'!A:CZ,15,0)</f>
        <v>2436451</v>
      </c>
      <c r="M61" s="13">
        <f>VLOOKUP(A61,'[1]BASE DTPA'!A:DA,16,0)</f>
        <v>26070026</v>
      </c>
      <c r="N61" s="7" t="str">
        <f>VLOOKUP(A61,'[1]BASE DTPA'!A:DB,18,0)</f>
        <v>1 PERSONA NATURAL</v>
      </c>
      <c r="O61" s="7" t="str">
        <f>VLOOKUP(A61,'[1]BASE DTPA'!A:DC,19,0)</f>
        <v>3 CÉDULA DE CIUDADANÍA</v>
      </c>
      <c r="P61" s="13">
        <f>VLOOKUP(A61,'[1]BASE DTPA'!A:DD,20,0)</f>
        <v>94522599</v>
      </c>
      <c r="Q61" s="13" t="str">
        <f>VLOOKUP(A61,'[1]BASE DTPA'!A:DE,22,0)</f>
        <v>N-A</v>
      </c>
      <c r="R61" s="7" t="str">
        <f>VLOOKUP(A61,'[1]BASE DTPA'!A:DF,38,0)</f>
        <v>PNN FARALLONES DE CALI</v>
      </c>
      <c r="S61" s="7">
        <f>VLOOKUP(A61,'[1]BASE DTPA'!A:DG,43,0)</f>
        <v>322</v>
      </c>
      <c r="T61" s="15">
        <f>VLOOKUP(A61,'[1]BASE DTPA'!A:DH,53,0)</f>
        <v>45698</v>
      </c>
      <c r="U61" s="15">
        <f>VLOOKUP(A61,'[1]BASE DTPA'!A:DI,54,0)</f>
        <v>46022</v>
      </c>
      <c r="V61" s="7">
        <f>VLOOKUP(A61,'[1]BASE DTPA'!A:DJ,79,0)</f>
        <v>0</v>
      </c>
      <c r="W61" s="7" t="str">
        <f>VLOOKUP(A61,'[1]BASE DTPA'!A:DK,68,0)</f>
        <v>VIGENTE</v>
      </c>
      <c r="X61" s="20" t="str">
        <f>VLOOKUP(A61,'[1]BASE DTPA'!A:DL,70,0)</f>
        <v>https://community.secop.gov.co/Public/Tendering/ContractDetailView/Index?UniqueIdentifier=CO1.PCCNTR.7449467</v>
      </c>
      <c r="Y61" s="10"/>
      <c r="Z61" s="10"/>
    </row>
    <row r="62" spans="1:26" x14ac:dyDescent="0.3">
      <c r="A62" s="9" t="s">
        <v>83</v>
      </c>
      <c r="B62" s="10" t="str">
        <f>VLOOKUP(A62,'[1]BASE DTPA'!A:CN,2,0)</f>
        <v>1 FONAM</v>
      </c>
      <c r="C62" s="10" t="str">
        <f>VLOOKUP(A62,'[1]BASE DTPA'!A:CQ,3,0)</f>
        <v>CPS-DTPA-63-2025</v>
      </c>
      <c r="D62" s="10" t="str">
        <f>VLOOKUP(A62,'[1]BASE DTPA'!A:CR,4,0)</f>
        <v>LIBARDO TORRES URBANO</v>
      </c>
      <c r="E62" s="11">
        <v>45698</v>
      </c>
      <c r="F62" s="12" t="str">
        <f>VLOOKUP(A62,'[1]BASE DTPA'!A:CT,6,0)</f>
        <v>PA04-3202060-19-1-073 Prestar servicio de apoyo a la gestión con plena autonomía técnica y administrativa en los procedimientos requeridos del PNN Farallones de Cali para Implementar el proceso de restauración en las zonas degradadas y/o alteradas de las áreas protegidas nacionales y/o zonas de influencia en especialmente en los ecosistemas andinos y de páramo, en el marco de la conservación de la diversidad biológica de las Áreas Protegidas del SINAP Nacional.</v>
      </c>
      <c r="G62" s="10" t="str">
        <f>VLOOKUP(A62,'[1]BASE DTPA'!A:CU,7,0)</f>
        <v>APOYO A LA GESTIÓN</v>
      </c>
      <c r="H62" s="10" t="str">
        <f>VLOOKUP(A62,'[1]BASE DTPA'!A:CV,8,0)</f>
        <v>2 CONTRATACIÓN DIRECTA</v>
      </c>
      <c r="I62" s="10" t="str">
        <f>VLOOKUP(A62,'[1]BASE DTPA'!A:CW,9,0)</f>
        <v>14 PRESTACIÓN DE SERVICIOS</v>
      </c>
      <c r="J62" s="7" t="str">
        <f>VLOOKUP(A62,'[1]BASE DTPA'!A:CX,10,0)</f>
        <v>N/A</v>
      </c>
      <c r="K62" s="7">
        <f>VLOOKUP(A62,'[1]BASE DTPA'!A:CY,11,0)</f>
        <v>80111600</v>
      </c>
      <c r="L62" s="13">
        <f>VLOOKUP(A62,'[1]BASE DTPA'!A:CZ,15,0)</f>
        <v>1836238</v>
      </c>
      <c r="M62" s="13">
        <f>VLOOKUP(A62,'[1]BASE DTPA'!A:DA,16,0)</f>
        <v>19647747</v>
      </c>
      <c r="N62" s="7" t="str">
        <f>VLOOKUP(A62,'[1]BASE DTPA'!A:DB,18,0)</f>
        <v>1 PERSONA NATURAL</v>
      </c>
      <c r="O62" s="7" t="str">
        <f>VLOOKUP(A62,'[1]BASE DTPA'!A:DC,19,0)</f>
        <v>3 CÉDULA DE CIUDADANÍA</v>
      </c>
      <c r="P62" s="13">
        <f>VLOOKUP(A62,'[1]BASE DTPA'!A:DD,20,0)</f>
        <v>94540419</v>
      </c>
      <c r="Q62" s="13" t="str">
        <f>VLOOKUP(A62,'[1]BASE DTPA'!A:DE,22,0)</f>
        <v>N-A</v>
      </c>
      <c r="R62" s="7" t="str">
        <f>VLOOKUP(A62,'[1]BASE DTPA'!A:DF,38,0)</f>
        <v>PNN FARALLONES DE CALI</v>
      </c>
      <c r="S62" s="7">
        <f>VLOOKUP(A62,'[1]BASE DTPA'!A:DG,43,0)</f>
        <v>322</v>
      </c>
      <c r="T62" s="15">
        <f>VLOOKUP(A62,'[1]BASE DTPA'!A:DH,53,0)</f>
        <v>45698</v>
      </c>
      <c r="U62" s="15">
        <f>VLOOKUP(A62,'[1]BASE DTPA'!A:DI,54,0)</f>
        <v>46022</v>
      </c>
      <c r="V62" s="7">
        <f>VLOOKUP(A62,'[1]BASE DTPA'!A:DJ,79,0)</f>
        <v>0</v>
      </c>
      <c r="W62" s="7" t="str">
        <f>VLOOKUP(A62,'[1]BASE DTPA'!A:DK,68,0)</f>
        <v>VIGENTE</v>
      </c>
      <c r="X62" s="20" t="str">
        <f>VLOOKUP(A62,'[1]BASE DTPA'!A:DL,70,0)</f>
        <v xml:space="preserve">https://community.secop.gov.co/Public/Tendering/ContractDetailView/Index?UniqueIdentifier=CO1.PCCNTR.7451032 </v>
      </c>
      <c r="Y62" s="10"/>
      <c r="Z62" s="10"/>
    </row>
    <row r="63" spans="1:26" x14ac:dyDescent="0.3">
      <c r="A63" s="9" t="s">
        <v>84</v>
      </c>
      <c r="B63" s="10" t="str">
        <f>VLOOKUP(A63,'[1]BASE DTPA'!A:CN,2,0)</f>
        <v>2 NACION</v>
      </c>
      <c r="C63" s="10" t="str">
        <f>VLOOKUP(A63,'[1]BASE DTPA'!A:CQ,3,0)</f>
        <v>CPS-DTPA-64-2025</v>
      </c>
      <c r="D63" s="10" t="str">
        <f>VLOOKUP(A63,'[1]BASE DTPA'!A:CR,4,0)</f>
        <v>JUAN CARLOS CASTRILLON RODRÍGUEZ</v>
      </c>
      <c r="E63" s="11">
        <v>45698</v>
      </c>
      <c r="F63" s="12" t="str">
        <f>VLOOKUP(A63,'[1]BASE DTPA'!A:CT,6,0)</f>
        <v>PA08-3202008-9-007 Prestar servicios de apoyo a la gestión con plena autonomía técnica y administrativa en el PNN Sanquianga para el desarrollo de las actividades operativas relacionadas con la implementación de la estrategia de investigación y monitoreo en el área protegida el marco de la conservación de la diversidad biológica de las áreas protegidas del SINAP nacional.</v>
      </c>
      <c r="G63" s="10" t="str">
        <f>VLOOKUP(A63,'[1]BASE DTPA'!A:CU,7,0)</f>
        <v>APOYO A LA GESTIÓN</v>
      </c>
      <c r="H63" s="10" t="str">
        <f>VLOOKUP(A63,'[1]BASE DTPA'!A:CV,8,0)</f>
        <v>2 CONTRATACIÓN DIRECTA</v>
      </c>
      <c r="I63" s="10" t="str">
        <f>VLOOKUP(A63,'[1]BASE DTPA'!A:CW,9,0)</f>
        <v>14 PRESTACIÓN DE SERVICIOS</v>
      </c>
      <c r="J63" s="7" t="str">
        <f>VLOOKUP(A63,'[1]BASE DTPA'!A:CX,10,0)</f>
        <v>N/A</v>
      </c>
      <c r="K63" s="7">
        <f>VLOOKUP(A63,'[1]BASE DTPA'!A:CY,11,0)</f>
        <v>80111600</v>
      </c>
      <c r="L63" s="13">
        <f>VLOOKUP(A63,'[1]BASE DTPA'!A:CZ,15,0)</f>
        <v>1836237</v>
      </c>
      <c r="M63" s="13">
        <f>VLOOKUP(A63,'[1]BASE DTPA'!A:DA,16,0)</f>
        <v>19647736</v>
      </c>
      <c r="N63" s="7" t="str">
        <f>VLOOKUP(A63,'[1]BASE DTPA'!A:DB,18,0)</f>
        <v>1 PERSONA NATURAL</v>
      </c>
      <c r="O63" s="7" t="str">
        <f>VLOOKUP(A63,'[1]BASE DTPA'!A:DC,19,0)</f>
        <v>3 CÉDULA DE CIUDADANÍA</v>
      </c>
      <c r="P63" s="13">
        <f>VLOOKUP(A63,'[1]BASE DTPA'!A:DD,20,0)</f>
        <v>93401085</v>
      </c>
      <c r="Q63" s="13" t="str">
        <f>VLOOKUP(A63,'[1]BASE DTPA'!A:DE,22,0)</f>
        <v>N-A</v>
      </c>
      <c r="R63" s="7" t="str">
        <f>VLOOKUP(A63,'[1]BASE DTPA'!A:DF,38,0)</f>
        <v>PNN SANQUIANGA</v>
      </c>
      <c r="S63" s="7">
        <f>VLOOKUP(A63,'[1]BASE DTPA'!A:DG,43,0)</f>
        <v>321</v>
      </c>
      <c r="T63" s="15">
        <f>VLOOKUP(A63,'[1]BASE DTPA'!A:DH,53,0)</f>
        <v>45698</v>
      </c>
      <c r="U63" s="15">
        <f>VLOOKUP(A63,'[1]BASE DTPA'!A:DI,54,0)</f>
        <v>46022</v>
      </c>
      <c r="V63" s="7">
        <f>VLOOKUP(A63,'[1]BASE DTPA'!A:DJ,79,0)</f>
        <v>0</v>
      </c>
      <c r="W63" s="7" t="str">
        <f>VLOOKUP(A63,'[1]BASE DTPA'!A:DK,68,0)</f>
        <v>VIGENTE</v>
      </c>
      <c r="X63" s="20" t="str">
        <f>VLOOKUP(A63,'[1]BASE DTPA'!A:DL,70,0)</f>
        <v xml:space="preserve">https://community.secop.gov.co/Public/Tendering/ContractDetailView/Index?UniqueIdentifier=CO1.PCCNTR.7450492 </v>
      </c>
      <c r="Y63" s="10"/>
      <c r="Z63" s="10"/>
    </row>
    <row r="64" spans="1:26" x14ac:dyDescent="0.3">
      <c r="A64" s="9" t="s">
        <v>85</v>
      </c>
      <c r="B64" s="10" t="str">
        <f>VLOOKUP(A64,'[1]BASE DTPA'!A:CN,2,0)</f>
        <v>2 NACION</v>
      </c>
      <c r="C64" s="10" t="str">
        <f>VLOOKUP(A64,'[1]BASE DTPA'!A:CQ,3,0)</f>
        <v>CPS-DTPA-65-2025</v>
      </c>
      <c r="D64" s="10" t="str">
        <f>VLOOKUP(A64,'[1]BASE DTPA'!A:CR,4,0)</f>
        <v>MONICA ALEXANDRA CASTILLO CUBILLOS</v>
      </c>
      <c r="E64" s="11">
        <v>45699</v>
      </c>
      <c r="F64" s="12" t="str">
        <f>VLOOKUP(A64,'[1]BASE DTPA'!A:CT,6,0)</f>
        <v>PA00-3202056-5-034 Prestar servicios profesionales con plena autonomía técnica y administrativa en Dirección Territorial Pacífico para adelantar procesos de comunicación y educación ambiental con actores priorizados y vinculados a la gestión territorial de las áreas protegidas adscritas, en el marco de la conservación de la diversidad biológica de las áreas protegidas del SINAP Nacional.</v>
      </c>
      <c r="G64" s="10" t="str">
        <f>VLOOKUP(A64,'[1]BASE DTPA'!A:CU,7,0)</f>
        <v>PROFESIONAL</v>
      </c>
      <c r="H64" s="10" t="str">
        <f>VLOOKUP(A64,'[1]BASE DTPA'!A:CV,8,0)</f>
        <v>2 CONTRATACIÓN DIRECTA</v>
      </c>
      <c r="I64" s="10" t="str">
        <f>VLOOKUP(A64,'[1]BASE DTPA'!A:CW,9,0)</f>
        <v>14 PRESTACIÓN DE SERVICIOS</v>
      </c>
      <c r="J64" s="7" t="str">
        <f>VLOOKUP(A64,'[1]BASE DTPA'!A:CX,10,0)</f>
        <v>N/A</v>
      </c>
      <c r="K64" s="7">
        <f>VLOOKUP(A64,'[1]BASE DTPA'!A:CY,11,0)</f>
        <v>80111600</v>
      </c>
      <c r="L64" s="13">
        <f>VLOOKUP(A64,'[1]BASE DTPA'!A:CZ,15,0)</f>
        <v>6347913</v>
      </c>
      <c r="M64" s="13">
        <f>VLOOKUP(A64,'[1]BASE DTPA'!A:DA,16,0)</f>
        <v>67711072</v>
      </c>
      <c r="N64" s="7" t="str">
        <f>VLOOKUP(A64,'[1]BASE DTPA'!A:DB,18,0)</f>
        <v>1 PERSONA NATURAL</v>
      </c>
      <c r="O64" s="7" t="str">
        <f>VLOOKUP(A64,'[1]BASE DTPA'!A:DC,19,0)</f>
        <v>3 CÉDULA DE CIUDADANÍA</v>
      </c>
      <c r="P64" s="13">
        <f>VLOOKUP(A64,'[1]BASE DTPA'!A:DD,20,0)</f>
        <v>1143829409</v>
      </c>
      <c r="Q64" s="13" t="str">
        <f>VLOOKUP(A64,'[1]BASE DTPA'!A:DE,22,0)</f>
        <v>N-A</v>
      </c>
      <c r="R64" s="7" t="str">
        <f>VLOOKUP(A64,'[1]BASE DTPA'!A:DF,38,0)</f>
        <v>DTPA</v>
      </c>
      <c r="S64" s="7">
        <f>VLOOKUP(A64,'[1]BASE DTPA'!A:DG,43,0)</f>
        <v>320</v>
      </c>
      <c r="T64" s="15">
        <f>VLOOKUP(A64,'[1]BASE DTPA'!A:DH,53,0)</f>
        <v>45699</v>
      </c>
      <c r="U64" s="15">
        <f>VLOOKUP(A64,'[1]BASE DTPA'!A:DI,54,0)</f>
        <v>46022</v>
      </c>
      <c r="V64" s="7">
        <f>VLOOKUP(A64,'[1]BASE DTPA'!A:DJ,79,0)</f>
        <v>0</v>
      </c>
      <c r="W64" s="7" t="str">
        <f>VLOOKUP(A64,'[1]BASE DTPA'!A:DK,68,0)</f>
        <v>VIGENTE</v>
      </c>
      <c r="X64" s="20" t="str">
        <f>VLOOKUP(A64,'[1]BASE DTPA'!A:DL,70,0)</f>
        <v xml:space="preserve">https://community.secop.gov.co/Public/Tendering/ContractDetailView/Index?UniqueIdentifier=CO1.PCCNTR.7451890 </v>
      </c>
      <c r="Y64" s="10"/>
      <c r="Z64" s="10"/>
    </row>
    <row r="65" spans="1:26" x14ac:dyDescent="0.3">
      <c r="A65" s="9" t="s">
        <v>86</v>
      </c>
      <c r="B65" s="10" t="str">
        <f>VLOOKUP(A65,'[1]BASE DTPA'!A:CN,2,0)</f>
        <v>1 FONAM</v>
      </c>
      <c r="C65" s="10" t="str">
        <f>VLOOKUP(A65,'[1]BASE DTPA'!A:CQ,3,0)</f>
        <v>CPS-DTPA-66-2025</v>
      </c>
      <c r="D65" s="10" t="str">
        <f>VLOOKUP(A65,'[1]BASE DTPA'!A:CR,4,0)</f>
        <v>CLAISON MENA PEREZ</v>
      </c>
      <c r="E65" s="11">
        <v>45699</v>
      </c>
      <c r="F65" s="12" t="str">
        <f>VLOOKUP(A65,'[1]BASE DTPA'!A:CT,6,0)</f>
        <v xml:space="preserve">PA06-3202032-1-001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 </v>
      </c>
      <c r="G65" s="10" t="str">
        <f>VLOOKUP(A65,'[1]BASE DTPA'!A:CU,7,0)</f>
        <v>APOYO A LA GESTIÓN</v>
      </c>
      <c r="H65" s="10" t="str">
        <f>VLOOKUP(A65,'[1]BASE DTPA'!A:CV,8,0)</f>
        <v>2 CONTRATACIÓN DIRECTA</v>
      </c>
      <c r="I65" s="10" t="str">
        <f>VLOOKUP(A65,'[1]BASE DTPA'!A:CW,9,0)</f>
        <v>14 PRESTACIÓN DE SERVICIOS</v>
      </c>
      <c r="J65" s="7" t="str">
        <f>VLOOKUP(A65,'[1]BASE DTPA'!A:CX,10,0)</f>
        <v>N/A</v>
      </c>
      <c r="K65" s="7">
        <f>VLOOKUP(A65,'[1]BASE DTPA'!A:CY,11,0)</f>
        <v>80111600</v>
      </c>
      <c r="L65" s="13">
        <f>VLOOKUP(A65,'[1]BASE DTPA'!A:CZ,15,0)</f>
        <v>1836237</v>
      </c>
      <c r="M65" s="13">
        <f>VLOOKUP(A65,'[1]BASE DTPA'!A:DA,16,0)</f>
        <v>19586528</v>
      </c>
      <c r="N65" s="7" t="str">
        <f>VLOOKUP(A65,'[1]BASE DTPA'!A:DB,18,0)</f>
        <v>1 PERSONA NATURAL</v>
      </c>
      <c r="O65" s="7" t="str">
        <f>VLOOKUP(A65,'[1]BASE DTPA'!A:DC,19,0)</f>
        <v>3 CÉDULA DE CIUDADANÍA</v>
      </c>
      <c r="P65" s="13">
        <f>VLOOKUP(A65,'[1]BASE DTPA'!A:DD,20,0)</f>
        <v>1045491823</v>
      </c>
      <c r="Q65" s="13" t="str">
        <f>VLOOKUP(A65,'[1]BASE DTPA'!A:DE,22,0)</f>
        <v>N-A</v>
      </c>
      <c r="R65" s="7" t="str">
        <f>VLOOKUP(A65,'[1]BASE DTPA'!A:DF,38,0)</f>
        <v>PNN LOS KATIOS</v>
      </c>
      <c r="S65" s="7">
        <f>VLOOKUP(A65,'[1]BASE DTPA'!A:DG,43,0)</f>
        <v>320</v>
      </c>
      <c r="T65" s="15">
        <f>VLOOKUP(A65,'[1]BASE DTPA'!A:DH,53,0)</f>
        <v>45699</v>
      </c>
      <c r="U65" s="15">
        <f>VLOOKUP(A65,'[1]BASE DTPA'!A:DI,54,0)</f>
        <v>46022</v>
      </c>
      <c r="V65" s="7">
        <f>VLOOKUP(A65,'[1]BASE DTPA'!A:DJ,79,0)</f>
        <v>0</v>
      </c>
      <c r="W65" s="7" t="str">
        <f>VLOOKUP(A65,'[1]BASE DTPA'!A:DK,68,0)</f>
        <v>VIGENTE</v>
      </c>
      <c r="X65" s="20" t="str">
        <f>VLOOKUP(A65,'[1]BASE DTPA'!A:DL,70,0)</f>
        <v xml:space="preserve">https://community.secop.gov.co/Public/Tendering/ContractDetailView/Index?UniqueIdentifier=CO1.PCCNTR.7457406 </v>
      </c>
      <c r="Y65" s="10"/>
      <c r="Z65" s="10"/>
    </row>
    <row r="66" spans="1:26" x14ac:dyDescent="0.3">
      <c r="A66" s="9" t="s">
        <v>87</v>
      </c>
      <c r="B66" s="10" t="str">
        <f>VLOOKUP(A66,'[1]BASE DTPA'!A:CN,2,0)</f>
        <v>2 NACION</v>
      </c>
      <c r="C66" s="10" t="str">
        <f>VLOOKUP(A66,'[1]BASE DTPA'!A:CQ,3,0)</f>
        <v>CPS-DTPA-67-2025</v>
      </c>
      <c r="D66" s="10" t="str">
        <f>VLOOKUP(A66,'[1]BASE DTPA'!A:CR,4,0)</f>
        <v>PAMELA MEIRELES GUERRERO</v>
      </c>
      <c r="E66" s="11">
        <v>45699</v>
      </c>
      <c r="F66" s="12" t="str">
        <f>VLOOKUP(A66,'[1]BASE DTPA'!A:CT,6,0)</f>
        <v>PA00-3202032-1-024 Prestar servicios profesionales con plena autonomía técnica y administrativa en la Dirección Territorial Pacifico, en el desarrollo del procedimiento jurídico de saneamiento predial, en el marco de la conservación de la diversidad biológica de las áreas protegidas del SINAP nacional</v>
      </c>
      <c r="G66" s="10" t="str">
        <f>VLOOKUP(A66,'[1]BASE DTPA'!A:CU,7,0)</f>
        <v>PROFESIONAL</v>
      </c>
      <c r="H66" s="10" t="str">
        <f>VLOOKUP(A66,'[1]BASE DTPA'!A:CV,8,0)</f>
        <v>2 CONTRATACIÓN DIRECTA</v>
      </c>
      <c r="I66" s="10" t="str">
        <f>VLOOKUP(A66,'[1]BASE DTPA'!A:CW,9,0)</f>
        <v>14 PRESTACIÓN DE SERVICIOS</v>
      </c>
      <c r="J66" s="7" t="str">
        <f>VLOOKUP(A66,'[1]BASE DTPA'!A:CX,10,0)</f>
        <v>N/A</v>
      </c>
      <c r="K66" s="7">
        <f>VLOOKUP(A66,'[1]BASE DTPA'!A:CY,11,0)</f>
        <v>80111600</v>
      </c>
      <c r="L66" s="13">
        <f>VLOOKUP(A66,'[1]BASE DTPA'!A:CZ,15,0)</f>
        <v>7014443</v>
      </c>
      <c r="M66" s="13">
        <f>VLOOKUP(A66,'[1]BASE DTPA'!A:DA,16,0)</f>
        <v>74820725</v>
      </c>
      <c r="N66" s="7" t="str">
        <f>VLOOKUP(A66,'[1]BASE DTPA'!A:DB,18,0)</f>
        <v>1 PERSONA NATURAL</v>
      </c>
      <c r="O66" s="7" t="str">
        <f>VLOOKUP(A66,'[1]BASE DTPA'!A:DC,19,0)</f>
        <v>3 CÉDULA DE CIUDADANÍA</v>
      </c>
      <c r="P66" s="13">
        <f>VLOOKUP(A66,'[1]BASE DTPA'!A:DD,20,0)</f>
        <v>1085301502</v>
      </c>
      <c r="Q66" s="13" t="str">
        <f>VLOOKUP(A66,'[1]BASE DTPA'!A:DE,22,0)</f>
        <v>N-A</v>
      </c>
      <c r="R66" s="7" t="str">
        <f>VLOOKUP(A66,'[1]BASE DTPA'!A:DF,38,0)</f>
        <v>DTPA</v>
      </c>
      <c r="S66" s="7">
        <f>VLOOKUP(A66,'[1]BASE DTPA'!A:DG,43,0)</f>
        <v>320</v>
      </c>
      <c r="T66" s="15">
        <f>VLOOKUP(A66,'[1]BASE DTPA'!A:DH,53,0)</f>
        <v>45699</v>
      </c>
      <c r="U66" s="15">
        <f>VLOOKUP(A66,'[1]BASE DTPA'!A:DI,54,0)</f>
        <v>46022</v>
      </c>
      <c r="V66" s="7">
        <f>VLOOKUP(A66,'[1]BASE DTPA'!A:DJ,79,0)</f>
        <v>0</v>
      </c>
      <c r="W66" s="7" t="str">
        <f>VLOOKUP(A66,'[1]BASE DTPA'!A:DK,68,0)</f>
        <v>VIGENTE</v>
      </c>
      <c r="X66" s="20" t="str">
        <f>VLOOKUP(A66,'[1]BASE DTPA'!A:DL,70,0)</f>
        <v xml:space="preserve">https://community.secop.gov.co/Public/Tendering/ContractDetailView/Index?UniqueIdentifier=CO1.PCCNTR.7457334 </v>
      </c>
      <c r="Y66" s="10"/>
      <c r="Z66" s="10"/>
    </row>
    <row r="67" spans="1:26" x14ac:dyDescent="0.3">
      <c r="A67" s="9" t="s">
        <v>88</v>
      </c>
      <c r="B67" s="10" t="str">
        <f>VLOOKUP(A67,'[1]BASE DTPA'!A:CN,2,0)</f>
        <v>2 NACION</v>
      </c>
      <c r="C67" s="10" t="str">
        <f>VLOOKUP(A67,'[1]BASE DTPA'!A:CQ,3,0)</f>
        <v>CPS-DTPA-68-2025</v>
      </c>
      <c r="D67" s="10" t="str">
        <f>VLOOKUP(A67,'[1]BASE DTPA'!A:CR,4,0)</f>
        <v>ANGELICA MARIA HERNANDEZ PALMA</v>
      </c>
      <c r="E67" s="11">
        <v>45699</v>
      </c>
      <c r="F67" s="12" t="str">
        <f>VLOOKUP(A67,'[1]BASE DTPA'!A:CT,6,0)</f>
        <v>PA00-3202008-15-018 Prestar servicios profesionales con plena autonomía técnica y administrativa para apoyar a la Dirección Territorial Pacifico, en la formulación, implementación y seguimiento a planes, programas, proyectos, estrategias, acuerdos y alianzas en lo referente a los asuntos internacionales y la cooperación establecidos por la entidad en el marco de la conservación de la diversidad biológica de las áreas protegidas del SINAP nacional.</v>
      </c>
      <c r="G67" s="10" t="str">
        <f>VLOOKUP(A67,'[1]BASE DTPA'!A:CU,7,0)</f>
        <v>PROFESIONAL</v>
      </c>
      <c r="H67" s="10" t="str">
        <f>VLOOKUP(A67,'[1]BASE DTPA'!A:CV,8,0)</f>
        <v>2 CONTRATACIÓN DIRECTA</v>
      </c>
      <c r="I67" s="10" t="str">
        <f>VLOOKUP(A67,'[1]BASE DTPA'!A:CW,9,0)</f>
        <v>14 PRESTACIÓN DE SERVICIOS</v>
      </c>
      <c r="J67" s="7" t="str">
        <f>VLOOKUP(A67,'[1]BASE DTPA'!A:CX,10,0)</f>
        <v>N/A</v>
      </c>
      <c r="K67" s="7">
        <f>VLOOKUP(A67,'[1]BASE DTPA'!A:CY,11,0)</f>
        <v>80111600</v>
      </c>
      <c r="L67" s="13">
        <f>VLOOKUP(A67,'[1]BASE DTPA'!A:CZ,15,0)</f>
        <v>6347912</v>
      </c>
      <c r="M67" s="13">
        <f>VLOOKUP(A67,'[1]BASE DTPA'!A:DA,16,0)</f>
        <v>67711061</v>
      </c>
      <c r="N67" s="7" t="str">
        <f>VLOOKUP(A67,'[1]BASE DTPA'!A:DB,18,0)</f>
        <v>1 PERSONA NATURAL</v>
      </c>
      <c r="O67" s="7" t="str">
        <f>VLOOKUP(A67,'[1]BASE DTPA'!A:DC,19,0)</f>
        <v>3 CÉDULA DE CIUDADANÍA</v>
      </c>
      <c r="P67" s="13">
        <f>VLOOKUP(A67,'[1]BASE DTPA'!A:DD,20,0)</f>
        <v>1130604226</v>
      </c>
      <c r="Q67" s="13" t="str">
        <f>VLOOKUP(A67,'[1]BASE DTPA'!A:DE,22,0)</f>
        <v>N-A</v>
      </c>
      <c r="R67" s="7" t="str">
        <f>VLOOKUP(A67,'[1]BASE DTPA'!A:DF,38,0)</f>
        <v>DTPA</v>
      </c>
      <c r="S67" s="7">
        <f>VLOOKUP(A67,'[1]BASE DTPA'!A:DG,43,0)</f>
        <v>320</v>
      </c>
      <c r="T67" s="15">
        <f>VLOOKUP(A67,'[1]BASE DTPA'!A:DH,53,0)</f>
        <v>45699</v>
      </c>
      <c r="U67" s="15">
        <f>VLOOKUP(A67,'[1]BASE DTPA'!A:DI,54,0)</f>
        <v>46022</v>
      </c>
      <c r="V67" s="7">
        <f>VLOOKUP(A67,'[1]BASE DTPA'!A:DJ,79,0)</f>
        <v>0</v>
      </c>
      <c r="W67" s="7" t="str">
        <f>VLOOKUP(A67,'[1]BASE DTPA'!A:DK,68,0)</f>
        <v>VIGENTE</v>
      </c>
      <c r="X67" s="20" t="str">
        <f>VLOOKUP(A67,'[1]BASE DTPA'!A:DL,70,0)</f>
        <v>https://community.secop.gov.co/Public/Tendering/ContractDetailView/Index?UniqueIdentifier=CO1.PCCNTR.7457710</v>
      </c>
      <c r="Y67" s="10"/>
      <c r="Z67" s="10"/>
    </row>
    <row r="68" spans="1:26" x14ac:dyDescent="0.3">
      <c r="A68" s="9" t="s">
        <v>89</v>
      </c>
      <c r="B68" s="10" t="str">
        <f>VLOOKUP(A68,'[1]BASE DTPA'!A:CN,2,0)</f>
        <v>2 NACION</v>
      </c>
      <c r="C68" s="10" t="str">
        <f>VLOOKUP(A68,'[1]BASE DTPA'!A:CQ,3,0)</f>
        <v>CPS-DTPA-69-2025</v>
      </c>
      <c r="D68" s="10" t="str">
        <f>VLOOKUP(A68,'[1]BASE DTPA'!A:CR,4,0)</f>
        <v>MARGARITA MARÍA MARÍN RESTREPO</v>
      </c>
      <c r="E68" s="11">
        <v>45699</v>
      </c>
      <c r="F68" s="12" t="str">
        <f>VLOOKUP(A68,'[1]BASE DTPA'!A:CT,6,0)</f>
        <v>PA00-3202032-1-028 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
      <c r="G68" s="10" t="str">
        <f>VLOOKUP(A68,'[1]BASE DTPA'!A:CU,7,0)</f>
        <v>PROFESIONAL</v>
      </c>
      <c r="H68" s="10" t="str">
        <f>VLOOKUP(A68,'[1]BASE DTPA'!A:CV,8,0)</f>
        <v>2 CONTRATACIÓN DIRECTA</v>
      </c>
      <c r="I68" s="10" t="str">
        <f>VLOOKUP(A68,'[1]BASE DTPA'!A:CW,9,0)</f>
        <v>14 PRESTACIÓN DE SERVICIOS</v>
      </c>
      <c r="J68" s="7" t="str">
        <f>VLOOKUP(A68,'[1]BASE DTPA'!A:CX,10,0)</f>
        <v>N/A</v>
      </c>
      <c r="K68" s="7">
        <f>VLOOKUP(A68,'[1]BASE DTPA'!A:CY,11,0)</f>
        <v>80111600</v>
      </c>
      <c r="L68" s="13">
        <f>VLOOKUP(A68,'[1]BASE DTPA'!A:CZ,15,0)</f>
        <v>5106004</v>
      </c>
      <c r="M68" s="13">
        <f>VLOOKUP(A68,'[1]BASE DTPA'!A:DA,16,0)</f>
        <v>54464043</v>
      </c>
      <c r="N68" s="7" t="str">
        <f>VLOOKUP(A68,'[1]BASE DTPA'!A:DB,18,0)</f>
        <v>1 PERSONA NATURAL</v>
      </c>
      <c r="O68" s="7" t="str">
        <f>VLOOKUP(A68,'[1]BASE DTPA'!A:DC,19,0)</f>
        <v>3 CÉDULA DE CIUDADANÍA</v>
      </c>
      <c r="P68" s="13">
        <f>VLOOKUP(A68,'[1]BASE DTPA'!A:DD,20,0)</f>
        <v>66825047</v>
      </c>
      <c r="Q68" s="13" t="str">
        <f>VLOOKUP(A68,'[1]BASE DTPA'!A:DE,22,0)</f>
        <v>N-A</v>
      </c>
      <c r="R68" s="7" t="str">
        <f>VLOOKUP(A68,'[1]BASE DTPA'!A:DF,38,0)</f>
        <v>DTPA</v>
      </c>
      <c r="S68" s="7">
        <f>VLOOKUP(A68,'[1]BASE DTPA'!A:DG,43,0)</f>
        <v>320</v>
      </c>
      <c r="T68" s="15">
        <f>VLOOKUP(A68,'[1]BASE DTPA'!A:DH,53,0)</f>
        <v>45699</v>
      </c>
      <c r="U68" s="15">
        <f>VLOOKUP(A68,'[1]BASE DTPA'!A:DI,54,0)</f>
        <v>46022</v>
      </c>
      <c r="V68" s="7">
        <f>VLOOKUP(A68,'[1]BASE DTPA'!A:DJ,79,0)</f>
        <v>0</v>
      </c>
      <c r="W68" s="7" t="str">
        <f>VLOOKUP(A68,'[1]BASE DTPA'!A:DK,68,0)</f>
        <v>TERMINADO ANTICIPADAMENTE</v>
      </c>
      <c r="X68" s="20" t="str">
        <f>VLOOKUP(A68,'[1]BASE DTPA'!A:DL,70,0)</f>
        <v>https://community.secop.gov.co/Public/Tendering/ContractDetailView/Index?UniqueIdentifier=CO1.PCCNTR.7459566</v>
      </c>
      <c r="Y68" s="10"/>
      <c r="Z68" s="10"/>
    </row>
    <row r="69" spans="1:26" x14ac:dyDescent="0.3">
      <c r="A69" s="9" t="s">
        <v>90</v>
      </c>
      <c r="B69" s="10" t="str">
        <f>VLOOKUP(A69,'[1]BASE DTPA'!A:CN,2,0)</f>
        <v>2 NACION</v>
      </c>
      <c r="C69" s="10" t="str">
        <f>VLOOKUP(A69,'[1]BASE DTPA'!A:CQ,3,0)</f>
        <v>CPS-DTPA-70-2025</v>
      </c>
      <c r="D69" s="10" t="str">
        <f>VLOOKUP(A69,'[1]BASE DTPA'!A:CR,4,0)</f>
        <v>DORICEL OSORIO VIDAL</v>
      </c>
      <c r="E69" s="11">
        <v>45699</v>
      </c>
      <c r="F69" s="12" t="str">
        <f>VLOOKUP(A69,'[1]BASE DTPA'!A:CT,6,0)</f>
        <v>PA07-3202056-5-002 Prestar servicios profesionales con plena autonomía técnica y administrativa en el PNN Munchique para adelantar procesos de comunicación, de educación ambiental con actores priorizados en el marco de la conservación de diversidad biológica del área protegida del SINAP nacional.</v>
      </c>
      <c r="G69" s="10" t="str">
        <f>VLOOKUP(A69,'[1]BASE DTPA'!A:CU,7,0)</f>
        <v>PROFESIONAL</v>
      </c>
      <c r="H69" s="10" t="str">
        <f>VLOOKUP(A69,'[1]BASE DTPA'!A:CV,8,0)</f>
        <v>2 CONTRATACIÓN DIRECTA</v>
      </c>
      <c r="I69" s="10" t="str">
        <f>VLOOKUP(A69,'[1]BASE DTPA'!A:CW,9,0)</f>
        <v>14 PRESTACIÓN DE SERVICIOS</v>
      </c>
      <c r="J69" s="7" t="str">
        <f>VLOOKUP(A69,'[1]BASE DTPA'!A:CX,10,0)</f>
        <v>N/A</v>
      </c>
      <c r="K69" s="7">
        <f>VLOOKUP(A69,'[1]BASE DTPA'!A:CY,11,0)</f>
        <v>80111600</v>
      </c>
      <c r="L69" s="13">
        <f>VLOOKUP(A69,'[1]BASE DTPA'!A:CZ,15,0)</f>
        <v>4200744</v>
      </c>
      <c r="M69" s="13">
        <f>VLOOKUP(A69,'[1]BASE DTPA'!A:DA,16,0)</f>
        <v>44807936</v>
      </c>
      <c r="N69" s="7" t="str">
        <f>VLOOKUP(A69,'[1]BASE DTPA'!A:DB,18,0)</f>
        <v>1 PERSONA NATURAL</v>
      </c>
      <c r="O69" s="7" t="str">
        <f>VLOOKUP(A69,'[1]BASE DTPA'!A:DC,19,0)</f>
        <v>3 CÉDULA DE CIUDADANÍA</v>
      </c>
      <c r="P69" s="13">
        <f>VLOOKUP(A69,'[1]BASE DTPA'!A:DD,20,0)</f>
        <v>1061686800</v>
      </c>
      <c r="Q69" s="13" t="str">
        <f>VLOOKUP(A69,'[1]BASE DTPA'!A:DE,22,0)</f>
        <v>N-A</v>
      </c>
      <c r="R69" s="7" t="str">
        <f>VLOOKUP(A69,'[1]BASE DTPA'!A:DF,38,0)</f>
        <v>PNN MUNCHIQUE</v>
      </c>
      <c r="S69" s="7">
        <f>VLOOKUP(A69,'[1]BASE DTPA'!A:DG,43,0)</f>
        <v>320</v>
      </c>
      <c r="T69" s="15">
        <f>VLOOKUP(A69,'[1]BASE DTPA'!A:DH,53,0)</f>
        <v>45699</v>
      </c>
      <c r="U69" s="15">
        <f>VLOOKUP(A69,'[1]BASE DTPA'!A:DI,54,0)</f>
        <v>46022</v>
      </c>
      <c r="V69" s="7">
        <f>VLOOKUP(A69,'[1]BASE DTPA'!A:DJ,79,0)</f>
        <v>0</v>
      </c>
      <c r="W69" s="7" t="str">
        <f>VLOOKUP(A69,'[1]BASE DTPA'!A:DK,68,0)</f>
        <v>VIGENTE</v>
      </c>
      <c r="X69" s="20" t="str">
        <f>VLOOKUP(A69,'[1]BASE DTPA'!A:DL,70,0)</f>
        <v>https://community.secop.gov.co/Public/Tendering/ContractDetailView/Index?UniqueIdentifier=CO1.PCCNTR.7456984</v>
      </c>
      <c r="Y69" s="10"/>
      <c r="Z69" s="10"/>
    </row>
    <row r="70" spans="1:26" x14ac:dyDescent="0.3">
      <c r="A70" s="9" t="s">
        <v>91</v>
      </c>
      <c r="B70" s="10" t="str">
        <f>VLOOKUP(A70,'[1]BASE DTPA'!A:CN,2,0)</f>
        <v>1 FONAM</v>
      </c>
      <c r="C70" s="10" t="str">
        <f>VLOOKUP(A70,'[1]BASE DTPA'!A:CQ,3,0)</f>
        <v>CPS-DTPA-71-2025</v>
      </c>
      <c r="D70" s="10" t="str">
        <f>VLOOKUP(A70,'[1]BASE DTPA'!A:CR,4,0)</f>
        <v>DECIO MOSQUERA VALOYES</v>
      </c>
      <c r="E70" s="11">
        <v>45699</v>
      </c>
      <c r="F70" s="12" t="str">
        <f>VLOOKUP(A70,'[1]BASE DTPA'!A:CT,6,0)</f>
        <v>PA06-3202032-1-005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G70" s="10" t="str">
        <f>VLOOKUP(A70,'[1]BASE DTPA'!A:CU,7,0)</f>
        <v>APOYO A LA GESTIÓN</v>
      </c>
      <c r="H70" s="10" t="str">
        <f>VLOOKUP(A70,'[1]BASE DTPA'!A:CV,8,0)</f>
        <v>2 CONTRATACIÓN DIRECTA</v>
      </c>
      <c r="I70" s="10" t="str">
        <f>VLOOKUP(A70,'[1]BASE DTPA'!A:CW,9,0)</f>
        <v>14 PRESTACIÓN DE SERVICIOS</v>
      </c>
      <c r="J70" s="7" t="str">
        <f>VLOOKUP(A70,'[1]BASE DTPA'!A:CX,10,0)</f>
        <v>N/A</v>
      </c>
      <c r="K70" s="7">
        <f>VLOOKUP(A70,'[1]BASE DTPA'!A:CY,11,0)</f>
        <v>80111600</v>
      </c>
      <c r="L70" s="13">
        <f>VLOOKUP(A70,'[1]BASE DTPA'!A:CZ,15,0)</f>
        <v>1836237</v>
      </c>
      <c r="M70" s="13">
        <f>VLOOKUP(A70,'[1]BASE DTPA'!A:DA,16,0)</f>
        <v>19586528</v>
      </c>
      <c r="N70" s="7" t="str">
        <f>VLOOKUP(A70,'[1]BASE DTPA'!A:DB,18,0)</f>
        <v>1 PERSONA NATURAL</v>
      </c>
      <c r="O70" s="7" t="str">
        <f>VLOOKUP(A70,'[1]BASE DTPA'!A:DC,19,0)</f>
        <v>3 CÉDULA DE CIUDADANÍA</v>
      </c>
      <c r="P70" s="13">
        <f>VLOOKUP(A70,'[1]BASE DTPA'!A:DD,20,0)</f>
        <v>1045493928</v>
      </c>
      <c r="Q70" s="13" t="str">
        <f>VLOOKUP(A70,'[1]BASE DTPA'!A:DE,22,0)</f>
        <v>N-A</v>
      </c>
      <c r="R70" s="7" t="str">
        <f>VLOOKUP(A70,'[1]BASE DTPA'!A:DF,38,0)</f>
        <v>PNN LOS KATIOS</v>
      </c>
      <c r="S70" s="7">
        <f>VLOOKUP(A70,'[1]BASE DTPA'!A:DG,43,0)</f>
        <v>320</v>
      </c>
      <c r="T70" s="15">
        <f>VLOOKUP(A70,'[1]BASE DTPA'!A:DH,53,0)</f>
        <v>45699</v>
      </c>
      <c r="U70" s="15">
        <f>VLOOKUP(A70,'[1]BASE DTPA'!A:DI,54,0)</f>
        <v>46022</v>
      </c>
      <c r="V70" s="7">
        <f>VLOOKUP(A70,'[1]BASE DTPA'!A:DJ,79,0)</f>
        <v>0</v>
      </c>
      <c r="W70" s="7" t="str">
        <f>VLOOKUP(A70,'[1]BASE DTPA'!A:DK,68,0)</f>
        <v>VIGENTE</v>
      </c>
      <c r="X70" s="20" t="str">
        <f>VLOOKUP(A70,'[1]BASE DTPA'!A:DL,70,0)</f>
        <v>https://community.secop.gov.co/Public/Tendering/ContractDetailView/Index?UniqueIdentifier=CO1.PCCNTR.7457930</v>
      </c>
      <c r="Y70" s="10"/>
      <c r="Z70" s="10"/>
    </row>
    <row r="71" spans="1:26" x14ac:dyDescent="0.3">
      <c r="A71" s="9" t="s">
        <v>92</v>
      </c>
      <c r="B71" s="10" t="str">
        <f>VLOOKUP(A71,'[1]BASE DTPA'!A:CN,2,0)</f>
        <v>2 NACION</v>
      </c>
      <c r="C71" s="10" t="str">
        <f>VLOOKUP(A71,'[1]BASE DTPA'!A:CQ,3,0)</f>
        <v>CPS-DTPA-72-2025</v>
      </c>
      <c r="D71" s="10" t="str">
        <f>VLOOKUP(A71,'[1]BASE DTPA'!A:CR,4,0)</f>
        <v>LUIS FELIPE TORRES</v>
      </c>
      <c r="E71" s="11">
        <v>45699</v>
      </c>
      <c r="F71" s="12" t="str">
        <f>VLOOKUP(A71,'[1]BASE DTPA'!A:CT,6,0)</f>
        <v>PA07-3202032-1-001 Prestar servicios profesionales con plena autonomía técnica y administrativa en el PNN Munchique para realizar consolidación, revisión, análisis, reporte y demás actividades requeridas a partir de la información proveniente de la gestión de PVC en el marco de la conservación de diversidad biológica de las AP del SINAP nacional.</v>
      </c>
      <c r="G71" s="10" t="str">
        <f>VLOOKUP(A71,'[1]BASE DTPA'!A:CU,7,0)</f>
        <v>PROFESIONAL</v>
      </c>
      <c r="H71" s="10" t="str">
        <f>VLOOKUP(A71,'[1]BASE DTPA'!A:CV,8,0)</f>
        <v>2 CONTRATACIÓN DIRECTA</v>
      </c>
      <c r="I71" s="10" t="str">
        <f>VLOOKUP(A71,'[1]BASE DTPA'!A:CW,9,0)</f>
        <v>14 PRESTACIÓN DE SERVICIOS</v>
      </c>
      <c r="J71" s="7" t="str">
        <f>VLOOKUP(A71,'[1]BASE DTPA'!A:CX,10,0)</f>
        <v>N/A</v>
      </c>
      <c r="K71" s="7">
        <f>VLOOKUP(A71,'[1]BASE DTPA'!A:CY,11,0)</f>
        <v>80111600</v>
      </c>
      <c r="L71" s="13">
        <f>VLOOKUP(A71,'[1]BASE DTPA'!A:CZ,15,0)</f>
        <v>4200744</v>
      </c>
      <c r="M71" s="13">
        <f>VLOOKUP(A71,'[1]BASE DTPA'!A:DA,16,0)</f>
        <v>44807936</v>
      </c>
      <c r="N71" s="7" t="str">
        <f>VLOOKUP(A71,'[1]BASE DTPA'!A:DB,18,0)</f>
        <v>1 PERSONA NATURAL</v>
      </c>
      <c r="O71" s="7" t="str">
        <f>VLOOKUP(A71,'[1]BASE DTPA'!A:DC,19,0)</f>
        <v>3 CÉDULA DE CIUDADANÍA</v>
      </c>
      <c r="P71" s="13">
        <f>VLOOKUP(A71,'[1]BASE DTPA'!A:DD,20,0)</f>
        <v>1061796248</v>
      </c>
      <c r="Q71" s="13" t="str">
        <f>VLOOKUP(A71,'[1]BASE DTPA'!A:DE,22,0)</f>
        <v>N-A</v>
      </c>
      <c r="R71" s="7" t="str">
        <f>VLOOKUP(A71,'[1]BASE DTPA'!A:DF,38,0)</f>
        <v>PNN MUNCHIQUE</v>
      </c>
      <c r="S71" s="7">
        <f>VLOOKUP(A71,'[1]BASE DTPA'!A:DG,43,0)</f>
        <v>320</v>
      </c>
      <c r="T71" s="15">
        <f>VLOOKUP(A71,'[1]BASE DTPA'!A:DH,53,0)</f>
        <v>45699</v>
      </c>
      <c r="U71" s="15">
        <f>VLOOKUP(A71,'[1]BASE DTPA'!A:DI,54,0)</f>
        <v>46022</v>
      </c>
      <c r="V71" s="7">
        <f>VLOOKUP(A71,'[1]BASE DTPA'!A:DJ,79,0)</f>
        <v>0</v>
      </c>
      <c r="W71" s="7" t="str">
        <f>VLOOKUP(A71,'[1]BASE DTPA'!A:DK,68,0)</f>
        <v>VIGENTE</v>
      </c>
      <c r="X71" s="20" t="str">
        <f>VLOOKUP(A71,'[1]BASE DTPA'!A:DL,70,0)</f>
        <v>https://community.secop.gov.co/Public/Tendering/ContractDetailView/Index?UniqueIdentifier=CO1.PCCNTR.7457400</v>
      </c>
      <c r="Y71" s="10"/>
      <c r="Z71" s="10"/>
    </row>
    <row r="72" spans="1:26" x14ac:dyDescent="0.3">
      <c r="A72" s="9" t="s">
        <v>93</v>
      </c>
      <c r="B72" s="10" t="str">
        <f>VLOOKUP(A72,'[1]BASE DTPA'!A:CN,2,0)</f>
        <v>2 NACION</v>
      </c>
      <c r="C72" s="10" t="str">
        <f>VLOOKUP(A72,'[1]BASE DTPA'!A:CQ,3,0)</f>
        <v>CPS-DTPA-73-2025</v>
      </c>
      <c r="D72" s="10" t="str">
        <f>VLOOKUP(A72,'[1]BASE DTPA'!A:CR,4,0)</f>
        <v>WILNER PERLAZA ORTIZ</v>
      </c>
      <c r="E72" s="11">
        <v>45699</v>
      </c>
      <c r="F72" s="12" t="str">
        <f>VLOOKUP(A72,'[1]BASE DTPA'!A:CT,6,0)</f>
        <v>PA07-3202008-10-010 Prestar servicios de apoyo a la gestión con plena autonomía técnica y administrativa en el PNN Munchique para adelantar actividades técnicas y administrativas de apoyo requeridas en la implementación de las Estrategias Especiales de Manejo en el Consejo Comunitario Playón del Sigui en el marco de la conservación de diversidad biológica de las áreas protegidas del SINAP nacional..</v>
      </c>
      <c r="G72" s="10" t="str">
        <f>VLOOKUP(A72,'[1]BASE DTPA'!A:CU,7,0)</f>
        <v>APOYO A LA GESTIÓN</v>
      </c>
      <c r="H72" s="10" t="str">
        <f>VLOOKUP(A72,'[1]BASE DTPA'!A:CV,8,0)</f>
        <v>2 CONTRATACIÓN DIRECTA</v>
      </c>
      <c r="I72" s="10" t="str">
        <f>VLOOKUP(A72,'[1]BASE DTPA'!A:CW,9,0)</f>
        <v>14 PRESTACIÓN DE SERVICIOS</v>
      </c>
      <c r="J72" s="7" t="str">
        <f>VLOOKUP(A72,'[1]BASE DTPA'!A:CX,10,0)</f>
        <v>N/A</v>
      </c>
      <c r="K72" s="7">
        <f>VLOOKUP(A72,'[1]BASE DTPA'!A:CY,11,0)</f>
        <v>80111600</v>
      </c>
      <c r="L72" s="13">
        <f>VLOOKUP(A72,'[1]BASE DTPA'!A:CZ,15,0)</f>
        <v>2948106</v>
      </c>
      <c r="M72" s="13">
        <f>VLOOKUP(A72,'[1]BASE DTPA'!A:DA,16,0)</f>
        <v>27515656</v>
      </c>
      <c r="N72" s="7" t="str">
        <f>VLOOKUP(A72,'[1]BASE DTPA'!A:DB,18,0)</f>
        <v>1 PERSONA NATURAL</v>
      </c>
      <c r="O72" s="7" t="str">
        <f>VLOOKUP(A72,'[1]BASE DTPA'!A:DC,19,0)</f>
        <v>3 CÉDULA DE CIUDADANÍA</v>
      </c>
      <c r="P72" s="13">
        <f>VLOOKUP(A72,'[1]BASE DTPA'!A:DD,20,0)</f>
        <v>1059046762</v>
      </c>
      <c r="Q72" s="13" t="str">
        <f>VLOOKUP(A72,'[1]BASE DTPA'!A:DE,22,0)</f>
        <v>N-A</v>
      </c>
      <c r="R72" s="7" t="str">
        <f>VLOOKUP(A72,'[1]BASE DTPA'!A:DF,38,0)</f>
        <v>PNN MUNCHIQUE</v>
      </c>
      <c r="S72" s="7">
        <f>VLOOKUP(A72,'[1]BASE DTPA'!A:DG,43,0)</f>
        <v>280</v>
      </c>
      <c r="T72" s="15">
        <f>VLOOKUP(A72,'[1]BASE DTPA'!A:DH,53,0)</f>
        <v>45699</v>
      </c>
      <c r="U72" s="15">
        <f>VLOOKUP(A72,'[1]BASE DTPA'!A:DI,54,0)</f>
        <v>45981</v>
      </c>
      <c r="V72" s="7">
        <f>VLOOKUP(A72,'[1]BASE DTPA'!A:DJ,79,0)</f>
        <v>0</v>
      </c>
      <c r="W72" s="7" t="str">
        <f>VLOOKUP(A72,'[1]BASE DTPA'!A:DK,68,0)</f>
        <v>VIGENTE</v>
      </c>
      <c r="X72" s="20" t="str">
        <f>VLOOKUP(A72,'[1]BASE DTPA'!A:DL,70,0)</f>
        <v>https://community.secop.gov.co/Public/Tendering/ContractDetailView/Index?UniqueIdentifier=CO1.PCCNTR.7458015</v>
      </c>
      <c r="Y72" s="10"/>
      <c r="Z72" s="10"/>
    </row>
    <row r="73" spans="1:26" x14ac:dyDescent="0.3">
      <c r="A73" s="9" t="s">
        <v>94</v>
      </c>
      <c r="B73" s="10" t="str">
        <f>VLOOKUP(A73,'[1]BASE DTPA'!A:CN,2,0)</f>
        <v>1 FONAM</v>
      </c>
      <c r="C73" s="10" t="str">
        <f>VLOOKUP(A73,'[1]BASE DTPA'!A:CQ,3,0)</f>
        <v>CPS-DTPA-74-2025</v>
      </c>
      <c r="D73" s="10" t="str">
        <f>VLOOKUP(A73,'[1]BASE DTPA'!A:CR,4,0)</f>
        <v>DAYRO ANTONIO RIAÑOS FAJARDO</v>
      </c>
      <c r="E73" s="11">
        <v>45699</v>
      </c>
      <c r="F73" s="12" t="str">
        <f>VLOOKUP(A73,'[1]BASE DTPA'!A:CT,6,0)</f>
        <v>PA04-3202032-1-036 Prestar servicio de apoyo a la gestión con plena autonomía técnica y administrativa en las activades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
      <c r="G73" s="10" t="str">
        <f>VLOOKUP(A73,'[1]BASE DTPA'!A:CU,7,0)</f>
        <v>APOYO A LA GESTIÓN</v>
      </c>
      <c r="H73" s="10" t="str">
        <f>VLOOKUP(A73,'[1]BASE DTPA'!A:CV,8,0)</f>
        <v>2 CONTRATACIÓN DIRECTA</v>
      </c>
      <c r="I73" s="10" t="str">
        <f>VLOOKUP(A73,'[1]BASE DTPA'!A:CW,9,0)</f>
        <v>14 PRESTACIÓN DE SERVICIOS</v>
      </c>
      <c r="J73" s="7" t="str">
        <f>VLOOKUP(A73,'[1]BASE DTPA'!A:CX,10,0)</f>
        <v>N/A</v>
      </c>
      <c r="K73" s="7">
        <f>VLOOKUP(A73,'[1]BASE DTPA'!A:CY,11,0)</f>
        <v>80111600</v>
      </c>
      <c r="L73" s="13">
        <f>VLOOKUP(A73,'[1]BASE DTPA'!A:CZ,15,0)</f>
        <v>1836237</v>
      </c>
      <c r="M73" s="13">
        <f>VLOOKUP(A73,'[1]BASE DTPA'!A:DA,16,0)</f>
        <v>19586528</v>
      </c>
      <c r="N73" s="7" t="str">
        <f>VLOOKUP(A73,'[1]BASE DTPA'!A:DB,18,0)</f>
        <v>1 PERSONA NATURAL</v>
      </c>
      <c r="O73" s="7" t="str">
        <f>VLOOKUP(A73,'[1]BASE DTPA'!A:DC,19,0)</f>
        <v>3 CÉDULA DE CIUDADANÍA</v>
      </c>
      <c r="P73" s="13">
        <f>VLOOKUP(A73,'[1]BASE DTPA'!A:DD,20,0)</f>
        <v>1105364120</v>
      </c>
      <c r="Q73" s="13" t="str">
        <f>VLOOKUP(A73,'[1]BASE DTPA'!A:DE,22,0)</f>
        <v>N-A</v>
      </c>
      <c r="R73" s="7" t="str">
        <f>VLOOKUP(A73,'[1]BASE DTPA'!A:DF,38,0)</f>
        <v>PNN FARALLONES DE CALI</v>
      </c>
      <c r="S73" s="7">
        <f>VLOOKUP(A73,'[1]BASE DTPA'!A:DG,43,0)</f>
        <v>321</v>
      </c>
      <c r="T73" s="15">
        <f>VLOOKUP(A73,'[1]BASE DTPA'!A:DH,53,0)</f>
        <v>45699</v>
      </c>
      <c r="U73" s="15">
        <f>VLOOKUP(A73,'[1]BASE DTPA'!A:DI,54,0)</f>
        <v>46022</v>
      </c>
      <c r="V73" s="7">
        <f>VLOOKUP(A73,'[1]BASE DTPA'!A:DJ,79,0)</f>
        <v>0</v>
      </c>
      <c r="W73" s="7" t="str">
        <f>VLOOKUP(A73,'[1]BASE DTPA'!A:DK,68,0)</f>
        <v>VIGENTE</v>
      </c>
      <c r="X73" s="20" t="str">
        <f>VLOOKUP(A73,'[1]BASE DTPA'!A:DL,70,0)</f>
        <v>https://community.secop.gov.co/Public/Tendering/ContractDetailView/Index?UniqueIdentifier=CO1.PCCNTR.7457433</v>
      </c>
      <c r="Y73" s="10"/>
      <c r="Z73" s="10"/>
    </row>
    <row r="74" spans="1:26" x14ac:dyDescent="0.3">
      <c r="A74" s="9" t="s">
        <v>95</v>
      </c>
      <c r="B74" s="10" t="str">
        <f>VLOOKUP(A74,'[1]BASE DTPA'!A:CN,2,0)</f>
        <v>2 NACION</v>
      </c>
      <c r="C74" s="10" t="str">
        <f>VLOOKUP(A74,'[1]BASE DTPA'!A:CQ,3,0)</f>
        <v>CPS-DTPA-75-2025</v>
      </c>
      <c r="D74" s="10" t="str">
        <f>VLOOKUP(A74,'[1]BASE DTPA'!A:CR,4,0)</f>
        <v>JAINER ZAMBRANO TUNUBLA</v>
      </c>
      <c r="E74" s="11">
        <v>45699</v>
      </c>
      <c r="F74" s="12" t="str">
        <f>VLOOKUP(A74,'[1]BASE DTPA'!A:CT,6,0)</f>
        <v xml:space="preserve">PA07-3202060-19_1-005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 </v>
      </c>
      <c r="G74" s="10" t="str">
        <f>VLOOKUP(A74,'[1]BASE DTPA'!A:CU,7,0)</f>
        <v>APOYO A LA GESTIÓN</v>
      </c>
      <c r="H74" s="10" t="str">
        <f>VLOOKUP(A74,'[1]BASE DTPA'!A:CV,8,0)</f>
        <v>2 CONTRATACIÓN DIRECTA</v>
      </c>
      <c r="I74" s="10" t="str">
        <f>VLOOKUP(A74,'[1]BASE DTPA'!A:CW,9,0)</f>
        <v>14 PRESTACIÓN DE SERVICIOS</v>
      </c>
      <c r="J74" s="7" t="str">
        <f>VLOOKUP(A74,'[1]BASE DTPA'!A:CX,10,0)</f>
        <v>N/A</v>
      </c>
      <c r="K74" s="7">
        <f>VLOOKUP(A74,'[1]BASE DTPA'!A:CY,11,0)</f>
        <v>80111600</v>
      </c>
      <c r="L74" s="13">
        <f>VLOOKUP(A74,'[1]BASE DTPA'!A:CZ,15,0)</f>
        <v>2436452</v>
      </c>
      <c r="M74" s="13">
        <f>VLOOKUP(A74,'[1]BASE DTPA'!A:DA,16,0)</f>
        <v>25988821</v>
      </c>
      <c r="N74" s="7" t="str">
        <f>VLOOKUP(A74,'[1]BASE DTPA'!A:DB,18,0)</f>
        <v>1 PERSONA NATURAL</v>
      </c>
      <c r="O74" s="7" t="str">
        <f>VLOOKUP(A74,'[1]BASE DTPA'!A:DC,19,0)</f>
        <v>3 CÉDULA DE CIUDADANÍA</v>
      </c>
      <c r="P74" s="13">
        <f>VLOOKUP(A74,'[1]BASE DTPA'!A:DD,20,0)</f>
        <v>1061776958</v>
      </c>
      <c r="Q74" s="13" t="str">
        <f>VLOOKUP(A74,'[1]BASE DTPA'!A:DE,22,0)</f>
        <v>N-A</v>
      </c>
      <c r="R74" s="7" t="str">
        <f>VLOOKUP(A74,'[1]BASE DTPA'!A:DF,38,0)</f>
        <v>PNN MUNCHIQUE</v>
      </c>
      <c r="S74" s="7">
        <f>VLOOKUP(A74,'[1]BASE DTPA'!A:DG,43,0)</f>
        <v>320</v>
      </c>
      <c r="T74" s="15">
        <f>VLOOKUP(A74,'[1]BASE DTPA'!A:DH,53,0)</f>
        <v>45699</v>
      </c>
      <c r="U74" s="15">
        <f>VLOOKUP(A74,'[1]BASE DTPA'!A:DI,54,0)</f>
        <v>46022</v>
      </c>
      <c r="V74" s="7">
        <f>VLOOKUP(A74,'[1]BASE DTPA'!A:DJ,79,0)</f>
        <v>0</v>
      </c>
      <c r="W74" s="7" t="str">
        <f>VLOOKUP(A74,'[1]BASE DTPA'!A:DK,68,0)</f>
        <v>VIGENTE</v>
      </c>
      <c r="X74" s="20" t="str">
        <f>VLOOKUP(A74,'[1]BASE DTPA'!A:DL,70,0)</f>
        <v>https://community.secop.gov.co/Public/Tendering/ContractDetailView/Index?UniqueIdentifier=CO1.PCCNTR.7462796</v>
      </c>
      <c r="Y74" s="10"/>
      <c r="Z74" s="10"/>
    </row>
    <row r="75" spans="1:26" x14ac:dyDescent="0.3">
      <c r="A75" s="9" t="s">
        <v>96</v>
      </c>
      <c r="B75" s="10" t="str">
        <f>VLOOKUP(A75,'[1]BASE DTPA'!A:CN,2,0)</f>
        <v>2 NACION</v>
      </c>
      <c r="C75" s="10" t="str">
        <f>VLOOKUP(A75,'[1]BASE DTPA'!A:CQ,3,0)</f>
        <v>CPS-DTPA-76-2025</v>
      </c>
      <c r="D75" s="10" t="str">
        <f>VLOOKUP(A75,'[1]BASE DTPA'!A:CR,4,0)</f>
        <v>OSCAR ACOSTA NARVAEZ</v>
      </c>
      <c r="E75" s="11">
        <v>45699</v>
      </c>
      <c r="F75" s="12" t="str">
        <f>VLOOKUP(A75,'[1]BASE DTPA'!A:CT,6,0)</f>
        <v>PA07-3202060-18_1-006 Prestar servicios de apoyo a la gestión con plena autonomía técnica y administrativa para adelantar las acciones operativas requeridas en la implementación del proceso de restauración en las zonas degradadas y/o alteradas del PNN Munchique y/o zonas de influencia en el marco de la conservación de diversidad biológica de las áreas protegidas del SINAP nacional.</v>
      </c>
      <c r="G75" s="10" t="str">
        <f>VLOOKUP(A75,'[1]BASE DTPA'!A:CU,7,0)</f>
        <v>APOYO A LA GESTIÓN</v>
      </c>
      <c r="H75" s="10" t="str">
        <f>VLOOKUP(A75,'[1]BASE DTPA'!A:CV,8,0)</f>
        <v>2 CONTRATACIÓN DIRECTA</v>
      </c>
      <c r="I75" s="10" t="str">
        <f>VLOOKUP(A75,'[1]BASE DTPA'!A:CW,9,0)</f>
        <v>14 PRESTACIÓN DE SERVICIOS</v>
      </c>
      <c r="J75" s="7" t="str">
        <f>VLOOKUP(A75,'[1]BASE DTPA'!A:CX,10,0)</f>
        <v>N/A</v>
      </c>
      <c r="K75" s="7">
        <f>VLOOKUP(A75,'[1]BASE DTPA'!A:CY,11,0)</f>
        <v>80111600</v>
      </c>
      <c r="L75" s="13">
        <f>VLOOKUP(A75,'[1]BASE DTPA'!A:CZ,15,0)</f>
        <v>2436452</v>
      </c>
      <c r="M75" s="13">
        <f>VLOOKUP(A75,'[1]BASE DTPA'!A:DA,16,0)</f>
        <v>25988821</v>
      </c>
      <c r="N75" s="7" t="str">
        <f>VLOOKUP(A75,'[1]BASE DTPA'!A:DB,18,0)</f>
        <v>1 PERSONA NATURAL</v>
      </c>
      <c r="O75" s="7" t="str">
        <f>VLOOKUP(A75,'[1]BASE DTPA'!A:DC,19,0)</f>
        <v>3 CÉDULA DE CIUDADANÍA</v>
      </c>
      <c r="P75" s="13">
        <f>VLOOKUP(A75,'[1]BASE DTPA'!A:DD,20,0)</f>
        <v>1061694684</v>
      </c>
      <c r="Q75" s="13" t="str">
        <f>VLOOKUP(A75,'[1]BASE DTPA'!A:DE,22,0)</f>
        <v>N-A</v>
      </c>
      <c r="R75" s="7" t="str">
        <f>VLOOKUP(A75,'[1]BASE DTPA'!A:DF,38,0)</f>
        <v>PNN MUNCHIQUE</v>
      </c>
      <c r="S75" s="7">
        <f>VLOOKUP(A75,'[1]BASE DTPA'!A:DG,43,0)</f>
        <v>320</v>
      </c>
      <c r="T75" s="15">
        <f>VLOOKUP(A75,'[1]BASE DTPA'!A:DH,53,0)</f>
        <v>45699</v>
      </c>
      <c r="U75" s="15">
        <f>VLOOKUP(A75,'[1]BASE DTPA'!A:DI,54,0)</f>
        <v>46022</v>
      </c>
      <c r="V75" s="7">
        <f>VLOOKUP(A75,'[1]BASE DTPA'!A:DJ,79,0)</f>
        <v>0</v>
      </c>
      <c r="W75" s="7" t="str">
        <f>VLOOKUP(A75,'[1]BASE DTPA'!A:DK,68,0)</f>
        <v>VIGENTE</v>
      </c>
      <c r="X75" s="17" t="str">
        <f>VLOOKUP(A75,'[1]BASE DTPA'!A:DL,70,0)</f>
        <v>https://community.secop.gov.co/Public/Tendering/ContractDetailView/Index?UniqueIdentifier=CO1.PCCNTR.7462952</v>
      </c>
      <c r="Y75" s="10"/>
      <c r="Z75" s="10"/>
    </row>
    <row r="76" spans="1:26" x14ac:dyDescent="0.3">
      <c r="A76" s="9" t="s">
        <v>97</v>
      </c>
      <c r="B76" s="10" t="str">
        <f>VLOOKUP(A76,'[1]BASE DTPA'!A:CN,2,0)</f>
        <v>2 NACION</v>
      </c>
      <c r="C76" s="10" t="str">
        <f>VLOOKUP(A76,'[1]BASE DTPA'!A:CQ,3,0)</f>
        <v>CPS-DTPA-77-2025</v>
      </c>
      <c r="D76" s="10" t="str">
        <f>VLOOKUP(A76,'[1]BASE DTPA'!A:CR,4,0)</f>
        <v>CLARYBEL RENGIFO ARBOLEDA</v>
      </c>
      <c r="E76" s="11">
        <v>45699</v>
      </c>
      <c r="F76" s="12" t="str">
        <f>VLOOKUP(A76,'[1]BASE DTPA'!A:CT,6,0)</f>
        <v>PA07-3202008-9-013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
      <c r="G76" s="10" t="str">
        <f>VLOOKUP(A76,'[1]BASE DTPA'!A:CU,7,0)</f>
        <v>APOYO A LA GESTIÓN</v>
      </c>
      <c r="H76" s="10" t="str">
        <f>VLOOKUP(A76,'[1]BASE DTPA'!A:CV,8,0)</f>
        <v>2 CONTRATACIÓN DIRECTA</v>
      </c>
      <c r="I76" s="10" t="str">
        <f>VLOOKUP(A76,'[1]BASE DTPA'!A:CW,9,0)</f>
        <v>14 PRESTACIÓN DE SERVICIOS</v>
      </c>
      <c r="J76" s="7" t="str">
        <f>VLOOKUP(A76,'[1]BASE DTPA'!A:CX,10,0)</f>
        <v>N/A</v>
      </c>
      <c r="K76" s="7">
        <f>VLOOKUP(A76,'[1]BASE DTPA'!A:CY,11,0)</f>
        <v>80111600</v>
      </c>
      <c r="L76" s="13">
        <f>VLOOKUP(A76,'[1]BASE DTPA'!A:CZ,15,0)</f>
        <v>1836237</v>
      </c>
      <c r="M76" s="13">
        <f>VLOOKUP(A76,'[1]BASE DTPA'!A:DA,16,0)</f>
        <v>19586528</v>
      </c>
      <c r="N76" s="7" t="str">
        <f>VLOOKUP(A76,'[1]BASE DTPA'!A:DB,18,0)</f>
        <v>1 PERSONA NATURAL</v>
      </c>
      <c r="O76" s="7" t="str">
        <f>VLOOKUP(A76,'[1]BASE DTPA'!A:DC,19,0)</f>
        <v>3 CÉDULA DE CIUDADANÍA</v>
      </c>
      <c r="P76" s="13">
        <f>VLOOKUP(A76,'[1]BASE DTPA'!A:DD,20,0)</f>
        <v>1061747902</v>
      </c>
      <c r="Q76" s="13" t="str">
        <f>VLOOKUP(A76,'[1]BASE DTPA'!A:DE,22,0)</f>
        <v>N-A</v>
      </c>
      <c r="R76" s="7" t="str">
        <f>VLOOKUP(A76,'[1]BASE DTPA'!A:DF,38,0)</f>
        <v>PNN MUNCHIQUE</v>
      </c>
      <c r="S76" s="7">
        <f>VLOOKUP(A76,'[1]BASE DTPA'!A:DG,43,0)</f>
        <v>320</v>
      </c>
      <c r="T76" s="15">
        <f>VLOOKUP(A76,'[1]BASE DTPA'!A:DH,53,0)</f>
        <v>45699</v>
      </c>
      <c r="U76" s="15">
        <f>VLOOKUP(A76,'[1]BASE DTPA'!A:DI,54,0)</f>
        <v>46022</v>
      </c>
      <c r="V76" s="7">
        <f>VLOOKUP(A76,'[1]BASE DTPA'!A:DJ,79,0)</f>
        <v>0</v>
      </c>
      <c r="W76" s="7" t="str">
        <f>VLOOKUP(A76,'[1]BASE DTPA'!A:DK,68,0)</f>
        <v>VIGENTE</v>
      </c>
      <c r="X76" s="17" t="str">
        <f>VLOOKUP(A76,'[1]BASE DTPA'!A:DL,70,0)</f>
        <v>https://community.secop.gov.co/Public/Tendering/ContractDetailView/Index?UniqueIdentifier=CO1.PCCNTR.7461696</v>
      </c>
      <c r="Y76" s="10"/>
      <c r="Z76" s="10"/>
    </row>
    <row r="77" spans="1:26" x14ac:dyDescent="0.3">
      <c r="A77" s="9" t="s">
        <v>98</v>
      </c>
      <c r="B77" s="10" t="str">
        <f>VLOOKUP(A77,'[1]BASE DTPA'!A:CN,2,0)</f>
        <v>2 NACION</v>
      </c>
      <c r="C77" s="10" t="str">
        <f>VLOOKUP(A77,'[1]BASE DTPA'!A:CQ,3,0)</f>
        <v>CPS-DTPA-78-2025</v>
      </c>
      <c r="D77" s="10" t="str">
        <f>VLOOKUP(A77,'[1]BASE DTPA'!A:CR,4,0)</f>
        <v>HUVER ARLEY PECHENE HUILA</v>
      </c>
      <c r="E77" s="11">
        <v>45699</v>
      </c>
      <c r="F77" s="12" t="str">
        <f>VLOOKUP(A77,'[1]BASE DTPA'!A:CT,6,0)</f>
        <v>PA07-3202008-9-012 Prestar servicios de apoyo a la gestión con plena autonomía técnica y administrativa para implementar las acciones operativas de la estrategias de monitoreo e investigación en el PNN Munchique y/o sus zonas de influencia en el marco de la conservación de diversidad biológica de las áreas protegidas del SINAP nacional.</v>
      </c>
      <c r="G77" s="10" t="str">
        <f>VLOOKUP(A77,'[1]BASE DTPA'!A:CU,7,0)</f>
        <v>APOYO A LA GESTIÓN</v>
      </c>
      <c r="H77" s="10" t="str">
        <f>VLOOKUP(A77,'[1]BASE DTPA'!A:CV,8,0)</f>
        <v>2 CONTRATACIÓN DIRECTA</v>
      </c>
      <c r="I77" s="10" t="str">
        <f>VLOOKUP(A77,'[1]BASE DTPA'!A:CW,9,0)</f>
        <v>14 PRESTACIÓN DE SERVICIOS</v>
      </c>
      <c r="J77" s="7" t="str">
        <f>VLOOKUP(A77,'[1]BASE DTPA'!A:CX,10,0)</f>
        <v>N/A</v>
      </c>
      <c r="K77" s="7">
        <f>VLOOKUP(A77,'[1]BASE DTPA'!A:CY,11,0)</f>
        <v>80111600</v>
      </c>
      <c r="L77" s="13">
        <f>VLOOKUP(A77,'[1]BASE DTPA'!A:CZ,15,0)</f>
        <v>1836237</v>
      </c>
      <c r="M77" s="13">
        <f>VLOOKUP(A77,'[1]BASE DTPA'!A:DA,16,0)</f>
        <v>19586528</v>
      </c>
      <c r="N77" s="7" t="str">
        <f>VLOOKUP(A77,'[1]BASE DTPA'!A:DB,18,0)</f>
        <v>1 PERSONA NATURAL</v>
      </c>
      <c r="O77" s="7" t="str">
        <f>VLOOKUP(A77,'[1]BASE DTPA'!A:DC,19,0)</f>
        <v>3 CÉDULA DE CIUDADANÍA</v>
      </c>
      <c r="P77" s="13">
        <f>VLOOKUP(A77,'[1]BASE DTPA'!A:DD,20,0)</f>
        <v>4721834</v>
      </c>
      <c r="Q77" s="13" t="str">
        <f>VLOOKUP(A77,'[1]BASE DTPA'!A:DE,22,0)</f>
        <v>N-A</v>
      </c>
      <c r="R77" s="7" t="str">
        <f>VLOOKUP(A77,'[1]BASE DTPA'!A:DF,38,0)</f>
        <v>PNN MUNCHIQUE</v>
      </c>
      <c r="S77" s="7">
        <f>VLOOKUP(A77,'[1]BASE DTPA'!A:DG,43,0)</f>
        <v>320</v>
      </c>
      <c r="T77" s="15">
        <f>VLOOKUP(A77,'[1]BASE DTPA'!A:DH,53,0)</f>
        <v>45699</v>
      </c>
      <c r="U77" s="15">
        <f>VLOOKUP(A77,'[1]BASE DTPA'!A:DI,54,0)</f>
        <v>46022</v>
      </c>
      <c r="V77" s="7">
        <f>VLOOKUP(A77,'[1]BASE DTPA'!A:DJ,79,0)</f>
        <v>0</v>
      </c>
      <c r="W77" s="7" t="str">
        <f>VLOOKUP(A77,'[1]BASE DTPA'!A:DK,68,0)</f>
        <v>VIGENTE</v>
      </c>
      <c r="X77" s="17" t="str">
        <f>VLOOKUP(A77,'[1]BASE DTPA'!A:DL,70,0)</f>
        <v>https://community.secop.gov.co/Public/Tendering/ContractDetailView/Index?UniqueIdentifier=CO1.PCCNTR.7462984</v>
      </c>
      <c r="Y77" s="10"/>
      <c r="Z77" s="10"/>
    </row>
    <row r="78" spans="1:26" x14ac:dyDescent="0.3">
      <c r="A78" s="9" t="s">
        <v>99</v>
      </c>
      <c r="B78" s="10" t="str">
        <f>VLOOKUP(A78,'[1]BASE DTPA'!A:CN,2,0)</f>
        <v>2 NACION</v>
      </c>
      <c r="C78" s="10" t="str">
        <f>VLOOKUP(A78,'[1]BASE DTPA'!A:CQ,3,0)</f>
        <v>CPS-DTPA-79-2025</v>
      </c>
      <c r="D78" s="10" t="str">
        <f>VLOOKUP(A78,'[1]BASE DTPA'!A:CR,4,0)</f>
        <v>HERNÁN ARIEL HENRÍQUEZ VALENCIA</v>
      </c>
      <c r="E78" s="11">
        <v>45699</v>
      </c>
      <c r="F78" s="12" t="str">
        <f>VLOOKUP(A78,'[1]BASE DTPA'!A:CT,6,0)</f>
        <v>PA06-3202060-19_1-020 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
      <c r="G78" s="10" t="str">
        <f>VLOOKUP(A78,'[1]BASE DTPA'!A:CU,7,0)</f>
        <v>APOYO A LA GESTIÓN</v>
      </c>
      <c r="H78" s="10" t="str">
        <f>VLOOKUP(A78,'[1]BASE DTPA'!A:CV,8,0)</f>
        <v>2 CONTRATACIÓN DIRECTA</v>
      </c>
      <c r="I78" s="10" t="str">
        <f>VLOOKUP(A78,'[1]BASE DTPA'!A:CW,9,0)</f>
        <v>14 PRESTACIÓN DE SERVICIOS</v>
      </c>
      <c r="J78" s="7" t="str">
        <f>VLOOKUP(A78,'[1]BASE DTPA'!A:CX,10,0)</f>
        <v>N/A</v>
      </c>
      <c r="K78" s="7">
        <f>VLOOKUP(A78,'[1]BASE DTPA'!A:CY,11,0)</f>
        <v>80111600</v>
      </c>
      <c r="L78" s="13">
        <f>VLOOKUP(A78,'[1]BASE DTPA'!A:CZ,15,0)</f>
        <v>1836237</v>
      </c>
      <c r="M78" s="13">
        <f>VLOOKUP(A78,'[1]BASE DTPA'!A:DA,16,0)</f>
        <v>18362370</v>
      </c>
      <c r="N78" s="7" t="str">
        <f>VLOOKUP(A78,'[1]BASE DTPA'!A:DB,18,0)</f>
        <v>1 PERSONA NATURAL</v>
      </c>
      <c r="O78" s="7" t="str">
        <f>VLOOKUP(A78,'[1]BASE DTPA'!A:DC,19,0)</f>
        <v>3 CÉDULA DE CIUDADANÍA</v>
      </c>
      <c r="P78" s="13">
        <f>VLOOKUP(A78,'[1]BASE DTPA'!A:DD,20,0)</f>
        <v>71987195</v>
      </c>
      <c r="Q78" s="13" t="str">
        <f>VLOOKUP(A78,'[1]BASE DTPA'!A:DE,22,0)</f>
        <v>N-A</v>
      </c>
      <c r="R78" s="7" t="str">
        <f>VLOOKUP(A78,'[1]BASE DTPA'!A:DF,38,0)</f>
        <v>PNN LOS KATIOS</v>
      </c>
      <c r="S78" s="7">
        <f>VLOOKUP(A78,'[1]BASE DTPA'!A:DG,43,0)</f>
        <v>300</v>
      </c>
      <c r="T78" s="15">
        <f>VLOOKUP(A78,'[1]BASE DTPA'!A:DH,53,0)</f>
        <v>45699</v>
      </c>
      <c r="U78" s="15">
        <f>VLOOKUP(A78,'[1]BASE DTPA'!A:DI,54,0)</f>
        <v>46002</v>
      </c>
      <c r="V78" s="7">
        <f>VLOOKUP(A78,'[1]BASE DTPA'!A:DJ,79,0)</f>
        <v>0</v>
      </c>
      <c r="W78" s="7" t="str">
        <f>VLOOKUP(A78,'[1]BASE DTPA'!A:DK,68,0)</f>
        <v>VIGENTE</v>
      </c>
      <c r="X78" s="17" t="str">
        <f>VLOOKUP(A78,'[1]BASE DTPA'!A:DL,70,0)</f>
        <v>https://community.secop.gov.co/Public/Tendering/ContractDetailView/Index?UniqueIdentifier=CO1.PCCNTR.7473762</v>
      </c>
      <c r="Y78" s="10"/>
      <c r="Z78" s="10"/>
    </row>
    <row r="79" spans="1:26" x14ac:dyDescent="0.3">
      <c r="A79" s="9" t="s">
        <v>100</v>
      </c>
      <c r="B79" s="10" t="str">
        <f>VLOOKUP(A79,'[1]BASE DTPA'!A:CN,2,0)</f>
        <v>1 FONAM</v>
      </c>
      <c r="C79" s="10" t="str">
        <f>VLOOKUP(A79,'[1]BASE DTPA'!A:CQ,3,0)</f>
        <v>CPS-DTPA-80-2025</v>
      </c>
      <c r="D79" s="10" t="str">
        <f>VLOOKUP(A79,'[1]BASE DTPA'!A:CR,4,0)</f>
        <v>SANTIAGO ORLANDO NARVÁEZ DORADO</v>
      </c>
      <c r="E79" s="11">
        <v>45700</v>
      </c>
      <c r="F79" s="12" t="str">
        <f>VLOOKUP(A79,'[1]BASE DTPA'!A:CT,6,0)</f>
        <v>PA04-3202032-1-001 Prestar servicios profesionales con plena autonomía técnica y administrativa en el PNN Farallones de Cali para realizar las actividades necesarias en la Implementación de acciones de prevención, vigilancia y control de las presiones, especialmente míneria ilegal, generadas en las áreas protegidas administradas por PNNC, especialmente en los ecosistemas andinos y de páramo, en el marco de la conservación de la diversidad biológica de las Áreas Protegidas del SINAP Nacional.</v>
      </c>
      <c r="G79" s="10" t="str">
        <f>VLOOKUP(A79,'[1]BASE DTPA'!A:CU,7,0)</f>
        <v>PROFESIONAL</v>
      </c>
      <c r="H79" s="10" t="str">
        <f>VLOOKUP(A79,'[1]BASE DTPA'!A:CV,8,0)</f>
        <v>2 CONTRATACIÓN DIRECTA</v>
      </c>
      <c r="I79" s="10" t="str">
        <f>VLOOKUP(A79,'[1]BASE DTPA'!A:CW,9,0)</f>
        <v>14 PRESTACIÓN DE SERVICIOS</v>
      </c>
      <c r="J79" s="7" t="str">
        <f>VLOOKUP(A79,'[1]BASE DTPA'!A:CX,10,0)</f>
        <v>N/A</v>
      </c>
      <c r="K79" s="7">
        <f>VLOOKUP(A79,'[1]BASE DTPA'!A:CY,11,0)</f>
        <v>80111600</v>
      </c>
      <c r="L79" s="13">
        <f>VLOOKUP(A79,'[1]BASE DTPA'!A:CZ,15,0)</f>
        <v>5693195</v>
      </c>
      <c r="M79" s="13">
        <f>VLOOKUP(A79,'[1]BASE DTPA'!A:DA,16,0)</f>
        <v>60537640</v>
      </c>
      <c r="N79" s="7" t="str">
        <f>VLOOKUP(A79,'[1]BASE DTPA'!A:DB,18,0)</f>
        <v>1 PERSONA NATURAL</v>
      </c>
      <c r="O79" s="7" t="str">
        <f>VLOOKUP(A79,'[1]BASE DTPA'!A:DC,19,0)</f>
        <v>3 CÉDULA DE CIUDADANÍA</v>
      </c>
      <c r="P79" s="13">
        <f>VLOOKUP(A79,'[1]BASE DTPA'!A:DD,20,0)</f>
        <v>1061763530</v>
      </c>
      <c r="Q79" s="13" t="str">
        <f>VLOOKUP(A79,'[1]BASE DTPA'!A:DE,22,0)</f>
        <v>N-A</v>
      </c>
      <c r="R79" s="7" t="str">
        <f>VLOOKUP(A79,'[1]BASE DTPA'!A:DF,38,0)</f>
        <v>PNN FARALLONES DE CALI</v>
      </c>
      <c r="S79" s="7">
        <f>VLOOKUP(A79,'[1]BASE DTPA'!A:DG,43,0)</f>
        <v>309</v>
      </c>
      <c r="T79" s="15">
        <f>VLOOKUP(A79,'[1]BASE DTPA'!A:DH,53,0)</f>
        <v>45700</v>
      </c>
      <c r="U79" s="15">
        <f>VLOOKUP(A79,'[1]BASE DTPA'!A:DI,54,0)</f>
        <v>46022</v>
      </c>
      <c r="V79" s="7">
        <f>VLOOKUP(A79,'[1]BASE DTPA'!A:DJ,79,0)</f>
        <v>0</v>
      </c>
      <c r="W79" s="7" t="str">
        <f>VLOOKUP(A79,'[1]BASE DTPA'!A:DK,68,0)</f>
        <v>VIGENTE</v>
      </c>
      <c r="X79" s="17" t="str">
        <f>VLOOKUP(A79,'[1]BASE DTPA'!A:DL,70,0)</f>
        <v>https://community.secop.gov.co/Public/Tendering/ContractDetailView/Index?UniqueIdentifier=CO1.PCCNTR.7469017</v>
      </c>
      <c r="Y79" s="10"/>
      <c r="Z79" s="10"/>
    </row>
    <row r="80" spans="1:26" x14ac:dyDescent="0.3">
      <c r="A80" s="9" t="s">
        <v>101</v>
      </c>
      <c r="B80" s="10" t="str">
        <f>VLOOKUP(A80,'[1]BASE DTPA'!A:CN,2,0)</f>
        <v>1 FONAM</v>
      </c>
      <c r="C80" s="10" t="str">
        <f>VLOOKUP(A80,'[1]BASE DTPA'!A:CQ,3,0)</f>
        <v>CPS-DTPA-81-2025</v>
      </c>
      <c r="D80" s="10" t="str">
        <f>VLOOKUP(A80,'[1]BASE DTPA'!A:CR,4,0)</f>
        <v>CARLOS ALFONSO PEREA SANTACRUZ</v>
      </c>
      <c r="E80" s="11">
        <v>45700</v>
      </c>
      <c r="F80" s="12" t="str">
        <f>VLOOKUP(A80,'[1]BASE DTPA'!A:CT,6,0)</f>
        <v>PA04-3202053-26-084 Prestar servicios de apoyo a la gestión con plena autonomía técnica y administrativa en el PNN Farallones de Cali en la realización de las actividades necesarias para el seguimiento a los Acuerdos suscritos con las familias campesinas que usan o habitan las áreas protegidas, especialmente en los ecosistemas andinos y de páramo, en el marco de la conservación de la diversidad biológica de las Áreas Protegidas del SINAP Nacional.</v>
      </c>
      <c r="G80" s="10" t="str">
        <f>VLOOKUP(A80,'[1]BASE DTPA'!A:CU,7,0)</f>
        <v>APOYO A LA GESTIÓN</v>
      </c>
      <c r="H80" s="10" t="str">
        <f>VLOOKUP(A80,'[1]BASE DTPA'!A:CV,8,0)</f>
        <v>2 CONTRATACIÓN DIRECTA</v>
      </c>
      <c r="I80" s="10" t="str">
        <f>VLOOKUP(A80,'[1]BASE DTPA'!A:CW,9,0)</f>
        <v>14 PRESTACIÓN DE SERVICIOS</v>
      </c>
      <c r="J80" s="7" t="str">
        <f>VLOOKUP(A80,'[1]BASE DTPA'!A:CX,10,0)</f>
        <v>N/A</v>
      </c>
      <c r="K80" s="7">
        <f>VLOOKUP(A80,'[1]BASE DTPA'!A:CY,11,0)</f>
        <v>80111600</v>
      </c>
      <c r="L80" s="13">
        <f>VLOOKUP(A80,'[1]BASE DTPA'!A:CZ,15,0)</f>
        <v>3670920</v>
      </c>
      <c r="M80" s="13">
        <f>VLOOKUP(A80,'[1]BASE DTPA'!A:DA,16,0)</f>
        <v>37810476</v>
      </c>
      <c r="N80" s="7" t="str">
        <f>VLOOKUP(A80,'[1]BASE DTPA'!A:DB,18,0)</f>
        <v>1 PERSONA NATURAL</v>
      </c>
      <c r="O80" s="7" t="str">
        <f>VLOOKUP(A80,'[1]BASE DTPA'!A:DC,19,0)</f>
        <v>3 CÉDULA DE CIUDADANÍA</v>
      </c>
      <c r="P80" s="13">
        <f>VLOOKUP(A80,'[1]BASE DTPA'!A:DD,20,0)</f>
        <v>1116447767</v>
      </c>
      <c r="Q80" s="13" t="str">
        <f>VLOOKUP(A80,'[1]BASE DTPA'!A:DE,22,0)</f>
        <v>N-A</v>
      </c>
      <c r="R80" s="7" t="str">
        <f>VLOOKUP(A80,'[1]BASE DTPA'!A:DF,38,0)</f>
        <v>PNN FARALLONES DE CALI</v>
      </c>
      <c r="S80" s="7">
        <f>VLOOKUP(A80,'[1]BASE DTPA'!A:DG,43,0)</f>
        <v>309</v>
      </c>
      <c r="T80" s="15">
        <f>VLOOKUP(A80,'[1]BASE DTPA'!A:DH,53,0)</f>
        <v>45700</v>
      </c>
      <c r="U80" s="15">
        <f>VLOOKUP(A80,'[1]BASE DTPA'!A:DI,54,0)</f>
        <v>46021</v>
      </c>
      <c r="V80" s="7">
        <f>VLOOKUP(A80,'[1]BASE DTPA'!A:DJ,79,0)</f>
        <v>0</v>
      </c>
      <c r="W80" s="7" t="str">
        <f>VLOOKUP(A80,'[1]BASE DTPA'!A:DK,68,0)</f>
        <v>VIGENTE</v>
      </c>
      <c r="X80" s="17" t="str">
        <f>VLOOKUP(A80,'[1]BASE DTPA'!A:DL,70,0)</f>
        <v>https://community.secop.gov.co/Public/Tendering/ContractDetailView/Index?UniqueIdentifier=CO1.PCCNTR.7469180</v>
      </c>
      <c r="Y80" s="10"/>
      <c r="Z80" s="10"/>
    </row>
    <row r="81" spans="1:26" x14ac:dyDescent="0.3">
      <c r="A81" s="9" t="s">
        <v>102</v>
      </c>
      <c r="B81" s="10" t="str">
        <f>VLOOKUP(A81,'[1]BASE DTPA'!A:CN,2,0)</f>
        <v>1 FONAM</v>
      </c>
      <c r="C81" s="10" t="str">
        <f>VLOOKUP(A81,'[1]BASE DTPA'!A:CQ,3,0)</f>
        <v>CPS-DTPA-82-2025</v>
      </c>
      <c r="D81" s="10" t="str">
        <f>VLOOKUP(A81,'[1]BASE DTPA'!A:CR,4,0)</f>
        <v>SHARON LIZETH BECERRA GARCIA</v>
      </c>
      <c r="E81" s="11">
        <v>45700</v>
      </c>
      <c r="F81" s="12" t="str">
        <f>VLOOKUP(A81,'[1]BASE DTPA'!A:CT,6,0)</f>
        <v>PA04-3202008-9-047 Prestar servicios de apoyo a la gestión con plena autonomía técnica y administrativa en las actividades requeridas del PNN Farallones de Cali Implementar los instrumentos de planeación (planes de manejo / rem u otros programas y lineamientos) de la entidad especialmente en los ecosistemas andinos y de páramo, en el marco de la conservación de la diversidad biológica de las Áreas Protegidas del SINAP Nacional.</v>
      </c>
      <c r="G81" s="10" t="str">
        <f>VLOOKUP(A81,'[1]BASE DTPA'!A:CU,7,0)</f>
        <v>APOYO A LA GESTIÓN</v>
      </c>
      <c r="H81" s="10" t="str">
        <f>VLOOKUP(A81,'[1]BASE DTPA'!A:CV,8,0)</f>
        <v>2 CONTRATACIÓN DIRECTA</v>
      </c>
      <c r="I81" s="10" t="str">
        <f>VLOOKUP(A81,'[1]BASE DTPA'!A:CW,9,0)</f>
        <v>14 PRESTACIÓN DE SERVICIOS</v>
      </c>
      <c r="J81" s="7" t="str">
        <f>VLOOKUP(A81,'[1]BASE DTPA'!A:CX,10,0)</f>
        <v>N/A</v>
      </c>
      <c r="K81" s="7">
        <f>VLOOKUP(A81,'[1]BASE DTPA'!A:CY,11,0)</f>
        <v>80111600</v>
      </c>
      <c r="L81" s="13">
        <f>VLOOKUP(A81,'[1]BASE DTPA'!A:CZ,15,0)</f>
        <v>3388192</v>
      </c>
      <c r="M81" s="13">
        <f>VLOOKUP(A81,'[1]BASE DTPA'!A:DA,16,0)</f>
        <v>36027775</v>
      </c>
      <c r="N81" s="7" t="str">
        <f>VLOOKUP(A81,'[1]BASE DTPA'!A:DB,18,0)</f>
        <v>1 PERSONA NATURAL</v>
      </c>
      <c r="O81" s="7" t="str">
        <f>VLOOKUP(A81,'[1]BASE DTPA'!A:DC,19,0)</f>
        <v>3 CÉDULA DE CIUDADANÍA</v>
      </c>
      <c r="P81" s="13">
        <f>VLOOKUP(A81,'[1]BASE DTPA'!A:DD,20,0)</f>
        <v>1144166980</v>
      </c>
      <c r="Q81" s="13" t="str">
        <f>VLOOKUP(A81,'[1]BASE DTPA'!A:DE,22,0)</f>
        <v>N-A</v>
      </c>
      <c r="R81" s="7" t="str">
        <f>VLOOKUP(A81,'[1]BASE DTPA'!A:DF,38,0)</f>
        <v>PNN FARALLONES DE CALI</v>
      </c>
      <c r="S81" s="7">
        <f>VLOOKUP(A81,'[1]BASE DTPA'!A:DG,43,0)</f>
        <v>319</v>
      </c>
      <c r="T81" s="15">
        <f>VLOOKUP(A81,'[1]BASE DTPA'!A:DH,53,0)</f>
        <v>45700</v>
      </c>
      <c r="U81" s="15">
        <f>VLOOKUP(A81,'[1]BASE DTPA'!A:DI,54,0)</f>
        <v>46022</v>
      </c>
      <c r="V81" s="7">
        <f>VLOOKUP(A81,'[1]BASE DTPA'!A:DJ,79,0)</f>
        <v>0</v>
      </c>
      <c r="W81" s="7" t="str">
        <f>VLOOKUP(A81,'[1]BASE DTPA'!A:DK,68,0)</f>
        <v>VIGENTE</v>
      </c>
      <c r="X81" s="17" t="str">
        <f>VLOOKUP(A81,'[1]BASE DTPA'!A:DL,70,0)</f>
        <v>https://community.secop.gov.co/Public/Tendering/ContractDetailView/Index?UniqueIdentifier=CO1.PCCNTR.7469580</v>
      </c>
      <c r="Y81" s="10"/>
      <c r="Z81" s="10"/>
    </row>
    <row r="82" spans="1:26" x14ac:dyDescent="0.3">
      <c r="A82" s="9" t="s">
        <v>103</v>
      </c>
      <c r="B82" s="10" t="str">
        <f>VLOOKUP(A82,'[1]BASE DTPA'!A:CN,2,0)</f>
        <v>1 FONAM</v>
      </c>
      <c r="C82" s="10" t="str">
        <f>VLOOKUP(A82,'[1]BASE DTPA'!A:CQ,3,0)</f>
        <v>CPS-DTPA-83-2025</v>
      </c>
      <c r="D82" s="10" t="str">
        <f>VLOOKUP(A82,'[1]BASE DTPA'!A:CR,4,0)</f>
        <v>KAREN YULIET DELGADO PALADINEZ</v>
      </c>
      <c r="E82" s="11">
        <v>45700</v>
      </c>
      <c r="F82" s="12" t="str">
        <f>VLOOKUP(A82,'[1]BASE DTPA'!A:CT,6,0)</f>
        <v>PA04-3202032-1-010 Prestar servicios de apoyo a la gestión con plena autonomía técnica y administrativa en las actividades requeridas del PNN Farallones de Cali en el desarrollo de las acciones administrativas del proceso sancionatorio ambiental, especialmente en los ecosistemas andinos y de páramo, en el marco de la conservación de la diversidad biológica de las Áreas Protegidas del SINAP Nacional.</v>
      </c>
      <c r="G82" s="10" t="str">
        <f>VLOOKUP(A82,'[1]BASE DTPA'!A:CU,7,0)</f>
        <v>APOYO A LA GESTIÓN</v>
      </c>
      <c r="H82" s="10" t="str">
        <f>VLOOKUP(A82,'[1]BASE DTPA'!A:CV,8,0)</f>
        <v>2 CONTRATACIÓN DIRECTA</v>
      </c>
      <c r="I82" s="10" t="str">
        <f>VLOOKUP(A82,'[1]BASE DTPA'!A:CW,9,0)</f>
        <v>14 PRESTACIÓN DE SERVICIOS</v>
      </c>
      <c r="J82" s="7" t="str">
        <f>VLOOKUP(A82,'[1]BASE DTPA'!A:CX,10,0)</f>
        <v>N/A</v>
      </c>
      <c r="K82" s="7">
        <f>VLOOKUP(A82,'[1]BASE DTPA'!A:CY,11,0)</f>
        <v>80111600</v>
      </c>
      <c r="L82" s="13">
        <f>VLOOKUP(A82,'[1]BASE DTPA'!A:CZ,15,0)</f>
        <v>3557602</v>
      </c>
      <c r="M82" s="13">
        <f>VLOOKUP(A82,'[1]BASE DTPA'!A:DA,16,0)</f>
        <v>37829168</v>
      </c>
      <c r="N82" s="7" t="str">
        <f>VLOOKUP(A82,'[1]BASE DTPA'!A:DB,18,0)</f>
        <v>1 PERSONA NATURAL</v>
      </c>
      <c r="O82" s="7" t="str">
        <f>VLOOKUP(A82,'[1]BASE DTPA'!A:DC,19,0)</f>
        <v>3 CÉDULA DE CIUDADANÍA</v>
      </c>
      <c r="P82" s="13">
        <f>VLOOKUP(A82,'[1]BASE DTPA'!A:DD,20,0)</f>
        <v>1082782193</v>
      </c>
      <c r="Q82" s="13" t="str">
        <f>VLOOKUP(A82,'[1]BASE DTPA'!A:DE,22,0)</f>
        <v>N-A</v>
      </c>
      <c r="R82" s="7" t="str">
        <f>VLOOKUP(A82,'[1]BASE DTPA'!A:DF,38,0)</f>
        <v>PNN FARALLONES DE CALI</v>
      </c>
      <c r="S82" s="7">
        <f>VLOOKUP(A82,'[1]BASE DTPA'!A:DG,43,0)</f>
        <v>319</v>
      </c>
      <c r="T82" s="15">
        <f>VLOOKUP(A82,'[1]BASE DTPA'!A:DH,53,0)</f>
        <v>45700</v>
      </c>
      <c r="U82" s="15">
        <f>VLOOKUP(A82,'[1]BASE DTPA'!A:DI,54,0)</f>
        <v>46022</v>
      </c>
      <c r="V82" s="7">
        <f>VLOOKUP(A82,'[1]BASE DTPA'!A:DJ,79,0)</f>
        <v>0</v>
      </c>
      <c r="W82" s="7" t="str">
        <f>VLOOKUP(A82,'[1]BASE DTPA'!A:DK,68,0)</f>
        <v>VIGENTE</v>
      </c>
      <c r="X82" s="17" t="str">
        <f>VLOOKUP(A82,'[1]BASE DTPA'!A:DL,70,0)</f>
        <v>https://community.secop.gov.co/Public/Tendering/ContractDetailView/Index?UniqueIdentifier=CO1.PCCNTR.7469367</v>
      </c>
      <c r="Y82" s="10"/>
      <c r="Z82" s="10"/>
    </row>
    <row r="83" spans="1:26" x14ac:dyDescent="0.3">
      <c r="A83" s="9" t="s">
        <v>104</v>
      </c>
      <c r="B83" s="10" t="str">
        <f>VLOOKUP(A83,'[1]BASE DTPA'!A:CN,2,0)</f>
        <v>1 FONAM</v>
      </c>
      <c r="C83" s="10" t="str">
        <f>VLOOKUP(A83,'[1]BASE DTPA'!A:CQ,3,0)</f>
        <v>CPS-DTPA-84-2025</v>
      </c>
      <c r="D83" s="10" t="str">
        <f>VLOOKUP(A83,'[1]BASE DTPA'!A:CR,4,0)</f>
        <v>DIANA MARITZA RAMOS TOMBE</v>
      </c>
      <c r="E83" s="11">
        <v>45700</v>
      </c>
      <c r="F83" s="12" t="str">
        <f>VLOOKUP(A83,'[1]BASE DTPA'!A:CT,6,0)</f>
        <v>PA04-3202038-17-061 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83" s="10" t="str">
        <f>VLOOKUP(A83,'[1]BASE DTPA'!A:CU,7,0)</f>
        <v>APOYO A LA GESTIÓN</v>
      </c>
      <c r="H83" s="10" t="str">
        <f>VLOOKUP(A83,'[1]BASE DTPA'!A:CV,8,0)</f>
        <v>2 CONTRATACIÓN DIRECTA</v>
      </c>
      <c r="I83" s="10" t="str">
        <f>VLOOKUP(A83,'[1]BASE DTPA'!A:CW,9,0)</f>
        <v>14 PRESTACIÓN DE SERVICIOS</v>
      </c>
      <c r="J83" s="7" t="str">
        <f>VLOOKUP(A83,'[1]BASE DTPA'!A:CX,10,0)</f>
        <v>N/A</v>
      </c>
      <c r="K83" s="7">
        <f>VLOOKUP(A83,'[1]BASE DTPA'!A:CY,11,0)</f>
        <v>80111600</v>
      </c>
      <c r="L83" s="13">
        <f>VLOOKUP(A83,'[1]BASE DTPA'!A:CZ,15,0)</f>
        <v>1836237</v>
      </c>
      <c r="M83" s="13">
        <f>VLOOKUP(A83,'[1]BASE DTPA'!A:DA,16,0)</f>
        <v>19525320</v>
      </c>
      <c r="N83" s="7" t="str">
        <f>VLOOKUP(A83,'[1]BASE DTPA'!A:DB,18,0)</f>
        <v>1 PERSONA NATURAL</v>
      </c>
      <c r="O83" s="7" t="str">
        <f>VLOOKUP(A83,'[1]BASE DTPA'!A:DC,19,0)</f>
        <v>3 CÉDULA DE CIUDADANÍA</v>
      </c>
      <c r="P83" s="13">
        <f>VLOOKUP(A83,'[1]BASE DTPA'!A:DD,20,0)</f>
        <v>1114732647</v>
      </c>
      <c r="Q83" s="13" t="str">
        <f>VLOOKUP(A83,'[1]BASE DTPA'!A:DE,22,0)</f>
        <v>N-A</v>
      </c>
      <c r="R83" s="7" t="str">
        <f>VLOOKUP(A83,'[1]BASE DTPA'!A:DF,38,0)</f>
        <v>PNN FARALLONES DE CALI</v>
      </c>
      <c r="S83" s="7">
        <f>VLOOKUP(A83,'[1]BASE DTPA'!A:DG,43,0)</f>
        <v>319</v>
      </c>
      <c r="T83" s="15">
        <f>VLOOKUP(A83,'[1]BASE DTPA'!A:DH,53,0)</f>
        <v>45700</v>
      </c>
      <c r="U83" s="15">
        <f>VLOOKUP(A83,'[1]BASE DTPA'!A:DI,54,0)</f>
        <v>46022</v>
      </c>
      <c r="V83" s="7">
        <f>VLOOKUP(A83,'[1]BASE DTPA'!A:DJ,79,0)</f>
        <v>0</v>
      </c>
      <c r="W83" s="7" t="str">
        <f>VLOOKUP(A83,'[1]BASE DTPA'!A:DK,68,0)</f>
        <v>VIGENTE</v>
      </c>
      <c r="X83" s="17" t="str">
        <f>VLOOKUP(A83,'[1]BASE DTPA'!A:DL,70,0)</f>
        <v>https://community.secop.gov.co/Public/Tendering/ContractDetailView/Index?UniqueIdentifier=CO1.PCCNTR.7470012</v>
      </c>
      <c r="Y83" s="10"/>
      <c r="Z83" s="10"/>
    </row>
    <row r="84" spans="1:26" x14ac:dyDescent="0.3">
      <c r="A84" s="9" t="s">
        <v>105</v>
      </c>
      <c r="B84" s="10" t="str">
        <f>VLOOKUP(A84,'[1]BASE DTPA'!A:CN,2,0)</f>
        <v>1 FONAM</v>
      </c>
      <c r="C84" s="10" t="str">
        <f>VLOOKUP(A84,'[1]BASE DTPA'!A:CQ,3,0)</f>
        <v>CPS-DTPA-85-2025</v>
      </c>
      <c r="D84" s="10" t="str">
        <f>VLOOKUP(A84,'[1]BASE DTPA'!A:CR,4,0)</f>
        <v>MIGUEL ANGEL CASTRO OSORIO</v>
      </c>
      <c r="E84" s="11">
        <v>45700</v>
      </c>
      <c r="F84" s="12" t="str">
        <f>VLOOKUP(A84,'[1]BASE DTPA'!A:CT,6,0)</f>
        <v>PA04-3202056-5-038 Prestar servicios profesionales con plena autonomía técnica y administrativa en en el PNN Farallones de Cali en el desarrollo de actividades de diseño y comunicación, para generar valoración social del patrimonio natural y cultural, aportando a la visibilización y posicionamiento de las medidas de manejo al área protegida, en el marco de la conservación de la diversidad biológica de las Áreas Protegidas del SINAP Nacional, especialmente en la presente en los ecosistemas de páramo y bosques del Parque Nacional Natural Farallones de Cali y su área de influencia.</v>
      </c>
      <c r="G84" s="10" t="str">
        <f>VLOOKUP(A84,'[1]BASE DTPA'!A:CU,7,0)</f>
        <v>PROFESIONAL</v>
      </c>
      <c r="H84" s="10" t="str">
        <f>VLOOKUP(A84,'[1]BASE DTPA'!A:CV,8,0)</f>
        <v>2 CONTRATACIÓN DIRECTA</v>
      </c>
      <c r="I84" s="10" t="str">
        <f>VLOOKUP(A84,'[1]BASE DTPA'!A:CW,9,0)</f>
        <v>14 PRESTACIÓN DE SERVICIOS</v>
      </c>
      <c r="J84" s="7" t="str">
        <f>VLOOKUP(A84,'[1]BASE DTPA'!A:CX,10,0)</f>
        <v>N/A</v>
      </c>
      <c r="K84" s="7">
        <f>VLOOKUP(A84,'[1]BASE DTPA'!A:CY,11,0)</f>
        <v>80111600</v>
      </c>
      <c r="L84" s="13">
        <f>VLOOKUP(A84,'[1]BASE DTPA'!A:CZ,15,0)</f>
        <v>3818858</v>
      </c>
      <c r="M84" s="13">
        <f>VLOOKUP(A84,'[1]BASE DTPA'!A:DA,16,0)</f>
        <v>40607190</v>
      </c>
      <c r="N84" s="7" t="str">
        <f>VLOOKUP(A84,'[1]BASE DTPA'!A:DB,18,0)</f>
        <v>1 PERSONA NATURAL</v>
      </c>
      <c r="O84" s="7" t="str">
        <f>VLOOKUP(A84,'[1]BASE DTPA'!A:DC,19,0)</f>
        <v>3 CÉDULA DE CIUDADANÍA</v>
      </c>
      <c r="P84" s="13">
        <f>VLOOKUP(A84,'[1]BASE DTPA'!A:DD,20,0)</f>
        <v>1107090063</v>
      </c>
      <c r="Q84" s="13" t="str">
        <f>VLOOKUP(A84,'[1]BASE DTPA'!A:DE,22,0)</f>
        <v>N-A</v>
      </c>
      <c r="R84" s="7" t="str">
        <f>VLOOKUP(A84,'[1]BASE DTPA'!A:DF,38,0)</f>
        <v>PNN FARALLONES DE CALI</v>
      </c>
      <c r="S84" s="7">
        <f>VLOOKUP(A84,'[1]BASE DTPA'!A:DG,43,0)</f>
        <v>319</v>
      </c>
      <c r="T84" s="15">
        <f>VLOOKUP(A84,'[1]BASE DTPA'!A:DH,53,0)</f>
        <v>45700</v>
      </c>
      <c r="U84" s="15">
        <f>VLOOKUP(A84,'[1]BASE DTPA'!A:DI,54,0)</f>
        <v>46022</v>
      </c>
      <c r="V84" s="7">
        <f>VLOOKUP(A84,'[1]BASE DTPA'!A:DJ,79,0)</f>
        <v>0</v>
      </c>
      <c r="W84" s="7" t="str">
        <f>VLOOKUP(A84,'[1]BASE DTPA'!A:DK,68,0)</f>
        <v>VIGENTE</v>
      </c>
      <c r="X84" s="17" t="str">
        <f>VLOOKUP(A84,'[1]BASE DTPA'!A:DL,70,0)</f>
        <v>https://community.secop.gov.co/Public/Tendering/ContractDetailView/Index?UniqueIdentifier=CO1.PCCNTR.7469852</v>
      </c>
      <c r="Y84" s="10"/>
      <c r="Z84" s="10"/>
    </row>
    <row r="85" spans="1:26" x14ac:dyDescent="0.3">
      <c r="A85" s="9" t="s">
        <v>106</v>
      </c>
      <c r="B85" s="10" t="str">
        <f>VLOOKUP(A85,'[1]BASE DTPA'!A:CN,2,0)</f>
        <v>1 FONAM</v>
      </c>
      <c r="C85" s="10" t="str">
        <f>VLOOKUP(A85,'[1]BASE DTPA'!A:CQ,3,0)</f>
        <v>CPS-DTPA-86-2025</v>
      </c>
      <c r="D85" s="10" t="str">
        <f>VLOOKUP(A85,'[1]BASE DTPA'!A:CR,4,0)</f>
        <v>ANDRÉS FELIPE MORENO WIEDMAN</v>
      </c>
      <c r="E85" s="11">
        <v>45701</v>
      </c>
      <c r="F85" s="12" t="str">
        <f>VLOOKUP(A85,'[1]BASE DTPA'!A:CT,6,0)</f>
        <v>PA04-3202053-27-085 Prestar servicios profesionales con plena autonomía técnica y administrativa en el PNN Farallones de Cali en la realización de las actividades de caracterización predial necesarias para Implementar la ruta de acuerdos de conservación enfocado a la aplicación de la resolución 0470 de 2018, en áreas estrategicas de conservación de los ecosistemas andinos y de páramo, en el marco de la conservación de la diversidad biológica de las Áreas Protegidas del SINAP Nacional"</v>
      </c>
      <c r="G85" s="10" t="str">
        <f>VLOOKUP(A85,'[1]BASE DTPA'!A:CU,7,0)</f>
        <v>PROFESIONAL</v>
      </c>
      <c r="H85" s="10" t="str">
        <f>VLOOKUP(A85,'[1]BASE DTPA'!A:CV,8,0)</f>
        <v>2 CONTRATACIÓN DIRECTA</v>
      </c>
      <c r="I85" s="10" t="str">
        <f>VLOOKUP(A85,'[1]BASE DTPA'!A:CW,9,0)</f>
        <v>14 PRESTACIÓN DE SERVICIOS</v>
      </c>
      <c r="J85" s="7" t="str">
        <f>VLOOKUP(A85,'[1]BASE DTPA'!A:CX,10,0)</f>
        <v>N/A</v>
      </c>
      <c r="K85" s="7">
        <f>VLOOKUP(A85,'[1]BASE DTPA'!A:CY,11,0)</f>
        <v>80111600</v>
      </c>
      <c r="L85" s="13">
        <f>VLOOKUP(A85,'[1]BASE DTPA'!A:CZ,15,0)</f>
        <v>3670921</v>
      </c>
      <c r="M85" s="13">
        <f>VLOOKUP(A85,'[1]BASE DTPA'!A:DA,16,0)</f>
        <v>38911763</v>
      </c>
      <c r="N85" s="7" t="str">
        <f>VLOOKUP(A85,'[1]BASE DTPA'!A:DB,18,0)</f>
        <v>1 PERSONA NATURAL</v>
      </c>
      <c r="O85" s="7" t="str">
        <f>VLOOKUP(A85,'[1]BASE DTPA'!A:DC,19,0)</f>
        <v>3 CÉDULA DE CIUDADANÍA</v>
      </c>
      <c r="P85" s="13">
        <f>VLOOKUP(A85,'[1]BASE DTPA'!A:DD,20,0)</f>
        <v>1130623094</v>
      </c>
      <c r="Q85" s="13" t="str">
        <f>VLOOKUP(A85,'[1]BASE DTPA'!A:DE,22,0)</f>
        <v>N-A</v>
      </c>
      <c r="R85" s="7" t="str">
        <f>VLOOKUP(A85,'[1]BASE DTPA'!A:DF,38,0)</f>
        <v>PNN FARALLONES DE CALI</v>
      </c>
      <c r="S85" s="7">
        <f>VLOOKUP(A85,'[1]BASE DTPA'!A:DG,43,0)</f>
        <v>318</v>
      </c>
      <c r="T85" s="15">
        <f>VLOOKUP(A85,'[1]BASE DTPA'!A:DH,53,0)</f>
        <v>45701</v>
      </c>
      <c r="U85" s="15">
        <f>VLOOKUP(A85,'[1]BASE DTPA'!A:DI,54,0)</f>
        <v>46022</v>
      </c>
      <c r="V85" s="7">
        <f>VLOOKUP(A85,'[1]BASE DTPA'!A:DJ,79,0)</f>
        <v>0</v>
      </c>
      <c r="W85" s="7" t="str">
        <f>VLOOKUP(A85,'[1]BASE DTPA'!A:DK,68,0)</f>
        <v>VIGENTE</v>
      </c>
      <c r="X85" s="17" t="str">
        <f>VLOOKUP(A85,'[1]BASE DTPA'!A:DL,70,0)</f>
        <v>https://community.secop.gov.co/Public/Tendering/ContractDetailView/Index?UniqueIdentifier=CO1.PCCNTR.7479150</v>
      </c>
      <c r="Y85" s="10"/>
      <c r="Z85" s="10"/>
    </row>
    <row r="86" spans="1:26" x14ac:dyDescent="0.3">
      <c r="A86" s="9" t="s">
        <v>107</v>
      </c>
      <c r="B86" s="10" t="str">
        <f>VLOOKUP(A86,'[1]BASE DTPA'!A:CN,2,0)</f>
        <v>1 FONAM</v>
      </c>
      <c r="C86" s="10" t="str">
        <f>VLOOKUP(A86,'[1]BASE DTPA'!A:CQ,3,0)</f>
        <v>CPS-DTPA-87-2025</v>
      </c>
      <c r="D86" s="10" t="str">
        <f>VLOOKUP(A86,'[1]BASE DTPA'!A:CR,4,0)</f>
        <v>ELSY ALVEAR MENSA</v>
      </c>
      <c r="E86" s="11">
        <v>45701</v>
      </c>
      <c r="F86" s="12" t="str">
        <f>VLOOKUP(A86,'[1]BASE DTPA'!A:CT,6,0)</f>
        <v>PA04-3202038-17-060 Prestar servicios de apoyo a la gestión con plena autonomía técnica y administrativa en las actividades tecnicas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86" s="10" t="str">
        <f>VLOOKUP(A86,'[1]BASE DTPA'!A:CU,7,0)</f>
        <v>APOYO A LA GESTIÓN</v>
      </c>
      <c r="H86" s="10" t="str">
        <f>VLOOKUP(A86,'[1]BASE DTPA'!A:CV,8,0)</f>
        <v>2 CONTRATACIÓN DIRECTA</v>
      </c>
      <c r="I86" s="10" t="str">
        <f>VLOOKUP(A86,'[1]BASE DTPA'!A:CW,9,0)</f>
        <v>14 PRESTACIÓN DE SERVICIOS</v>
      </c>
      <c r="J86" s="7" t="str">
        <f>VLOOKUP(A86,'[1]BASE DTPA'!A:CX,10,0)</f>
        <v>N/A</v>
      </c>
      <c r="K86" s="7">
        <f>VLOOKUP(A86,'[1]BASE DTPA'!A:CY,11,0)</f>
        <v>80111600</v>
      </c>
      <c r="L86" s="13">
        <f>VLOOKUP(A86,'[1]BASE DTPA'!A:CZ,15,0)</f>
        <v>2680096</v>
      </c>
      <c r="M86" s="13">
        <f>VLOOKUP(A86,'[1]BASE DTPA'!A:DA,16,0)</f>
        <v>28409018</v>
      </c>
      <c r="N86" s="7" t="str">
        <f>VLOOKUP(A86,'[1]BASE DTPA'!A:DB,18,0)</f>
        <v>1 PERSONA NATURAL</v>
      </c>
      <c r="O86" s="7" t="str">
        <f>VLOOKUP(A86,'[1]BASE DTPA'!A:DC,19,0)</f>
        <v>3 CÉDULA DE CIUDADANÍA</v>
      </c>
      <c r="P86" s="13">
        <f>VLOOKUP(A86,'[1]BASE DTPA'!A:DD,20,0)</f>
        <v>31924043</v>
      </c>
      <c r="Q86" s="13" t="str">
        <f>VLOOKUP(A86,'[1]BASE DTPA'!A:DE,22,0)</f>
        <v>N-A</v>
      </c>
      <c r="R86" s="7" t="str">
        <f>VLOOKUP(A86,'[1]BASE DTPA'!A:DF,38,0)</f>
        <v>PNN FARALLONES DE CALI</v>
      </c>
      <c r="S86" s="7">
        <f>VLOOKUP(A86,'[1]BASE DTPA'!A:DG,43,0)</f>
        <v>318</v>
      </c>
      <c r="T86" s="15">
        <f>VLOOKUP(A86,'[1]BASE DTPA'!A:DH,53,0)</f>
        <v>45701</v>
      </c>
      <c r="U86" s="15">
        <f>VLOOKUP(A86,'[1]BASE DTPA'!A:DI,54,0)</f>
        <v>46022</v>
      </c>
      <c r="V86" s="7">
        <f>VLOOKUP(A86,'[1]BASE DTPA'!A:DJ,79,0)</f>
        <v>0</v>
      </c>
      <c r="W86" s="7" t="str">
        <f>VLOOKUP(A86,'[1]BASE DTPA'!A:DK,68,0)</f>
        <v>VIGENTE</v>
      </c>
      <c r="X86" s="17" t="str">
        <f>VLOOKUP(A86,'[1]BASE DTPA'!A:DL,70,0)</f>
        <v>https://community.secop.gov.co/Public/Tendering/ContractDetailView/Index?UniqueIdentifier=CO1.PCCNTR.7479492</v>
      </c>
      <c r="Y86" s="10"/>
      <c r="Z86" s="10"/>
    </row>
    <row r="87" spans="1:26" x14ac:dyDescent="0.3">
      <c r="A87" s="9" t="s">
        <v>108</v>
      </c>
      <c r="B87" s="10" t="str">
        <f>VLOOKUP(A87,'[1]BASE DTPA'!A:CN,2,0)</f>
        <v>2 NACION</v>
      </c>
      <c r="C87" s="10" t="str">
        <f>VLOOKUP(A87,'[1]BASE DTPA'!A:CQ,3,0)</f>
        <v>CPS-DTPA-88-2025</v>
      </c>
      <c r="D87" s="10" t="str">
        <f>VLOOKUP(A87,'[1]BASE DTPA'!A:CR,4,0)</f>
        <v>FERNEY GUTIERREZ RAMÍREZ</v>
      </c>
      <c r="E87" s="11">
        <v>45701</v>
      </c>
      <c r="F87" s="12" t="str">
        <f>VLOOKUP(A87,'[1]BASE DTPA'!A:CT,6,0)</f>
        <v>PA06-3202032-1-004 Prestar servicios de apoyo a la gestión con plena autonomía técnica y administrativa en el PNN Los Katíos en el desarrollo de las acciones operativas en la implementación de la estrategia de prevención, vigilancia y control en el área protegida, en el marco de la conservación de la diversidad biológica de las áreas protegidas del SINAP nacional.</v>
      </c>
      <c r="G87" s="10" t="str">
        <f>VLOOKUP(A87,'[1]BASE DTPA'!A:CU,7,0)</f>
        <v>APOYO A LA GESTIÓN</v>
      </c>
      <c r="H87" s="10" t="str">
        <f>VLOOKUP(A87,'[1]BASE DTPA'!A:CV,8,0)</f>
        <v>2 CONTRATACIÓN DIRECTA</v>
      </c>
      <c r="I87" s="10" t="str">
        <f>VLOOKUP(A87,'[1]BASE DTPA'!A:CW,9,0)</f>
        <v>14 PRESTACIÓN DE SERVICIOS</v>
      </c>
      <c r="J87" s="7" t="str">
        <f>VLOOKUP(A87,'[1]BASE DTPA'!A:CX,10,0)</f>
        <v>N/A</v>
      </c>
      <c r="K87" s="7">
        <f>VLOOKUP(A87,'[1]BASE DTPA'!A:CY,11,0)</f>
        <v>80111600</v>
      </c>
      <c r="L87" s="13">
        <f>VLOOKUP(A87,'[1]BASE DTPA'!A:CZ,15,0)</f>
        <v>1836237</v>
      </c>
      <c r="M87" s="13">
        <f>VLOOKUP(A87,'[1]BASE DTPA'!A:DA,16,0)</f>
        <v>19464112</v>
      </c>
      <c r="N87" s="7" t="str">
        <f>VLOOKUP(A87,'[1]BASE DTPA'!A:DB,18,0)</f>
        <v>1 PERSONA NATURAL</v>
      </c>
      <c r="O87" s="7" t="str">
        <f>VLOOKUP(A87,'[1]BASE DTPA'!A:DC,19,0)</f>
        <v>3 CÉDULA DE CIUDADANÍA</v>
      </c>
      <c r="P87" s="13">
        <f>VLOOKUP(A87,'[1]BASE DTPA'!A:DD,20,0)</f>
        <v>1074713508</v>
      </c>
      <c r="Q87" s="13" t="str">
        <f>VLOOKUP(A87,'[1]BASE DTPA'!A:DE,22,0)</f>
        <v>N-A</v>
      </c>
      <c r="R87" s="7" t="str">
        <f>VLOOKUP(A87,'[1]BASE DTPA'!A:DF,38,0)</f>
        <v>PNN LOS KATIOS</v>
      </c>
      <c r="S87" s="7">
        <f>VLOOKUP(A87,'[1]BASE DTPA'!A:DG,43,0)</f>
        <v>318</v>
      </c>
      <c r="T87" s="15">
        <f>VLOOKUP(A87,'[1]BASE DTPA'!A:DH,53,0)</f>
        <v>45701</v>
      </c>
      <c r="U87" s="15">
        <f>VLOOKUP(A87,'[1]BASE DTPA'!A:DI,54,0)</f>
        <v>46022</v>
      </c>
      <c r="V87" s="7">
        <f>VLOOKUP(A87,'[1]BASE DTPA'!A:DJ,79,0)</f>
        <v>0</v>
      </c>
      <c r="W87" s="7" t="str">
        <f>VLOOKUP(A87,'[1]BASE DTPA'!A:DK,68,0)</f>
        <v>VIGENTE</v>
      </c>
      <c r="X87" s="17" t="str">
        <f>VLOOKUP(A87,'[1]BASE DTPA'!A:DL,70,0)</f>
        <v>https://community.secop.gov.co/Public/Tendering/ContractDetailView/Index?UniqueIdentifier=CO1.PCCNTR.7479203</v>
      </c>
      <c r="Y87" s="10"/>
      <c r="Z87" s="10"/>
    </row>
    <row r="88" spans="1:26" x14ac:dyDescent="0.3">
      <c r="A88" s="9" t="s">
        <v>109</v>
      </c>
      <c r="B88" s="10" t="str">
        <f>VLOOKUP(A88,'[1]BASE DTPA'!A:CN,2,0)</f>
        <v>2 NACION</v>
      </c>
      <c r="C88" s="10" t="str">
        <f>VLOOKUP(A88,'[1]BASE DTPA'!A:CQ,3,0)</f>
        <v>CPS-DTPA-89-2025</v>
      </c>
      <c r="D88" s="10" t="str">
        <f>VLOOKUP(A88,'[1]BASE DTPA'!A:CR,4,0)</f>
        <v>ANA MARIA MAYA GIRÓN</v>
      </c>
      <c r="E88" s="11">
        <v>45701</v>
      </c>
      <c r="F88" s="12" t="str">
        <f>VLOOKUP(A88,'[1]BASE DTPA'!A:CT,6,0)</f>
        <v>PA07-3202008-9-011 Prestar servicios profesionales con plena autonomía técnica y administrativa para implementar acciones de monitoreo e investigación en el PNN Munchique y/o sus zonas de influencia en el marco de la conservación de diversidad biológica de las áreas protegidas del SINAP nacional</v>
      </c>
      <c r="G88" s="10" t="str">
        <f>VLOOKUP(A88,'[1]BASE DTPA'!A:CU,7,0)</f>
        <v>PROFESIONAL</v>
      </c>
      <c r="H88" s="10" t="str">
        <f>VLOOKUP(A88,'[1]BASE DTPA'!A:CV,8,0)</f>
        <v>2 CONTRATACIÓN DIRECTA</v>
      </c>
      <c r="I88" s="10" t="str">
        <f>VLOOKUP(A88,'[1]BASE DTPA'!A:CW,9,0)</f>
        <v>14 PRESTACIÓN DE SERVICIOS</v>
      </c>
      <c r="J88" s="7" t="str">
        <f>VLOOKUP(A88,'[1]BASE DTPA'!A:CX,10,0)</f>
        <v>N/A</v>
      </c>
      <c r="K88" s="7">
        <f>VLOOKUP(A88,'[1]BASE DTPA'!A:CY,11,0)</f>
        <v>80111600</v>
      </c>
      <c r="L88" s="13">
        <f>VLOOKUP(A88,'[1]BASE DTPA'!A:CZ,15,0)</f>
        <v>4620818</v>
      </c>
      <c r="M88" s="13">
        <f>VLOOKUP(A88,'[1]BASE DTPA'!A:DA,16,0)</f>
        <v>47594425</v>
      </c>
      <c r="N88" s="7" t="str">
        <f>VLOOKUP(A88,'[1]BASE DTPA'!A:DB,18,0)</f>
        <v>1 PERSONA NATURAL</v>
      </c>
      <c r="O88" s="7" t="str">
        <f>VLOOKUP(A88,'[1]BASE DTPA'!A:DC,19,0)</f>
        <v>3 CÉDULA DE CIUDADANÍA</v>
      </c>
      <c r="P88" s="13">
        <f>VLOOKUP(A88,'[1]BASE DTPA'!A:DD,20,0)</f>
        <v>1061723900</v>
      </c>
      <c r="Q88" s="13" t="str">
        <f>VLOOKUP(A88,'[1]BASE DTPA'!A:DE,22,0)</f>
        <v>N-A</v>
      </c>
      <c r="R88" s="7" t="str">
        <f>VLOOKUP(A88,'[1]BASE DTPA'!A:DF,38,0)</f>
        <v>PNN MUNCHIQUE</v>
      </c>
      <c r="S88" s="7">
        <f>VLOOKUP(A88,'[1]BASE DTPA'!A:DG,43,0)</f>
        <v>309</v>
      </c>
      <c r="T88" s="15">
        <f>VLOOKUP(A88,'[1]BASE DTPA'!A:DH,53,0)</f>
        <v>45701</v>
      </c>
      <c r="U88" s="15">
        <f>VLOOKUP(A88,'[1]BASE DTPA'!A:DI,54,0)</f>
        <v>46012</v>
      </c>
      <c r="V88" s="7">
        <f>VLOOKUP(A88,'[1]BASE DTPA'!A:DJ,79,0)</f>
        <v>0</v>
      </c>
      <c r="W88" s="7" t="str">
        <f>VLOOKUP(A88,'[1]BASE DTPA'!A:DK,68,0)</f>
        <v>VIGENTE</v>
      </c>
      <c r="X88" s="17" t="str">
        <f>VLOOKUP(A88,'[1]BASE DTPA'!A:DL,70,0)</f>
        <v>https://community.secop.gov.co/Public/Tendering/ContractDetailView/Index?UniqueIdentifier=CO1.PCCNTR.7481431</v>
      </c>
      <c r="Y88" s="10"/>
      <c r="Z88" s="10"/>
    </row>
    <row r="89" spans="1:26" x14ac:dyDescent="0.3">
      <c r="A89" s="9" t="s">
        <v>110</v>
      </c>
      <c r="B89" s="10" t="str">
        <f>VLOOKUP(A89,'[1]BASE DTPA'!A:CN,2,0)</f>
        <v>2 NACION</v>
      </c>
      <c r="C89" s="10" t="str">
        <f>VLOOKUP(A89,'[1]BASE DTPA'!A:CQ,3,0)</f>
        <v>CPS-DTPA-90-2025</v>
      </c>
      <c r="D89" s="10" t="str">
        <f>VLOOKUP(A89,'[1]BASE DTPA'!A:CR,4,0)</f>
        <v>LEYDER CHOCUE PAJA</v>
      </c>
      <c r="E89" s="11">
        <v>45701</v>
      </c>
      <c r="F89" s="12" t="str">
        <f>VLOOKUP(A89,'[1]BASE DTPA'!A:CT,6,0)</f>
        <v>PA07-3202060-18_2-007 Prestar servicios de apoyo a la gestión con plena autonomía técnica y administrativa para implementar acciones operativas en el monitoreo y mantenimiento en los procesos de restauración en el PNN Munchique en el marco de la conservación de diversidad biológica de las áreas protegidas del SINAP nacional.</v>
      </c>
      <c r="G89" s="10" t="str">
        <f>VLOOKUP(A89,'[1]BASE DTPA'!A:CU,7,0)</f>
        <v>APOYO A LA GESTIÓN</v>
      </c>
      <c r="H89" s="10" t="str">
        <f>VLOOKUP(A89,'[1]BASE DTPA'!A:CV,8,0)</f>
        <v>2 CONTRATACIÓN DIRECTA</v>
      </c>
      <c r="I89" s="10" t="str">
        <f>VLOOKUP(A89,'[1]BASE DTPA'!A:CW,9,0)</f>
        <v>14 PRESTACIÓN DE SERVICIOS</v>
      </c>
      <c r="J89" s="7" t="str">
        <f>VLOOKUP(A89,'[1]BASE DTPA'!A:CX,10,0)</f>
        <v>N/A</v>
      </c>
      <c r="K89" s="7">
        <f>VLOOKUP(A89,'[1]BASE DTPA'!A:CY,11,0)</f>
        <v>80111600</v>
      </c>
      <c r="L89" s="13">
        <f>VLOOKUP(A89,'[1]BASE DTPA'!A:CZ,15,0)</f>
        <v>1836237</v>
      </c>
      <c r="M89" s="13">
        <f>VLOOKUP(A89,'[1]BASE DTPA'!A:DA,16,0)</f>
        <v>19464112</v>
      </c>
      <c r="N89" s="7" t="str">
        <f>VLOOKUP(A89,'[1]BASE DTPA'!A:DB,18,0)</f>
        <v>1 PERSONA NATURAL</v>
      </c>
      <c r="O89" s="7" t="str">
        <f>VLOOKUP(A89,'[1]BASE DTPA'!A:DC,19,0)</f>
        <v>3 CÉDULA DE CIUDADANÍA</v>
      </c>
      <c r="P89" s="13">
        <f>VLOOKUP(A89,'[1]BASE DTPA'!A:DD,20,0)</f>
        <v>1002846215</v>
      </c>
      <c r="Q89" s="13" t="str">
        <f>VLOOKUP(A89,'[1]BASE DTPA'!A:DE,22,0)</f>
        <v>N-A</v>
      </c>
      <c r="R89" s="7" t="str">
        <f>VLOOKUP(A89,'[1]BASE DTPA'!A:DF,38,0)</f>
        <v>PNN MUNCHIQUE</v>
      </c>
      <c r="S89" s="7">
        <f>VLOOKUP(A89,'[1]BASE DTPA'!A:DG,43,0)</f>
        <v>318</v>
      </c>
      <c r="T89" s="15">
        <f>VLOOKUP(A89,'[1]BASE DTPA'!A:DH,53,0)</f>
        <v>45701</v>
      </c>
      <c r="U89" s="15">
        <f>VLOOKUP(A89,'[1]BASE DTPA'!A:DI,54,0)</f>
        <v>46022</v>
      </c>
      <c r="V89" s="7">
        <f>VLOOKUP(A89,'[1]BASE DTPA'!A:DJ,79,0)</f>
        <v>0</v>
      </c>
      <c r="W89" s="7" t="str">
        <f>VLOOKUP(A89,'[1]BASE DTPA'!A:DK,68,0)</f>
        <v>VIGENTE</v>
      </c>
      <c r="X89" s="17" t="str">
        <f>VLOOKUP(A89,'[1]BASE DTPA'!A:DL,70,0)</f>
        <v>https://community.secop.gov.co/Public/Tendering/ContractDetailView/Index?UniqueIdentifier=CO1.PCCNTR.7484793</v>
      </c>
      <c r="Y89" s="10"/>
      <c r="Z89" s="10"/>
    </row>
    <row r="90" spans="1:26" x14ac:dyDescent="0.3">
      <c r="A90" s="9" t="s">
        <v>111</v>
      </c>
      <c r="B90" s="10" t="str">
        <f>VLOOKUP(A90,'[1]BASE DTPA'!A:CN,2,0)</f>
        <v>2 NACION</v>
      </c>
      <c r="C90" s="10" t="str">
        <f>VLOOKUP(A90,'[1]BASE DTPA'!A:CQ,3,0)</f>
        <v>CPS-DTPA-91-2025</v>
      </c>
      <c r="D90" s="10" t="str">
        <f>VLOOKUP(A90,'[1]BASE DTPA'!A:CR,4,0)</f>
        <v>GERMAN DARIO CORDOBA MARTINEZ</v>
      </c>
      <c r="E90" s="11">
        <v>45701</v>
      </c>
      <c r="F90" s="12" t="str">
        <f>VLOOKUP(A90,'[1]BASE DTPA'!A:CT,6,0)</f>
        <v>PA06-3202060-19_1-018 Prestar servicios profesionales con plena autonomía técnica y administrativa en el PNN Los Katíos en la implementación del proceso de restauración en zonas degradadas y/o alteradas en el área protegida y/o zonas de influencia en el marco de la conservación de la diversidad biológica de las áreas protegidas del SINAP.</v>
      </c>
      <c r="G90" s="10" t="str">
        <f>VLOOKUP(A90,'[1]BASE DTPA'!A:CU,7,0)</f>
        <v>PROFESIONAL</v>
      </c>
      <c r="H90" s="10" t="str">
        <f>VLOOKUP(A90,'[1]BASE DTPA'!A:CV,8,0)</f>
        <v>2 CONTRATACIÓN DIRECTA</v>
      </c>
      <c r="I90" s="10" t="str">
        <f>VLOOKUP(A90,'[1]BASE DTPA'!A:CW,9,0)</f>
        <v>14 PRESTACIÓN DE SERVICIOS</v>
      </c>
      <c r="J90" s="7" t="str">
        <f>VLOOKUP(A90,'[1]BASE DTPA'!A:CX,10,0)</f>
        <v>N/A</v>
      </c>
      <c r="K90" s="7">
        <f>VLOOKUP(A90,'[1]BASE DTPA'!A:CY,11,0)</f>
        <v>80111600</v>
      </c>
      <c r="L90" s="13">
        <f>VLOOKUP(A90,'[1]BASE DTPA'!A:CZ,15,0)</f>
        <v>4620818</v>
      </c>
      <c r="M90" s="13">
        <f>VLOOKUP(A90,'[1]BASE DTPA'!A:DA,16,0)</f>
        <v>40355144</v>
      </c>
      <c r="N90" s="7" t="str">
        <f>VLOOKUP(A90,'[1]BASE DTPA'!A:DB,18,0)</f>
        <v>1 PERSONA NATURAL</v>
      </c>
      <c r="O90" s="7" t="str">
        <f>VLOOKUP(A90,'[1]BASE DTPA'!A:DC,19,0)</f>
        <v>3 CÉDULA DE CIUDADANÍA</v>
      </c>
      <c r="P90" s="13">
        <f>VLOOKUP(A90,'[1]BASE DTPA'!A:DD,20,0)</f>
        <v>1077481143</v>
      </c>
      <c r="Q90" s="13" t="str">
        <f>VLOOKUP(A90,'[1]BASE DTPA'!A:DE,22,0)</f>
        <v>N-A</v>
      </c>
      <c r="R90" s="7" t="str">
        <f>VLOOKUP(A90,'[1]BASE DTPA'!A:DF,38,0)</f>
        <v>PNN LOS KATIOS</v>
      </c>
      <c r="S90" s="7">
        <f>VLOOKUP(A90,'[1]BASE DTPA'!A:DG,43,0)</f>
        <v>317</v>
      </c>
      <c r="T90" s="15">
        <f>VLOOKUP(A90,'[1]BASE DTPA'!A:DH,53,0)</f>
        <v>45702</v>
      </c>
      <c r="U90" s="15">
        <f>VLOOKUP(A90,'[1]BASE DTPA'!A:DI,54,0)</f>
        <v>46021</v>
      </c>
      <c r="V90" s="7">
        <f>VLOOKUP(A90,'[1]BASE DTPA'!A:DJ,79,0)</f>
        <v>0</v>
      </c>
      <c r="W90" s="7" t="str">
        <f>VLOOKUP(A90,'[1]BASE DTPA'!A:DK,68,0)</f>
        <v>VIGENTE</v>
      </c>
      <c r="X90" s="17" t="str">
        <f>VLOOKUP(A90,'[1]BASE DTPA'!A:DL,70,0)</f>
        <v>https://community.secop.gov.co/Public/Tendering/ContractDetailView/Index?UniqueIdentifier=CO1.PCCNTR.7489905</v>
      </c>
      <c r="Y90" s="10"/>
      <c r="Z90" s="10"/>
    </row>
    <row r="91" spans="1:26" x14ac:dyDescent="0.3">
      <c r="A91" s="9" t="s">
        <v>112</v>
      </c>
      <c r="B91" s="10" t="str">
        <f>VLOOKUP(A91,'[1]BASE DTPA'!A:CN,2,0)</f>
        <v>2 NACION</v>
      </c>
      <c r="C91" s="10" t="str">
        <f>VLOOKUP(A91,'[1]BASE DTPA'!A:CQ,3,0)</f>
        <v>CPS-DTPA-92-2025</v>
      </c>
      <c r="D91" s="10" t="str">
        <f>VLOOKUP(A91,'[1]BASE DTPA'!A:CR,4,0)</f>
        <v>KEILA ROMAÑA ASPRILLA</v>
      </c>
      <c r="E91" s="11">
        <v>45702</v>
      </c>
      <c r="F91" s="12" t="str">
        <f>VLOOKUP(A91,'[1]BASE DTPA'!A:CT,6,0)</f>
        <v>PA06-3202008-10-009 Prestar servicios de apoyo a la gestión con plena autonomía técnica y administrativa en el PNN LOS Katíos en el desarrollo de actividades técnicas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91" s="10" t="str">
        <f>VLOOKUP(A91,'[1]BASE DTPA'!A:CU,7,0)</f>
        <v>APOYO A LA GESTIÓN</v>
      </c>
      <c r="H91" s="10" t="str">
        <f>VLOOKUP(A91,'[1]BASE DTPA'!A:CV,8,0)</f>
        <v>2 CONTRATACIÓN DIRECTA</v>
      </c>
      <c r="I91" s="10" t="str">
        <f>VLOOKUP(A91,'[1]BASE DTPA'!A:CW,9,0)</f>
        <v>14 PRESTACIÓN DE SERVICIOS</v>
      </c>
      <c r="J91" s="7" t="str">
        <f>VLOOKUP(A91,'[1]BASE DTPA'!A:CX,10,0)</f>
        <v>N/A</v>
      </c>
      <c r="K91" s="7">
        <f>VLOOKUP(A91,'[1]BASE DTPA'!A:CY,11,0)</f>
        <v>80111600</v>
      </c>
      <c r="L91" s="13">
        <f>VLOOKUP(A91,'[1]BASE DTPA'!A:CZ,15,0)</f>
        <v>2948106</v>
      </c>
      <c r="M91" s="13">
        <f>VLOOKUP(A91,'[1]BASE DTPA'!A:DA,16,0)</f>
        <v>31151653</v>
      </c>
      <c r="N91" s="7" t="str">
        <f>VLOOKUP(A91,'[1]BASE DTPA'!A:DB,18,0)</f>
        <v>1 PERSONA NATURAL</v>
      </c>
      <c r="O91" s="7" t="str">
        <f>VLOOKUP(A91,'[1]BASE DTPA'!A:DC,19,0)</f>
        <v>3 CÉDULA DE CIUDADANÍA</v>
      </c>
      <c r="P91" s="13">
        <f>VLOOKUP(A91,'[1]BASE DTPA'!A:DD,20,0)</f>
        <v>1075093218</v>
      </c>
      <c r="Q91" s="13" t="str">
        <f>VLOOKUP(A91,'[1]BASE DTPA'!A:DE,22,0)</f>
        <v>N-A</v>
      </c>
      <c r="R91" s="7" t="str">
        <f>VLOOKUP(A91,'[1]BASE DTPA'!A:DF,38,0)</f>
        <v>PNN LOS KATIOS</v>
      </c>
      <c r="S91" s="7">
        <f>VLOOKUP(A91,'[1]BASE DTPA'!A:DG,43,0)</f>
        <v>317</v>
      </c>
      <c r="T91" s="15">
        <f>VLOOKUP(A91,'[1]BASE DTPA'!A:DH,53,0)</f>
        <v>45702</v>
      </c>
      <c r="U91" s="15">
        <f>VLOOKUP(A91,'[1]BASE DTPA'!A:DI,54,0)</f>
        <v>46022</v>
      </c>
      <c r="V91" s="7">
        <f>VLOOKUP(A91,'[1]BASE DTPA'!A:DJ,79,0)</f>
        <v>0</v>
      </c>
      <c r="W91" s="7" t="str">
        <f>VLOOKUP(A91,'[1]BASE DTPA'!A:DK,68,0)</f>
        <v>VIGENTE</v>
      </c>
      <c r="X91" s="17" t="str">
        <f>VLOOKUP(A91,'[1]BASE DTPA'!A:DL,70,0)</f>
        <v>https://community.secop.gov.co/Public/Tendering/ContractDetailView/Index?UniqueIdentifier=CO1.PCCNTR.7491382</v>
      </c>
      <c r="Y91" s="10"/>
      <c r="Z91" s="10"/>
    </row>
    <row r="92" spans="1:26" x14ac:dyDescent="0.3">
      <c r="A92" s="9" t="s">
        <v>113</v>
      </c>
      <c r="B92" s="10" t="str">
        <f>VLOOKUP(A92,'[1]BASE DTPA'!A:CN,2,0)</f>
        <v>1 FONAM</v>
      </c>
      <c r="C92" s="10" t="str">
        <f>VLOOKUP(A92,'[1]BASE DTPA'!A:CQ,3,0)</f>
        <v>CPS-DTPA-93-2025</v>
      </c>
      <c r="D92" s="10" t="str">
        <f>VLOOKUP(A92,'[1]BASE DTPA'!A:CR,4,0)</f>
        <v>DANNY LEANDRO MORA AGUILAR</v>
      </c>
      <c r="E92" s="11">
        <v>45702</v>
      </c>
      <c r="F92" s="12" t="str">
        <f>VLOOKUP(A92,'[1]BASE DTPA'!A:CT,6,0)</f>
        <v>PA04-3202032-1-018 Prestar servicios de apoyo a la gestión con plena autonomía técnica y administrativa en las actividades tecnicas requeridas del PNN Farallones de Cali para adelantar procesos sociales e institucionales que permitan la implementación del protocolo de prevención, vigilancia y control, especialmente en los ecosistemas andinos y de páramo, en el marco de la conservación de la diversidad biológica de las Áreas Protegidas del SINAP Nacional</v>
      </c>
      <c r="G92" s="10" t="str">
        <f>VLOOKUP(A92,'[1]BASE DTPA'!A:CU,7,0)</f>
        <v>APOYO A LA GESTIÓN</v>
      </c>
      <c r="H92" s="10" t="str">
        <f>VLOOKUP(A92,'[1]BASE DTPA'!A:CV,8,0)</f>
        <v>2 CONTRATACIÓN DIRECTA</v>
      </c>
      <c r="I92" s="10" t="str">
        <f>VLOOKUP(A92,'[1]BASE DTPA'!A:CW,9,0)</f>
        <v>14 PRESTACIÓN DE SERVICIOS</v>
      </c>
      <c r="J92" s="7" t="str">
        <f>VLOOKUP(A92,'[1]BASE DTPA'!A:CX,10,0)</f>
        <v>N/A</v>
      </c>
      <c r="K92" s="7">
        <f>VLOOKUP(A92,'[1]BASE DTPA'!A:CY,11,0)</f>
        <v>80111600</v>
      </c>
      <c r="L92" s="13">
        <f>VLOOKUP(A92,'[1]BASE DTPA'!A:CZ,15,0)</f>
        <v>3226850</v>
      </c>
      <c r="M92" s="13">
        <f>VLOOKUP(A92,'[1]BASE DTPA'!A:DA,16,0)</f>
        <v>34097048</v>
      </c>
      <c r="N92" s="7" t="str">
        <f>VLOOKUP(A92,'[1]BASE DTPA'!A:DB,18,0)</f>
        <v>1 PERSONA NATURAL</v>
      </c>
      <c r="O92" s="7" t="str">
        <f>VLOOKUP(A92,'[1]BASE DTPA'!A:DC,19,0)</f>
        <v>3 CÉDULA DE CIUDADANÍA</v>
      </c>
      <c r="P92" s="13">
        <f>VLOOKUP(A92,'[1]BASE DTPA'!A:DD,20,0)</f>
        <v>1114727581</v>
      </c>
      <c r="Q92" s="13" t="str">
        <f>VLOOKUP(A92,'[1]BASE DTPA'!A:DE,22,0)</f>
        <v>N-A</v>
      </c>
      <c r="R92" s="7" t="str">
        <f>VLOOKUP(A92,'[1]BASE DTPA'!A:DF,38,0)</f>
        <v>PNN FARALLONES DE CALI</v>
      </c>
      <c r="S92" s="7">
        <f>VLOOKUP(A92,'[1]BASE DTPA'!A:DG,43,0)</f>
        <v>317</v>
      </c>
      <c r="T92" s="15">
        <f>VLOOKUP(A92,'[1]BASE DTPA'!A:DH,53,0)</f>
        <v>45702</v>
      </c>
      <c r="U92" s="15">
        <f>VLOOKUP(A92,'[1]BASE DTPA'!A:DI,54,0)</f>
        <v>46022</v>
      </c>
      <c r="V92" s="7">
        <f>VLOOKUP(A92,'[1]BASE DTPA'!A:DJ,79,0)</f>
        <v>0</v>
      </c>
      <c r="W92" s="7" t="str">
        <f>VLOOKUP(A92,'[1]BASE DTPA'!A:DK,68,0)</f>
        <v>VIGENTE</v>
      </c>
      <c r="X92" s="17" t="str">
        <f>VLOOKUP(A92,'[1]BASE DTPA'!A:DL,70,0)</f>
        <v>https://community.secop.gov.co/Public/Tendering/ContractDetailView/Index?UniqueIdentifier=CO1.PCCNTR.7491946</v>
      </c>
      <c r="Y92" s="10"/>
      <c r="Z92" s="10"/>
    </row>
    <row r="93" spans="1:26" x14ac:dyDescent="0.3">
      <c r="A93" s="9" t="s">
        <v>114</v>
      </c>
      <c r="B93" s="10" t="str">
        <f>VLOOKUP(A93,'[1]BASE DTPA'!A:CN,2,0)</f>
        <v>1 FONAM</v>
      </c>
      <c r="C93" s="10" t="str">
        <f>VLOOKUP(A93,'[1]BASE DTPA'!A:CQ,3,0)</f>
        <v>CPS-DTPA-94-2025</v>
      </c>
      <c r="D93" s="10" t="str">
        <f>VLOOKUP(A93,'[1]BASE DTPA'!A:CR,4,0)</f>
        <v>JOSE BOLAÑOS QUIÑONEZ</v>
      </c>
      <c r="E93" s="11">
        <v>45702</v>
      </c>
      <c r="F93" s="12" t="str">
        <f>VLOOKUP(A93,'[1]BASE DTPA'!A:CT,6,0)</f>
        <v>PA04-3202032-1-031 Prestar servicios de apoyo a la gestión con plena autonomía técnica y administrativa en el PNN Farallones de Cali para desarrollar actividades operativas de prevención, vigilancia y control en las áreas protegidas administradas por PNNC , especialmente en los ecosistemas andinos y de páramo, en el marco de la conservación de la diversidad biológica de las Áreas Protegidas del SINAP Nacional.</v>
      </c>
      <c r="G93" s="10" t="str">
        <f>VLOOKUP(A93,'[1]BASE DTPA'!A:CU,7,0)</f>
        <v>APOYO A LA GESTIÓN</v>
      </c>
      <c r="H93" s="10" t="str">
        <f>VLOOKUP(A93,'[1]BASE DTPA'!A:CV,8,0)</f>
        <v>2 CONTRATACIÓN DIRECTA</v>
      </c>
      <c r="I93" s="10" t="str">
        <f>VLOOKUP(A93,'[1]BASE DTPA'!A:CW,9,0)</f>
        <v>14 PRESTACIÓN DE SERVICIOS</v>
      </c>
      <c r="J93" s="7" t="str">
        <f>VLOOKUP(A93,'[1]BASE DTPA'!A:CX,10,0)</f>
        <v>N/A</v>
      </c>
      <c r="K93" s="7">
        <f>VLOOKUP(A93,'[1]BASE DTPA'!A:CY,11,0)</f>
        <v>80111600</v>
      </c>
      <c r="L93" s="13">
        <f>VLOOKUP(A93,'[1]BASE DTPA'!A:CZ,15,0)</f>
        <v>1836237</v>
      </c>
      <c r="M93" s="13">
        <f>VLOOKUP(A93,'[1]BASE DTPA'!A:DA,16,0)</f>
        <v>19402904</v>
      </c>
      <c r="N93" s="7" t="str">
        <f>VLOOKUP(A93,'[1]BASE DTPA'!A:DB,18,0)</f>
        <v>1 PERSONA NATURAL</v>
      </c>
      <c r="O93" s="7" t="str">
        <f>VLOOKUP(A93,'[1]BASE DTPA'!A:DC,19,0)</f>
        <v>3 CÉDULA DE CIUDADANÍA</v>
      </c>
      <c r="P93" s="13">
        <f>VLOOKUP(A93,'[1]BASE DTPA'!A:DD,20,0)</f>
        <v>94501391</v>
      </c>
      <c r="Q93" s="13" t="str">
        <f>VLOOKUP(A93,'[1]BASE DTPA'!A:DE,22,0)</f>
        <v>N-A</v>
      </c>
      <c r="R93" s="7" t="str">
        <f>VLOOKUP(A93,'[1]BASE DTPA'!A:DF,38,0)</f>
        <v>PNN FARALLONES DE CALI</v>
      </c>
      <c r="S93" s="7">
        <f>VLOOKUP(A93,'[1]BASE DTPA'!A:DG,43,0)</f>
        <v>317</v>
      </c>
      <c r="T93" s="15">
        <f>VLOOKUP(A93,'[1]BASE DTPA'!A:DH,53,0)</f>
        <v>45702</v>
      </c>
      <c r="U93" s="15">
        <f>VLOOKUP(A93,'[1]BASE DTPA'!A:DI,54,0)</f>
        <v>46022</v>
      </c>
      <c r="V93" s="7">
        <f>VLOOKUP(A93,'[1]BASE DTPA'!A:DJ,79,0)</f>
        <v>0</v>
      </c>
      <c r="W93" s="7" t="str">
        <f>VLOOKUP(A93,'[1]BASE DTPA'!A:DK,68,0)</f>
        <v>VIGENTE</v>
      </c>
      <c r="X93" s="17" t="str">
        <f>VLOOKUP(A93,'[1]BASE DTPA'!A:DL,70,0)</f>
        <v>https://community.secop.gov.co/Public/Tendering/ContractDetailView/Index?UniqueIdentifier=CO1.PCCNTR.7491974</v>
      </c>
      <c r="Y93" s="10"/>
      <c r="Z93" s="10"/>
    </row>
    <row r="94" spans="1:26" x14ac:dyDescent="0.3">
      <c r="A94" s="9" t="s">
        <v>115</v>
      </c>
      <c r="B94" s="10" t="str">
        <f>VLOOKUP(A94,'[1]BASE DTPA'!A:CN,2,0)</f>
        <v>2 NACION</v>
      </c>
      <c r="C94" s="10" t="str">
        <f>VLOOKUP(A94,'[1]BASE DTPA'!A:CQ,3,0)</f>
        <v>CPS-DTPA-95-2025</v>
      </c>
      <c r="D94" s="10" t="str">
        <f>VLOOKUP(A94,'[1]BASE DTPA'!A:CR,4,0)</f>
        <v>ALICIA PALACIOS CUERO</v>
      </c>
      <c r="E94" s="11">
        <v>45702</v>
      </c>
      <c r="F94" s="12" t="str">
        <f>VLOOKUP(A94,'[1]BASE DTPA'!A:CT,6,0)</f>
        <v>PA05-3202010-24-015 Prestar servicios de apoyo a la gestión con plena autonomía técnica y administrativa en el PNN Gorgona para realizar las acciones técnicas derivadas de plan de ordenamiento ecoturístico del área protegida en el marco de la conservación de la diversidad biológica de las áreas protegidas del SINAP nacional.</v>
      </c>
      <c r="G94" s="10" t="str">
        <f>VLOOKUP(A94,'[1]BASE DTPA'!A:CU,7,0)</f>
        <v>APOYO A LA GESTIÓN</v>
      </c>
      <c r="H94" s="10" t="str">
        <f>VLOOKUP(A94,'[1]BASE DTPA'!A:CV,8,0)</f>
        <v>2 CONTRATACIÓN DIRECTA</v>
      </c>
      <c r="I94" s="10" t="str">
        <f>VLOOKUP(A94,'[1]BASE DTPA'!A:CW,9,0)</f>
        <v>14 PRESTACIÓN DE SERVICIOS</v>
      </c>
      <c r="J94" s="7" t="str">
        <f>VLOOKUP(A94,'[1]BASE DTPA'!A:CX,10,0)</f>
        <v>N/A</v>
      </c>
      <c r="K94" s="7">
        <f>VLOOKUP(A94,'[1]BASE DTPA'!A:CY,11,0)</f>
        <v>80111600</v>
      </c>
      <c r="L94" s="13">
        <f>VLOOKUP(A94,'[1]BASE DTPA'!A:CZ,15,0)</f>
        <v>3226850</v>
      </c>
      <c r="M94" s="13">
        <f>VLOOKUP(A94,'[1]BASE DTPA'!A:DA,16,0)</f>
        <v>34097048</v>
      </c>
      <c r="N94" s="7" t="str">
        <f>VLOOKUP(A94,'[1]BASE DTPA'!A:DB,18,0)</f>
        <v>1 PERSONA NATURAL</v>
      </c>
      <c r="O94" s="7" t="str">
        <f>VLOOKUP(A94,'[1]BASE DTPA'!A:DC,19,0)</f>
        <v>3 CÉDULA DE CIUDADANÍA</v>
      </c>
      <c r="P94" s="13">
        <f>VLOOKUP(A94,'[1]BASE DTPA'!A:DD,20,0)</f>
        <v>34678158</v>
      </c>
      <c r="Q94" s="13" t="str">
        <f>VLOOKUP(A94,'[1]BASE DTPA'!A:DE,22,0)</f>
        <v>N-A</v>
      </c>
      <c r="R94" s="7" t="str">
        <f>VLOOKUP(A94,'[1]BASE DTPA'!A:DF,38,0)</f>
        <v>PNN GORGONA</v>
      </c>
      <c r="S94" s="7">
        <f>VLOOKUP(A94,'[1]BASE DTPA'!A:DG,43,0)</f>
        <v>317</v>
      </c>
      <c r="T94" s="15">
        <f>VLOOKUP(A94,'[1]BASE DTPA'!A:DH,53,0)</f>
        <v>45702</v>
      </c>
      <c r="U94" s="15">
        <f>VLOOKUP(A94,'[1]BASE DTPA'!A:DI,54,0)</f>
        <v>46022</v>
      </c>
      <c r="V94" s="7">
        <f>VLOOKUP(A94,'[1]BASE DTPA'!A:DJ,79,0)</f>
        <v>0</v>
      </c>
      <c r="W94" s="7" t="str">
        <f>VLOOKUP(A94,'[1]BASE DTPA'!A:DK,68,0)</f>
        <v>VIGENTE</v>
      </c>
      <c r="X94" s="17" t="str">
        <f>VLOOKUP(A94,'[1]BASE DTPA'!A:DL,70,0)</f>
        <v>https://community.secop.gov.co/Public/Tendering/ContractDetailView/Index?UniqueIdentifier=CO1.PCCNTR.7491782</v>
      </c>
      <c r="Y94" s="10"/>
      <c r="Z94" s="10"/>
    </row>
    <row r="95" spans="1:26" x14ac:dyDescent="0.3">
      <c r="A95" s="21" t="s">
        <v>116</v>
      </c>
      <c r="B95" s="10" t="str">
        <f>VLOOKUP(A95,'[1]BASE DTPA'!A:CN,2,0)</f>
        <v>1 FONAM</v>
      </c>
      <c r="C95" s="10" t="str">
        <f>VLOOKUP(A95,'[1]BASE DTPA'!A:CQ,3,0)</f>
        <v>CPS-DTPA-96-2025</v>
      </c>
      <c r="D95" s="10" t="str">
        <f>VLOOKUP(A95,'[1]BASE DTPA'!A:CR,4,0)</f>
        <v>JUAN CAMILO CASTAÑEDA CERON</v>
      </c>
      <c r="E95" s="11">
        <v>45702</v>
      </c>
      <c r="F95" s="12" t="str">
        <f>VLOOKUP(A95,'[1]BASE DTPA'!A:CT,6,0)</f>
        <v>PA04-3202032-1-015 Prestar servicios profesionales con plena autonomía técnica y administrativa en el PNN Farallones de Cali para la realización de las actividades necesarias en el análisis de la información de PVC y sistematización en la plataforma SICO SMART en las áreas protegidas administradas por PNNC, especialmente en los ecosistemas andinos y de páramo, en el marco de la conservación de la diversidad biológica de las Áreas Protegidas del SINAP Nacional.</v>
      </c>
      <c r="G95" s="10" t="str">
        <f>VLOOKUP(A95,'[1]BASE DTPA'!A:CU,7,0)</f>
        <v>PROFESIONAL</v>
      </c>
      <c r="H95" s="10" t="str">
        <f>VLOOKUP(A95,'[1]BASE DTPA'!A:CV,8,0)</f>
        <v>2 CONTRATACIÓN DIRECTA</v>
      </c>
      <c r="I95" s="10" t="str">
        <f>VLOOKUP(A95,'[1]BASE DTPA'!A:CW,9,0)</f>
        <v>14 PRESTACIÓN DE SERVICIOS</v>
      </c>
      <c r="J95" s="7" t="str">
        <f>VLOOKUP(A95,'[1]BASE DTPA'!A:CX,10,0)</f>
        <v>N/A</v>
      </c>
      <c r="K95" s="7">
        <f>VLOOKUP(A95,'[1]BASE DTPA'!A:CY,11,0)</f>
        <v>80111600</v>
      </c>
      <c r="L95" s="13">
        <f>VLOOKUP(A95,'[1]BASE DTPA'!A:CZ,15,0)</f>
        <v>3670921</v>
      </c>
      <c r="M95" s="13">
        <f>VLOOKUP(A95,'[1]BASE DTPA'!A:DA,16,0)</f>
        <v>38667035</v>
      </c>
      <c r="N95" s="7" t="str">
        <f>VLOOKUP(A95,'[1]BASE DTPA'!A:DB,18,0)</f>
        <v>1 PERSONA NATURAL</v>
      </c>
      <c r="O95" s="7" t="str">
        <f>VLOOKUP(A95,'[1]BASE DTPA'!A:DC,19,0)</f>
        <v>3 CÉDULA DE CIUDADANÍA</v>
      </c>
      <c r="P95" s="13">
        <f>VLOOKUP(A95,'[1]BASE DTPA'!A:DD,20,0)</f>
        <v>1144089985</v>
      </c>
      <c r="Q95" s="13" t="str">
        <f>VLOOKUP(A95,'[1]BASE DTPA'!A:DE,22,0)</f>
        <v>N-A</v>
      </c>
      <c r="R95" s="7" t="str">
        <f>VLOOKUP(A95,'[1]BASE DTPA'!A:DF,38,0)</f>
        <v>PNN FARALLONES DE CALI</v>
      </c>
      <c r="S95" s="7">
        <f>VLOOKUP(A95,'[1]BASE DTPA'!A:DG,43,0)</f>
        <v>316</v>
      </c>
      <c r="T95" s="15">
        <f>VLOOKUP(A95,'[1]BASE DTPA'!A:DH,53,0)</f>
        <v>45703</v>
      </c>
      <c r="U95" s="15">
        <f>VLOOKUP(A95,'[1]BASE DTPA'!A:DI,54,0)</f>
        <v>46022</v>
      </c>
      <c r="V95" s="7">
        <f>VLOOKUP(A95,'[1]BASE DTPA'!A:DJ,79,0)</f>
        <v>0</v>
      </c>
      <c r="W95" s="7" t="str">
        <f>VLOOKUP(A95,'[1]BASE DTPA'!A:DK,68,0)</f>
        <v>VIGENTE</v>
      </c>
      <c r="X95" s="17" t="str">
        <f>VLOOKUP(A95,'[1]BASE DTPA'!A:DL,70,0)</f>
        <v>https://community.secop.gov.co/Public/Tendering/ContractDetailView/Index?UniqueIdentifier=CO1.PCCNTR.7493069</v>
      </c>
      <c r="Y95" s="10"/>
      <c r="Z95" s="10"/>
    </row>
    <row r="96" spans="1:26" x14ac:dyDescent="0.3">
      <c r="A96" s="9" t="s">
        <v>117</v>
      </c>
      <c r="B96" s="10" t="str">
        <f>VLOOKUP(A96,'[1]BASE DTPA'!A:CN,2,0)</f>
        <v>1 FONAM</v>
      </c>
      <c r="C96" s="10" t="str">
        <f>VLOOKUP(A96,'[1]BASE DTPA'!A:CQ,3,0)</f>
        <v>CPS-DTPA-97-2025</v>
      </c>
      <c r="D96" s="10" t="str">
        <f>VLOOKUP(A96,'[1]BASE DTPA'!A:CR,4,0)</f>
        <v>ALEX YANIRA PISMAG PORTILLA</v>
      </c>
      <c r="E96" s="11">
        <v>45702</v>
      </c>
      <c r="F96" s="12" t="str">
        <f>VLOOKUP(A96,'[1]BASE DTPA'!A:CT,6,0)</f>
        <v>PA04-3202008-15-055 Prestar servicios profesionales con plena autonomía técnica y administrativa brindando apoyo jurídico al PNN Farallones de Cali en la estructuración, seguimiento y desarrollo de los procesos de selección-contratación durante sus diferentes etapas para Fortalecer los procesos administrativos de las áreas de SPNNC, especialmente en los ecosistemas andinos y de páramo, en el marco de la conservación de la diversidad biológica de las Áreas Protegidas del SINAP Nacional.</v>
      </c>
      <c r="G96" s="10" t="str">
        <f>VLOOKUP(A96,'[1]BASE DTPA'!A:CU,7,0)</f>
        <v>PROFESIONAL</v>
      </c>
      <c r="H96" s="10" t="str">
        <f>VLOOKUP(A96,'[1]BASE DTPA'!A:CV,8,0)</f>
        <v>2 CONTRATACIÓN DIRECTA</v>
      </c>
      <c r="I96" s="10" t="str">
        <f>VLOOKUP(A96,'[1]BASE DTPA'!A:CW,9,0)</f>
        <v>14 PRESTACIÓN DE SERVICIOS</v>
      </c>
      <c r="J96" s="7" t="str">
        <f>VLOOKUP(A96,'[1]BASE DTPA'!A:CX,10,0)</f>
        <v>N/A</v>
      </c>
      <c r="K96" s="7">
        <f>VLOOKUP(A96,'[1]BASE DTPA'!A:CY,11,0)</f>
        <v>80111600</v>
      </c>
      <c r="L96" s="13">
        <f>VLOOKUP(A96,'[1]BASE DTPA'!A:CZ,15,0)</f>
        <v>7014443</v>
      </c>
      <c r="M96" s="13">
        <f>VLOOKUP(A96,'[1]BASE DTPA'!A:DA,16,0)</f>
        <v>73885466</v>
      </c>
      <c r="N96" s="7" t="str">
        <f>VLOOKUP(A96,'[1]BASE DTPA'!A:DB,18,0)</f>
        <v>1 PERSONA NATURAL</v>
      </c>
      <c r="O96" s="7" t="str">
        <f>VLOOKUP(A96,'[1]BASE DTPA'!A:DC,19,0)</f>
        <v>3 CÉDULA DE CIUDADANÍA</v>
      </c>
      <c r="P96" s="13">
        <f>VLOOKUP(A96,'[1]BASE DTPA'!A:DD,20,0)</f>
        <v>37124905</v>
      </c>
      <c r="Q96" s="13" t="str">
        <f>VLOOKUP(A96,'[1]BASE DTPA'!A:DE,22,0)</f>
        <v>N-A</v>
      </c>
      <c r="R96" s="7" t="str">
        <f>VLOOKUP(A96,'[1]BASE DTPA'!A:DF,38,0)</f>
        <v>PNN FARALLONES DE CALI</v>
      </c>
      <c r="S96" s="7">
        <f>VLOOKUP(A96,'[1]BASE DTPA'!A:DG,43,0)</f>
        <v>316</v>
      </c>
      <c r="T96" s="15">
        <f>VLOOKUP(A96,'[1]BASE DTPA'!A:DH,53,0)</f>
        <v>45702</v>
      </c>
      <c r="U96" s="15">
        <f>VLOOKUP(A96,'[1]BASE DTPA'!A:DI,54,0)</f>
        <v>46022</v>
      </c>
      <c r="V96" s="7">
        <f>VLOOKUP(A96,'[1]BASE DTPA'!A:DJ,79,0)</f>
        <v>0</v>
      </c>
      <c r="W96" s="7" t="str">
        <f>VLOOKUP(A96,'[1]BASE DTPA'!A:DK,68,0)</f>
        <v>VIGENTE</v>
      </c>
      <c r="X96" s="17" t="str">
        <f>VLOOKUP(A96,'[1]BASE DTPA'!A:DL,70,0)</f>
        <v>https://community.secop.gov.co/Public/Tendering/ContractDetailView/Index?UniqueIdentifier=CO1.PCCNTR.7493884</v>
      </c>
      <c r="Y96" s="10"/>
      <c r="Z96" s="10"/>
    </row>
    <row r="97" spans="1:26" x14ac:dyDescent="0.3">
      <c r="A97" s="9" t="s">
        <v>118</v>
      </c>
      <c r="B97" s="10" t="str">
        <f>VLOOKUP(A97,'[1]BASE DTPA'!A:CN,2,0)</f>
        <v>2 NACION</v>
      </c>
      <c r="C97" s="10" t="str">
        <f>VLOOKUP(A97,'[1]BASE DTPA'!A:CQ,3,0)</f>
        <v>CPS-DTPA-98-2025</v>
      </c>
      <c r="D97" s="10" t="str">
        <f>VLOOKUP(A97,'[1]BASE DTPA'!A:CR,4,0)</f>
        <v>VICTORIA EUGENIA CARDONA BOTERO</v>
      </c>
      <c r="E97" s="11">
        <v>45702</v>
      </c>
      <c r="F97" s="12" t="str">
        <f>VLOOKUP(A97,'[1]BASE DTPA'!A:CT,6,0)</f>
        <v>PA08-3202008-9-009 Prestar servicios profesionales con plena autonomía técnica y administrativa en el PNN Sanquianga para la implementación de la estrategia de investigación y monitoreo en el área protegida en el marco de la conservación de la biodiversidad de las áreas protegidas del SINAP nacional.</v>
      </c>
      <c r="G97" s="10" t="str">
        <f>VLOOKUP(A97,'[1]BASE DTPA'!A:CU,7,0)</f>
        <v>PROFESIONAL</v>
      </c>
      <c r="H97" s="10" t="str">
        <f>VLOOKUP(A97,'[1]BASE DTPA'!A:CV,8,0)</f>
        <v>2 CONTRATACIÓN DIRECTA</v>
      </c>
      <c r="I97" s="10" t="str">
        <f>VLOOKUP(A97,'[1]BASE DTPA'!A:CW,9,0)</f>
        <v>14 PRESTACIÓN DE SERVICIOS</v>
      </c>
      <c r="J97" s="7" t="str">
        <f>VLOOKUP(A97,'[1]BASE DTPA'!A:CX,10,0)</f>
        <v>N/A</v>
      </c>
      <c r="K97" s="7">
        <f>VLOOKUP(A97,'[1]BASE DTPA'!A:CY,11,0)</f>
        <v>80111600</v>
      </c>
      <c r="L97" s="13">
        <f>VLOOKUP(A97,'[1]BASE DTPA'!A:CZ,15,0)</f>
        <v>5106004</v>
      </c>
      <c r="M97" s="13">
        <f>VLOOKUP(A97,'[1]BASE DTPA'!A:DA,16,0)</f>
        <v>53953442</v>
      </c>
      <c r="N97" s="7" t="str">
        <f>VLOOKUP(A97,'[1]BASE DTPA'!A:DB,18,0)</f>
        <v>1 PERSONA NATURAL</v>
      </c>
      <c r="O97" s="7" t="str">
        <f>VLOOKUP(A97,'[1]BASE DTPA'!A:DC,19,0)</f>
        <v>3 CÉDULA DE CIUDADANÍA</v>
      </c>
      <c r="P97" s="13">
        <f>VLOOKUP(A97,'[1]BASE DTPA'!A:DD,20,0)</f>
        <v>1151934928</v>
      </c>
      <c r="Q97" s="13" t="str">
        <f>VLOOKUP(A97,'[1]BASE DTPA'!A:DE,22,0)</f>
        <v>N-A</v>
      </c>
      <c r="R97" s="7" t="str">
        <f>VLOOKUP(A97,'[1]BASE DTPA'!A:DF,38,0)</f>
        <v>PNN SANQUIANGA</v>
      </c>
      <c r="S97" s="7">
        <f>VLOOKUP(A97,'[1]BASE DTPA'!A:DG,43,0)</f>
        <v>317</v>
      </c>
      <c r="T97" s="15">
        <f>VLOOKUP(A97,'[1]BASE DTPA'!A:DH,53,0)</f>
        <v>45702</v>
      </c>
      <c r="U97" s="15">
        <f>VLOOKUP(A97,'[1]BASE DTPA'!A:DI,54,0)</f>
        <v>46022</v>
      </c>
      <c r="V97" s="7">
        <f>VLOOKUP(A97,'[1]BASE DTPA'!A:DJ,79,0)</f>
        <v>0</v>
      </c>
      <c r="W97" s="7" t="str">
        <f>VLOOKUP(A97,'[1]BASE DTPA'!A:DK,68,0)</f>
        <v>VIGENTE</v>
      </c>
      <c r="X97" s="17" t="str">
        <f>VLOOKUP(A97,'[1]BASE DTPA'!A:DL,70,0)</f>
        <v>https://community.secop.gov.co/Public/Tendering/ContractDetailView/Index?UniqueIdentifier=CO1.PCCNTR.7493402</v>
      </c>
      <c r="Y97" s="10"/>
      <c r="Z97" s="10"/>
    </row>
    <row r="98" spans="1:26" x14ac:dyDescent="0.3">
      <c r="A98" s="9" t="s">
        <v>119</v>
      </c>
      <c r="B98" s="10" t="str">
        <f>VLOOKUP(A98,'[1]BASE DTPA'!A:CN,2,0)</f>
        <v>1 FONAM</v>
      </c>
      <c r="C98" s="10" t="str">
        <f>VLOOKUP(A98,'[1]BASE DTPA'!A:CQ,3,0)</f>
        <v>CPS-DTPA-99-2025</v>
      </c>
      <c r="D98" s="10" t="str">
        <f>VLOOKUP(A98,'[1]BASE DTPA'!A:CR,4,0)</f>
        <v>DIANA CAROLINA MURILLO PENAGOS</v>
      </c>
      <c r="E98" s="11">
        <v>45702</v>
      </c>
      <c r="F98" s="12" t="str">
        <f>VLOOKUP(A98,'[1]BASE DTPA'!A:CT,6,0)</f>
        <v>PA04-3202032-1-026 Prestar servicio de apoyo a la gestión con plena autonomía técnica y administrativa en los procedimientos requeridos del PNN Farallones de Cali para implementar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v>
      </c>
      <c r="G98" s="10" t="str">
        <f>VLOOKUP(A98,'[1]BASE DTPA'!A:CU,7,0)</f>
        <v>APOYO A LA GESTIÓN</v>
      </c>
      <c r="H98" s="10" t="str">
        <f>VLOOKUP(A98,'[1]BASE DTPA'!A:CV,8,0)</f>
        <v>2 CONTRATACIÓN DIRECTA</v>
      </c>
      <c r="I98" s="10" t="str">
        <f>VLOOKUP(A98,'[1]BASE DTPA'!A:CW,9,0)</f>
        <v>14 PRESTACIÓN DE SERVICIOS</v>
      </c>
      <c r="J98" s="7" t="str">
        <f>VLOOKUP(A98,'[1]BASE DTPA'!A:CX,10,0)</f>
        <v>N/A</v>
      </c>
      <c r="K98" s="7">
        <f>VLOOKUP(A98,'[1]BASE DTPA'!A:CY,11,0)</f>
        <v>80111600</v>
      </c>
      <c r="L98" s="13">
        <f>VLOOKUP(A98,'[1]BASE DTPA'!A:CZ,15,0)</f>
        <v>2365487</v>
      </c>
      <c r="M98" s="13">
        <f>VLOOKUP(A98,'[1]BASE DTPA'!A:DA,16,0)</f>
        <v>24916463</v>
      </c>
      <c r="N98" s="7" t="str">
        <f>VLOOKUP(A98,'[1]BASE DTPA'!A:DB,18,0)</f>
        <v>1 PERSONA NATURAL</v>
      </c>
      <c r="O98" s="7" t="str">
        <f>VLOOKUP(A98,'[1]BASE DTPA'!A:DC,19,0)</f>
        <v>3 CÉDULA DE CIUDADANÍA</v>
      </c>
      <c r="P98" s="13">
        <f>VLOOKUP(A98,'[1]BASE DTPA'!A:DD,20,0)</f>
        <v>1143854167</v>
      </c>
      <c r="Q98" s="13" t="str">
        <f>VLOOKUP(A98,'[1]BASE DTPA'!A:DE,22,0)</f>
        <v>N-A</v>
      </c>
      <c r="R98" s="7" t="str">
        <f>VLOOKUP(A98,'[1]BASE DTPA'!A:DF,38,0)</f>
        <v>PNN FARALLONES DE CALI</v>
      </c>
      <c r="S98" s="7">
        <f>VLOOKUP(A98,'[1]BASE DTPA'!A:DG,43,0)</f>
        <v>317</v>
      </c>
      <c r="T98" s="15">
        <f>VLOOKUP(A98,'[1]BASE DTPA'!A:DH,53,0)</f>
        <v>45702</v>
      </c>
      <c r="U98" s="15">
        <f>VLOOKUP(A98,'[1]BASE DTPA'!A:DI,54,0)</f>
        <v>46022</v>
      </c>
      <c r="V98" s="7">
        <f>VLOOKUP(A98,'[1]BASE DTPA'!A:DJ,79,0)</f>
        <v>0</v>
      </c>
      <c r="W98" s="7" t="str">
        <f>VLOOKUP(A98,'[1]BASE DTPA'!A:DK,68,0)</f>
        <v>VIGENTE</v>
      </c>
      <c r="X98" s="17" t="str">
        <f>VLOOKUP(A98,'[1]BASE DTPA'!A:DL,70,0)</f>
        <v>https://community.secop.gov.co/Public/Tendering/ContractDetailView/Index?UniqueIdentifier=CO1.PCCNTR.7494694</v>
      </c>
      <c r="Y98" s="10"/>
      <c r="Z98" s="10"/>
    </row>
    <row r="99" spans="1:26" x14ac:dyDescent="0.3">
      <c r="A99" s="9" t="s">
        <v>120</v>
      </c>
      <c r="B99" s="10" t="str">
        <f>VLOOKUP(A99,'[1]BASE DTPA'!A:CN,2,0)</f>
        <v>1 FONAM</v>
      </c>
      <c r="C99" s="10" t="str">
        <f>VLOOKUP(A99,'[1]BASE DTPA'!A:CQ,3,0)</f>
        <v>CPS-DTPA-100-2025</v>
      </c>
      <c r="D99" s="10" t="str">
        <f>VLOOKUP(A99,'[1]BASE DTPA'!A:CR,4,0)</f>
        <v>JESÚS DAVID CAICEDO QUIÑONES</v>
      </c>
      <c r="E99" s="11">
        <v>45702</v>
      </c>
      <c r="F99" s="12" t="str">
        <f>VLOOKUP(A99,'[1]BASE DTPA'!A:CT,6,0)</f>
        <v>PA04-3202032-1-022 Prestar servicios de apoyo a la gestión con plena autonomía técnica y administrativa en las actividades tecnicas requeridas del PNN Farallones de Cali para Implementar las acciones de prevención, vigilancia y control de las presiones en las áreas protegidas administradas por PNNC, especialmente la mineria ilegal, especialmente en los ecosistemas andinos y de páramo, en el marco de la conservación de la diversidad biológica de las Áreas Protegidas del SINAP Nacional.</v>
      </c>
      <c r="G99" s="10" t="str">
        <f>VLOOKUP(A99,'[1]BASE DTPA'!A:CU,7,0)</f>
        <v>APOYO A LA GESTIÓN</v>
      </c>
      <c r="H99" s="10" t="str">
        <f>VLOOKUP(A99,'[1]BASE DTPA'!A:CV,8,0)</f>
        <v>2 CONTRATACIÓN DIRECTA</v>
      </c>
      <c r="I99" s="10" t="str">
        <f>VLOOKUP(A99,'[1]BASE DTPA'!A:CW,9,0)</f>
        <v>14 PRESTACIÓN DE SERVICIOS</v>
      </c>
      <c r="J99" s="7" t="str">
        <f>VLOOKUP(A99,'[1]BASE DTPA'!A:CX,10,0)</f>
        <v>N/A</v>
      </c>
      <c r="K99" s="7">
        <f>VLOOKUP(A99,'[1]BASE DTPA'!A:CY,11,0)</f>
        <v>80111600</v>
      </c>
      <c r="L99" s="13">
        <f>VLOOKUP(A99,'[1]BASE DTPA'!A:CZ,15,0)</f>
        <v>2680096</v>
      </c>
      <c r="M99" s="13">
        <f>VLOOKUP(A99,'[1]BASE DTPA'!A:DA,16,0)</f>
        <v>28051671</v>
      </c>
      <c r="N99" s="7" t="str">
        <f>VLOOKUP(A99,'[1]BASE DTPA'!A:DB,18,0)</f>
        <v>1 PERSONA NATURAL</v>
      </c>
      <c r="O99" s="7" t="str">
        <f>VLOOKUP(A99,'[1]BASE DTPA'!A:DC,19,0)</f>
        <v>3 CÉDULA DE CIUDADANÍA</v>
      </c>
      <c r="P99" s="7">
        <f>VLOOKUP(A99,'[1]BASE DTPA'!A:DD,20,0)</f>
        <v>1059448122</v>
      </c>
      <c r="Q99" s="13" t="str">
        <f>VLOOKUP(A99,'[1]BASE DTPA'!A:DE,22,0)</f>
        <v>N-A</v>
      </c>
      <c r="R99" s="7" t="str">
        <f>VLOOKUP(A99,'[1]BASE DTPA'!A:DF,38,0)</f>
        <v>PNN FARALLONES DE CALI</v>
      </c>
      <c r="S99" s="7">
        <f>VLOOKUP(A99,'[1]BASE DTPA'!A:DG,43,0)</f>
        <v>317</v>
      </c>
      <c r="T99" s="15">
        <f>VLOOKUP(A99,'[1]BASE DTPA'!A:DH,53,0)</f>
        <v>45702</v>
      </c>
      <c r="U99" s="15">
        <f>VLOOKUP(A99,'[1]BASE DTPA'!A:DI,54,0)</f>
        <v>46021</v>
      </c>
      <c r="V99" s="7">
        <f>VLOOKUP(A99,'[1]BASE DTPA'!A:DJ,79,0)</f>
        <v>0</v>
      </c>
      <c r="W99" s="7" t="str">
        <f>VLOOKUP(A99,'[1]BASE DTPA'!A:DK,68,0)</f>
        <v>VIGENTE</v>
      </c>
      <c r="X99" s="17" t="str">
        <f>VLOOKUP(A99,'[1]BASE DTPA'!A:DL,70,0)</f>
        <v>https://community.secop.gov.co/Public/Tendering/ContractDetailView/Index?UniqueIdentifier=CO1.PCCNTR.7495425</v>
      </c>
      <c r="Y99" s="10"/>
      <c r="Z99" s="10"/>
    </row>
    <row r="100" spans="1:26" x14ac:dyDescent="0.3">
      <c r="A100" s="9" t="s">
        <v>121</v>
      </c>
      <c r="B100" s="10" t="str">
        <f>VLOOKUP(A100,'[1]BASE DTPA'!A:CN,2,0)</f>
        <v>1 FONAM</v>
      </c>
      <c r="C100" s="10" t="str">
        <f>VLOOKUP(A100,'[1]BASE DTPA'!A:CQ,3,0)</f>
        <v>CPS-DTPA-101-2025</v>
      </c>
      <c r="D100" s="10" t="str">
        <f>VLOOKUP(A100,'[1]BASE DTPA'!A:CR,4,0)</f>
        <v>EIDER DAVID MONTAÑO SÁNCHEZ</v>
      </c>
      <c r="E100" s="11">
        <v>45702</v>
      </c>
      <c r="F100" s="12" t="str">
        <f>VLOOKUP(A100,'[1]BASE DTPA'!A:CT,6,0)</f>
        <v>PA04-3202032-1-021Prestar servicios de apoyo a la gestión con plena autonomía técnica y administrativa en las actividades tecnicas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
      <c r="G100" s="10" t="str">
        <f>VLOOKUP(A100,'[1]BASE DTPA'!A:CU,7,0)</f>
        <v>APOYO A LA GESTIÓN</v>
      </c>
      <c r="H100" s="10" t="str">
        <f>VLOOKUP(A100,'[1]BASE DTPA'!A:CV,8,0)</f>
        <v>2 CONTRATACIÓN DIRECTA</v>
      </c>
      <c r="I100" s="10" t="str">
        <f>VLOOKUP(A100,'[1]BASE DTPA'!A:CW,9,0)</f>
        <v>14 PRESTACIÓN DE SERVICIOS</v>
      </c>
      <c r="J100" s="7" t="str">
        <f>VLOOKUP(A100,'[1]BASE DTPA'!A:CX,10,0)</f>
        <v>N/A</v>
      </c>
      <c r="K100" s="7">
        <f>VLOOKUP(A100,'[1]BASE DTPA'!A:CY,11,0)</f>
        <v>80111600</v>
      </c>
      <c r="L100" s="13">
        <f>VLOOKUP(A100,'[1]BASE DTPA'!A:CZ,15,0)</f>
        <v>2680096</v>
      </c>
      <c r="M100" s="13">
        <f>VLOOKUP(A100,'[1]BASE DTPA'!A:DA,16,0)</f>
        <v>28051671</v>
      </c>
      <c r="N100" s="7" t="str">
        <f>VLOOKUP(A100,'[1]BASE DTPA'!A:DB,18,0)</f>
        <v>1 PERSONA NATURAL</v>
      </c>
      <c r="O100" s="7" t="str">
        <f>VLOOKUP(A100,'[1]BASE DTPA'!A:DC,19,0)</f>
        <v>3 CÉDULA DE CIUDADANÍA</v>
      </c>
      <c r="P100" s="7">
        <f>VLOOKUP(A100,'[1]BASE DTPA'!A:DD,20,0)</f>
        <v>1088311705</v>
      </c>
      <c r="Q100" s="13" t="str">
        <f>VLOOKUP(A100,'[1]BASE DTPA'!A:DE,22,0)</f>
        <v>N-A</v>
      </c>
      <c r="R100" s="7" t="str">
        <f>VLOOKUP(A100,'[1]BASE DTPA'!A:DF,38,0)</f>
        <v>PNN FARALLONES DE CALI</v>
      </c>
      <c r="S100" s="7">
        <f>VLOOKUP(A100,'[1]BASE DTPA'!A:DG,43,0)</f>
        <v>317</v>
      </c>
      <c r="T100" s="15">
        <f>VLOOKUP(A100,'[1]BASE DTPA'!A:DH,53,0)</f>
        <v>45702</v>
      </c>
      <c r="U100" s="15">
        <f>VLOOKUP(A100,'[1]BASE DTPA'!A:DI,54,0)</f>
        <v>46021</v>
      </c>
      <c r="V100" s="7">
        <f>VLOOKUP(A100,'[1]BASE DTPA'!A:DJ,79,0)</f>
        <v>0</v>
      </c>
      <c r="W100" s="7" t="str">
        <f>VLOOKUP(A100,'[1]BASE DTPA'!A:DK,68,0)</f>
        <v>VIGENTE</v>
      </c>
      <c r="X100" s="17" t="str">
        <f>VLOOKUP(A100,'[1]BASE DTPA'!A:DL,70,0)</f>
        <v>https://community.secop.gov.co/Public/Tendering/ContractDetailView/Index?UniqueIdentifier=CO1.PCCNTR.7495841</v>
      </c>
      <c r="Y100" s="10"/>
      <c r="Z100" s="10"/>
    </row>
    <row r="101" spans="1:26" x14ac:dyDescent="0.3">
      <c r="A101" s="9" t="s">
        <v>122</v>
      </c>
      <c r="B101" s="10" t="str">
        <f>VLOOKUP(A101,'[1]BASE DTPA'!A:CN,2,0)</f>
        <v>1 FONAM</v>
      </c>
      <c r="C101" s="10" t="str">
        <f>VLOOKUP(A101,'[1]BASE DTPA'!A:CQ,3,0)</f>
        <v>CPS-DTPA-102-2025</v>
      </c>
      <c r="D101" s="10" t="str">
        <f>VLOOKUP(A101,'[1]BASE DTPA'!A:CR,4,0)</f>
        <v>GUILLERMO MEDARDO PANTOJA CAICEDO</v>
      </c>
      <c r="E101" s="11">
        <v>45702</v>
      </c>
      <c r="F101" s="12" t="str">
        <f>VLOOKUP(A101,'[1]BASE DTPA'!A:CT,6,0)</f>
        <v>PA04-3202032-1-030 Prestar servicios de apoyo a la gestión con plena autonomía técnica y administrativa en los procedimientos requeridos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
      <c r="G101" s="10" t="str">
        <f>VLOOKUP(A101,'[1]BASE DTPA'!A:CU,7,0)</f>
        <v>APOYO A LA GESTIÓN</v>
      </c>
      <c r="H101" s="10" t="str">
        <f>VLOOKUP(A101,'[1]BASE DTPA'!A:CV,8,0)</f>
        <v>2 CONTRATACIÓN DIRECTA</v>
      </c>
      <c r="I101" s="10" t="str">
        <f>VLOOKUP(A101,'[1]BASE DTPA'!A:CW,9,0)</f>
        <v>14 PRESTACIÓN DE SERVICIOS</v>
      </c>
      <c r="J101" s="7" t="str">
        <f>VLOOKUP(A101,'[1]BASE DTPA'!A:CX,10,0)</f>
        <v>N/A</v>
      </c>
      <c r="K101" s="7">
        <f>VLOOKUP(A101,'[1]BASE DTPA'!A:CY,11,0)</f>
        <v>80111600</v>
      </c>
      <c r="L101" s="13">
        <f>VLOOKUP(A101,'[1]BASE DTPA'!A:CZ,15,0)</f>
        <v>2436452</v>
      </c>
      <c r="M101" s="13">
        <f>VLOOKUP(A101,'[1]BASE DTPA'!A:DA,16,0)</f>
        <v>25501531</v>
      </c>
      <c r="N101" s="7" t="str">
        <f>VLOOKUP(A101,'[1]BASE DTPA'!A:DB,18,0)</f>
        <v>1 PERSONA NATURAL</v>
      </c>
      <c r="O101" s="7" t="str">
        <f>VLOOKUP(A101,'[1]BASE DTPA'!A:DC,19,0)</f>
        <v>3 CÉDULA DE CIUDADANÍA</v>
      </c>
      <c r="P101" s="7">
        <f>VLOOKUP(A101,'[1]BASE DTPA'!A:DD,20,0)</f>
        <v>1144057325</v>
      </c>
      <c r="Q101" s="13" t="str">
        <f>VLOOKUP(A101,'[1]BASE DTPA'!A:DE,22,0)</f>
        <v>N-A</v>
      </c>
      <c r="R101" s="7" t="str">
        <f>VLOOKUP(A101,'[1]BASE DTPA'!A:DF,38,0)</f>
        <v>PNN FARALLONES DE CALI</v>
      </c>
      <c r="S101" s="7">
        <f>VLOOKUP(A101,'[1]BASE DTPA'!A:DG,43,0)</f>
        <v>317</v>
      </c>
      <c r="T101" s="15">
        <f>VLOOKUP(A101,'[1]BASE DTPA'!A:DH,53,0)</f>
        <v>45702</v>
      </c>
      <c r="U101" s="15">
        <f>VLOOKUP(A101,'[1]BASE DTPA'!A:DI,54,0)</f>
        <v>46021</v>
      </c>
      <c r="V101" s="7">
        <f>VLOOKUP(A101,'[1]BASE DTPA'!A:DJ,79,0)</f>
        <v>0</v>
      </c>
      <c r="W101" s="7" t="str">
        <f>VLOOKUP(A101,'[1]BASE DTPA'!A:DK,68,0)</f>
        <v>VIGENTE</v>
      </c>
      <c r="X101" s="17" t="str">
        <f>VLOOKUP(A101,'[1]BASE DTPA'!A:DL,70,0)</f>
        <v>https://community.secop.gov.co/Public/Tendering/ContractDetailView/Index?UniqueIdentifier=CO1.PCCNTR.7496548</v>
      </c>
      <c r="Y101" s="10"/>
      <c r="Z101" s="10"/>
    </row>
    <row r="102" spans="1:26" x14ac:dyDescent="0.3">
      <c r="A102" s="9" t="s">
        <v>123</v>
      </c>
      <c r="B102" s="10" t="str">
        <f>VLOOKUP(A102,'[1]BASE DTPA'!A:CN,2,0)</f>
        <v>2 NACION</v>
      </c>
      <c r="C102" s="10" t="str">
        <f>VLOOKUP(A102,'[1]BASE DTPA'!A:CQ,3,0)</f>
        <v>CPS-DTPA-103-2025</v>
      </c>
      <c r="D102" s="10" t="str">
        <f>VLOOKUP(A102,'[1]BASE DTPA'!A:CR,4,0)</f>
        <v>LUIS ENRIQUE GIL ALVAREZ</v>
      </c>
      <c r="E102" s="11">
        <v>45705</v>
      </c>
      <c r="F102" s="12" t="str">
        <f>VLOOKUP(A102,'[1]BASE DTPA'!A:CT,6,0)</f>
        <v>Prestar servicios de apoyo a la gestión con plena autonomía técnica y administrativa en el PNN Utría para desarrollar las acciones técnicas derivadas de plan de ordenamiento ecoturístico del área protegida en el marco de la conservación de la diversidad biológica de las áreas protegidas del SINAP nacional</v>
      </c>
      <c r="G102" s="10" t="str">
        <f>VLOOKUP(A102,'[1]BASE DTPA'!A:CU,7,0)</f>
        <v>APOYO A LA GESTIÓN</v>
      </c>
      <c r="H102" s="10" t="str">
        <f>VLOOKUP(A102,'[1]BASE DTPA'!A:CV,8,0)</f>
        <v>2 CONTRATACIÓN DIRECTA</v>
      </c>
      <c r="I102" s="10" t="str">
        <f>VLOOKUP(A102,'[1]BASE DTPA'!A:CW,9,0)</f>
        <v>14 PRESTACIÓN DE SERVICIOS</v>
      </c>
      <c r="J102" s="7" t="str">
        <f>VLOOKUP(A102,'[1]BASE DTPA'!A:CX,10,0)</f>
        <v>N/A</v>
      </c>
      <c r="K102" s="7">
        <f>VLOOKUP(A102,'[1]BASE DTPA'!A:CY,11,0)</f>
        <v>80111600</v>
      </c>
      <c r="L102" s="13">
        <f>VLOOKUP(A102,'[1]BASE DTPA'!A:CZ,15,0)</f>
        <v>3226850</v>
      </c>
      <c r="M102" s="13">
        <f>VLOOKUP(A102,'[1]BASE DTPA'!A:DA,16,0)</f>
        <v>33774363</v>
      </c>
      <c r="N102" s="7" t="str">
        <f>VLOOKUP(A102,'[1]BASE DTPA'!A:DB,18,0)</f>
        <v>1 PERSONA NATURAL</v>
      </c>
      <c r="O102" s="7" t="str">
        <f>VLOOKUP(A102,'[1]BASE DTPA'!A:DC,19,0)</f>
        <v>3 CÉDULA DE CIUDADANÍA</v>
      </c>
      <c r="P102" s="13">
        <f>VLOOKUP(A102,'[1]BASE DTPA'!A:DD,20,0)</f>
        <v>70560229</v>
      </c>
      <c r="Q102" s="13" t="str">
        <f>VLOOKUP(A102,'[1]BASE DTPA'!A:DE,22,0)</f>
        <v>N-A</v>
      </c>
      <c r="R102" s="7" t="str">
        <f>VLOOKUP(A102,'[1]BASE DTPA'!A:DF,38,0)</f>
        <v>PNN UTRÍA</v>
      </c>
      <c r="S102" s="7">
        <f>VLOOKUP(A102,'[1]BASE DTPA'!A:DG,43,0)</f>
        <v>314</v>
      </c>
      <c r="T102" s="15">
        <f>VLOOKUP(A102,'[1]BASE DTPA'!A:DH,53,0)</f>
        <v>45705</v>
      </c>
      <c r="U102" s="15">
        <f>VLOOKUP(A102,'[1]BASE DTPA'!A:DI,54,0)</f>
        <v>46022</v>
      </c>
      <c r="V102" s="7">
        <f>VLOOKUP(A102,'[1]BASE DTPA'!A:DJ,79,0)</f>
        <v>0</v>
      </c>
      <c r="W102" s="7" t="str">
        <f>VLOOKUP(A102,'[1]BASE DTPA'!A:DK,68,0)</f>
        <v>VIGENTE</v>
      </c>
      <c r="X102" s="17" t="str">
        <f>VLOOKUP(A102,'[1]BASE DTPA'!A:DL,70,0)</f>
        <v xml:space="preserve">https://community.secop.gov.co/Public/Tendering/ContractDetailView/Index?UniqueIdentifier=CO1.PCCNTR.7505406 </v>
      </c>
      <c r="Y102" s="10"/>
      <c r="Z102" s="10"/>
    </row>
    <row r="103" spans="1:26" x14ac:dyDescent="0.3">
      <c r="A103" s="9" t="s">
        <v>124</v>
      </c>
      <c r="B103" s="10" t="str">
        <f>VLOOKUP(A103,'[1]BASE DTPA'!A:CN,2,0)</f>
        <v>2 NACION</v>
      </c>
      <c r="C103" s="10" t="str">
        <f>VLOOKUP(A103,'[1]BASE DTPA'!A:CQ,3,0)</f>
        <v>CPS-DTPA-104-2025</v>
      </c>
      <c r="D103" s="10" t="str">
        <f>VLOOKUP(A103,'[1]BASE DTPA'!A:CR,4,0)</f>
        <v>HARLENSON PINILLA CESPEDES</v>
      </c>
      <c r="E103" s="11">
        <v>45705</v>
      </c>
      <c r="F103" s="12" t="str">
        <f>VLOOKUP(A103,'[1]BASE DTPA'!A:CT,6,0)</f>
        <v>Prestar servicios profesionales con plena autonomía técnica y administrativa en PNN LOS Katíos en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103" s="10" t="str">
        <f>VLOOKUP(A103,'[1]BASE DTPA'!A:CU,7,0)</f>
        <v>PROFESIONAL</v>
      </c>
      <c r="H103" s="10" t="str">
        <f>VLOOKUP(A103,'[1]BASE DTPA'!A:CV,8,0)</f>
        <v>2 CONTRATACIÓN DIRECTA</v>
      </c>
      <c r="I103" s="10" t="str">
        <f>VLOOKUP(A103,'[1]BASE DTPA'!A:CW,9,0)</f>
        <v>14 PRESTACIÓN DE SERVICIOS</v>
      </c>
      <c r="J103" s="7" t="str">
        <f>VLOOKUP(A103,'[1]BASE DTPA'!A:CX,10,0)</f>
        <v>N/A</v>
      </c>
      <c r="K103" s="7">
        <f>VLOOKUP(A103,'[1]BASE DTPA'!A:CY,11,0)</f>
        <v>80111600</v>
      </c>
      <c r="L103" s="13">
        <f>VLOOKUP(A103,'[1]BASE DTPA'!A:CZ,15,0)</f>
        <v>4620818</v>
      </c>
      <c r="M103" s="13">
        <f>VLOOKUP(A103,'[1]BASE DTPA'!A:DA,16,0)</f>
        <v>48364562</v>
      </c>
      <c r="N103" s="7" t="str">
        <f>VLOOKUP(A103,'[1]BASE DTPA'!A:DB,18,0)</f>
        <v>1 PERSONA NATURAL</v>
      </c>
      <c r="O103" s="7" t="str">
        <f>VLOOKUP(A103,'[1]BASE DTPA'!A:DC,19,0)</f>
        <v>3 CÉDULA DE CIUDADANÍA</v>
      </c>
      <c r="P103" s="13">
        <f>VLOOKUP(A103,'[1]BASE DTPA'!A:DD,20,0)</f>
        <v>71353566</v>
      </c>
      <c r="Q103" s="13" t="str">
        <f>VLOOKUP(A103,'[1]BASE DTPA'!A:DE,22,0)</f>
        <v>N-A</v>
      </c>
      <c r="R103" s="7" t="str">
        <f>VLOOKUP(A103,'[1]BASE DTPA'!A:DF,38,0)</f>
        <v>PNN LOS KATIOS</v>
      </c>
      <c r="S103" s="7">
        <f>VLOOKUP(A103,'[1]BASE DTPA'!A:DG,43,0)</f>
        <v>314</v>
      </c>
      <c r="T103" s="15">
        <f>VLOOKUP(A103,'[1]BASE DTPA'!A:DH,53,0)</f>
        <v>45705</v>
      </c>
      <c r="U103" s="15">
        <f>VLOOKUP(A103,'[1]BASE DTPA'!A:DI,54,0)</f>
        <v>46022</v>
      </c>
      <c r="V103" s="7">
        <f>VLOOKUP(A103,'[1]BASE DTPA'!A:DJ,79,0)</f>
        <v>0</v>
      </c>
      <c r="W103" s="7" t="str">
        <f>VLOOKUP(A103,'[1]BASE DTPA'!A:DK,68,0)</f>
        <v>VIGENTE</v>
      </c>
      <c r="X103" s="17" t="str">
        <f>VLOOKUP(A103,'[1]BASE DTPA'!A:DL,70,0)</f>
        <v xml:space="preserve">https://community.secop.gov.co/Public/Tendering/ContractDetailView/Index?UniqueIdentifier=CO1.PCCNTR.7505562 </v>
      </c>
      <c r="Y103" s="10"/>
      <c r="Z103" s="10"/>
    </row>
    <row r="104" spans="1:26" x14ac:dyDescent="0.3">
      <c r="A104" s="9" t="s">
        <v>125</v>
      </c>
      <c r="B104" s="10" t="str">
        <f>VLOOKUP(A104,'[1]BASE DTPA'!A:CN,2,0)</f>
        <v>2 NACION</v>
      </c>
      <c r="C104" s="10" t="str">
        <f>VLOOKUP(A104,'[1]BASE DTPA'!A:CQ,3,0)</f>
        <v>CPS-DTPA-105-2025</v>
      </c>
      <c r="D104" s="10" t="str">
        <f>VLOOKUP(A104,'[1]BASE DTPA'!A:CR,4,0)</f>
        <v>HECTOR JAVIER NIÑO GOMEZ</v>
      </c>
      <c r="E104" s="11">
        <v>45706</v>
      </c>
      <c r="F104" s="12" t="str">
        <f>VLOOKUP(A104,'[1]BASE DTPA'!A:CT,6,0)</f>
        <v>PA06-3202056-5-016 Prestar servicios profesionales con plena autonomía técnica y administrativa en el PNN Los Katíos en la implementación del proceso estratégico de comunicación y educación ambiental que involucra actores priorizados y vinculados a la gestión territorial del área protegidas en el marco de la conservación de la diversidad biológica de las áreas protegidas del SINAP.</v>
      </c>
      <c r="G104" s="10" t="str">
        <f>VLOOKUP(A104,'[1]BASE DTPA'!A:CU,7,0)</f>
        <v>PROFESIONAL</v>
      </c>
      <c r="H104" s="10" t="str">
        <f>VLOOKUP(A104,'[1]BASE DTPA'!A:CV,8,0)</f>
        <v>2 CONTRATACIÓN DIRECTA</v>
      </c>
      <c r="I104" s="10" t="str">
        <f>VLOOKUP(A104,'[1]BASE DTPA'!A:CW,9,0)</f>
        <v>14 PRESTACIÓN DE SERVICIOS</v>
      </c>
      <c r="J104" s="7" t="str">
        <f>VLOOKUP(A104,'[1]BASE DTPA'!A:CX,10,0)</f>
        <v>N/A</v>
      </c>
      <c r="K104" s="7">
        <f>VLOOKUP(A104,'[1]BASE DTPA'!A:CY,11,0)</f>
        <v>80111600</v>
      </c>
      <c r="L104" s="13">
        <f>VLOOKUP(A104,'[1]BASE DTPA'!A:CZ,15,0)</f>
        <v>4620818</v>
      </c>
      <c r="M104" s="13">
        <f>VLOOKUP(A104,'[1]BASE DTPA'!A:DA,16,0)</f>
        <v>48210534</v>
      </c>
      <c r="N104" s="7" t="str">
        <f>VLOOKUP(A104,'[1]BASE DTPA'!A:DB,18,0)</f>
        <v>1 PERSONA NATURAL</v>
      </c>
      <c r="O104" s="7" t="str">
        <f>VLOOKUP(A104,'[1]BASE DTPA'!A:DC,19,0)</f>
        <v>3 CÉDULA DE CIUDADANÍA</v>
      </c>
      <c r="P104" s="13">
        <f>VLOOKUP(A104,'[1]BASE DTPA'!A:DD,20,0)</f>
        <v>1110509504</v>
      </c>
      <c r="Q104" s="13" t="str">
        <f>VLOOKUP(A104,'[1]BASE DTPA'!A:DE,22,0)</f>
        <v>N-A</v>
      </c>
      <c r="R104" s="7" t="str">
        <f>VLOOKUP(A104,'[1]BASE DTPA'!A:DF,38,0)</f>
        <v>PNN LOS KATIOS</v>
      </c>
      <c r="S104" s="7">
        <f>VLOOKUP(A104,'[1]BASE DTPA'!A:DG,43,0)</f>
        <v>313</v>
      </c>
      <c r="T104" s="15">
        <f>VLOOKUP(A104,'[1]BASE DTPA'!A:DH,53,0)</f>
        <v>45706</v>
      </c>
      <c r="U104" s="15">
        <f>VLOOKUP(A104,'[1]BASE DTPA'!A:DI,54,0)</f>
        <v>46022</v>
      </c>
      <c r="V104" s="7">
        <f>VLOOKUP(A104,'[1]BASE DTPA'!A:DJ,79,0)</f>
        <v>0</v>
      </c>
      <c r="W104" s="7" t="str">
        <f>VLOOKUP(A104,'[1]BASE DTPA'!A:DK,68,0)</f>
        <v>VIGENTE</v>
      </c>
      <c r="X104" s="17" t="str">
        <f>VLOOKUP(A104,'[1]BASE DTPA'!A:DL,70,0)</f>
        <v xml:space="preserve">https://community.secop.gov.co/Public/Tendering/ContractDetailView/Index?UniqueIdentifier=CO1.PCCNTR.7513910 </v>
      </c>
      <c r="Y104" s="10"/>
      <c r="Z104" s="10"/>
    </row>
    <row r="105" spans="1:26" x14ac:dyDescent="0.3">
      <c r="A105" s="9" t="s">
        <v>126</v>
      </c>
      <c r="B105" s="10" t="str">
        <f>VLOOKUP(A105,'[1]BASE DTPA'!A:CN,2,0)</f>
        <v>1 FONAM</v>
      </c>
      <c r="C105" s="10" t="str">
        <f>VLOOKUP(A105,'[1]BASE DTPA'!A:CQ,3,0)</f>
        <v>CPS-DTPA-106-2025</v>
      </c>
      <c r="D105" s="10" t="str">
        <f>VLOOKUP(A105,'[1]BASE DTPA'!A:CR,4,0)</f>
        <v>JENNIFER CEBALLOS CRUZ</v>
      </c>
      <c r="E105" s="11">
        <v>45705</v>
      </c>
      <c r="F105" s="12" t="str">
        <f>VLOOKUP(A105,'[1]BASE DTPA'!A:CT,6,0)</f>
        <v>PA04-3202032-1-011Prestar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
      <c r="G105" s="10" t="str">
        <f>VLOOKUP(A105,'[1]BASE DTPA'!A:CU,7,0)</f>
        <v>APOYO A LA GESTIÓN</v>
      </c>
      <c r="H105" s="10" t="str">
        <f>VLOOKUP(A105,'[1]BASE DTPA'!A:CV,8,0)</f>
        <v>2 CONTRATACIÓN DIRECTA</v>
      </c>
      <c r="I105" s="10" t="str">
        <f>VLOOKUP(A105,'[1]BASE DTPA'!A:CW,9,0)</f>
        <v>14 PRESTACIÓN DE SERVICIOS</v>
      </c>
      <c r="J105" s="7" t="str">
        <f>VLOOKUP(A105,'[1]BASE DTPA'!A:CX,10,0)</f>
        <v>N/A</v>
      </c>
      <c r="K105" s="7">
        <f>VLOOKUP(A105,'[1]BASE DTPA'!A:CY,11,0)</f>
        <v>80111600</v>
      </c>
      <c r="L105" s="13">
        <f>VLOOKUP(A105,'[1]BASE DTPA'!A:CZ,15,0)</f>
        <v>3670920</v>
      </c>
      <c r="M105" s="13">
        <f>VLOOKUP(A105,'[1]BASE DTPA'!A:DA,16,0)</f>
        <v>38422296</v>
      </c>
      <c r="N105" s="7" t="str">
        <f>VLOOKUP(A105,'[1]BASE DTPA'!A:DB,18,0)</f>
        <v>1 PERSONA NATURAL</v>
      </c>
      <c r="O105" s="7" t="str">
        <f>VLOOKUP(A105,'[1]BASE DTPA'!A:DC,19,0)</f>
        <v>3 CÉDULA DE CIUDADANÍA</v>
      </c>
      <c r="P105" s="13">
        <f>VLOOKUP(A105,'[1]BASE DTPA'!A:DD,20,0)</f>
        <v>1130643059</v>
      </c>
      <c r="Q105" s="13" t="str">
        <f>VLOOKUP(A105,'[1]BASE DTPA'!A:DE,22,0)</f>
        <v>N-A</v>
      </c>
      <c r="R105" s="7" t="str">
        <f>VLOOKUP(A105,'[1]BASE DTPA'!A:DF,38,0)</f>
        <v>PNN FARALLONES DE CALI</v>
      </c>
      <c r="S105" s="7">
        <f>VLOOKUP(A105,'[1]BASE DTPA'!A:DG,43,0)</f>
        <v>314</v>
      </c>
      <c r="T105" s="15">
        <f>VLOOKUP(A105,'[1]BASE DTPA'!A:DH,53,0)</f>
        <v>45705</v>
      </c>
      <c r="U105" s="15">
        <f>VLOOKUP(A105,'[1]BASE DTPA'!A:DI,54,0)</f>
        <v>46022</v>
      </c>
      <c r="V105" s="7">
        <f>VLOOKUP(A105,'[1]BASE DTPA'!A:DJ,79,0)</f>
        <v>0</v>
      </c>
      <c r="W105" s="7" t="str">
        <f>VLOOKUP(A105,'[1]BASE DTPA'!A:DK,68,0)</f>
        <v>VIGENTE</v>
      </c>
      <c r="X105" s="17" t="str">
        <f>VLOOKUP(A105,'[1]BASE DTPA'!A:DL,70,0)</f>
        <v xml:space="preserve">https://community.secop.gov.co/Public/Tendering/ContractDetailView/Index?UniqueIdentifier=CO1.PCCNTR.7506632 </v>
      </c>
      <c r="Y105" s="10"/>
      <c r="Z105" s="10"/>
    </row>
    <row r="106" spans="1:26" x14ac:dyDescent="0.3">
      <c r="A106" s="9" t="s">
        <v>127</v>
      </c>
      <c r="B106" s="10" t="str">
        <f>VLOOKUP(A106,'[1]BASE DTPA'!A:CN,2,0)</f>
        <v>1 FONAM</v>
      </c>
      <c r="C106" s="10" t="str">
        <f>VLOOKUP(A106,'[1]BASE DTPA'!A:CQ,3,0)</f>
        <v>CPS-DTPA-107-2025</v>
      </c>
      <c r="D106" s="10" t="str">
        <f>VLOOKUP(A106,'[1]BASE DTPA'!A:CR,4,0)</f>
        <v>CLAUDIA VIVIANA URBANO MUÑOZ</v>
      </c>
      <c r="E106" s="11">
        <v>45705</v>
      </c>
      <c r="F106" s="12" t="str">
        <f>VLOOKUP(A106,'[1]BASE DTPA'!A:CT,6,0)</f>
        <v>Prestar servicios de apoyo a la gestión con plena autonomía técnica y administrativa en los procedimientos requeridos del PNN Farallones de Cali para implementar las acciones de prevención, vigilancia y control en las áreas protegidas administradas por PNNC,especialmente en los ecosistemas andinos y de páramo, en el marco de la conservación de la diversidad biológica de las Áreas Protegidas del SINAP Nacional.</v>
      </c>
      <c r="G106" s="10" t="str">
        <f>VLOOKUP(A106,'[1]BASE DTPA'!A:CU,7,0)</f>
        <v>APOYO A LA GESTIÓN</v>
      </c>
      <c r="H106" s="10" t="str">
        <f>VLOOKUP(A106,'[1]BASE DTPA'!A:CV,8,0)</f>
        <v>2 CONTRATACIÓN DIRECTA</v>
      </c>
      <c r="I106" s="10" t="str">
        <f>VLOOKUP(A106,'[1]BASE DTPA'!A:CW,9,0)</f>
        <v>14 PRESTACIÓN DE SERVICIOS</v>
      </c>
      <c r="J106" s="7" t="str">
        <f>VLOOKUP(A106,'[1]BASE DTPA'!A:CX,10,0)</f>
        <v>N/A</v>
      </c>
      <c r="K106" s="7">
        <f>VLOOKUP(A106,'[1]BASE DTPA'!A:CY,11,0)</f>
        <v>80111600</v>
      </c>
      <c r="L106" s="13">
        <f>VLOOKUP(A106,'[1]BASE DTPA'!A:CZ,15,0)</f>
        <v>2436452</v>
      </c>
      <c r="M106" s="13">
        <f>VLOOKUP(A106,'[1]BASE DTPA'!A:DA,16,0)</f>
        <v>25501531</v>
      </c>
      <c r="N106" s="7" t="str">
        <f>VLOOKUP(A106,'[1]BASE DTPA'!A:DB,18,0)</f>
        <v>1 PERSONA NATURAL</v>
      </c>
      <c r="O106" s="7" t="str">
        <f>VLOOKUP(A106,'[1]BASE DTPA'!A:DC,19,0)</f>
        <v>3 CÉDULA DE CIUDADANÍA</v>
      </c>
      <c r="P106" s="13">
        <f>VLOOKUP(A106,'[1]BASE DTPA'!A:DD,20,0)</f>
        <v>1085660268</v>
      </c>
      <c r="Q106" s="13" t="str">
        <f>VLOOKUP(A106,'[1]BASE DTPA'!A:DE,22,0)</f>
        <v>N-A</v>
      </c>
      <c r="R106" s="7" t="str">
        <f>VLOOKUP(A106,'[1]BASE DTPA'!A:DF,38,0)</f>
        <v>PNN FARALLONES DE CALI</v>
      </c>
      <c r="S106" s="7">
        <f>VLOOKUP(A106,'[1]BASE DTPA'!A:DG,43,0)</f>
        <v>314</v>
      </c>
      <c r="T106" s="15">
        <f>VLOOKUP(A106,'[1]BASE DTPA'!A:DH,53,0)</f>
        <v>45705</v>
      </c>
      <c r="U106" s="15">
        <f>VLOOKUP(A106,'[1]BASE DTPA'!A:DI,54,0)</f>
        <v>46022</v>
      </c>
      <c r="V106" s="7">
        <f>VLOOKUP(A106,'[1]BASE DTPA'!A:DJ,79,0)</f>
        <v>0</v>
      </c>
      <c r="W106" s="7" t="str">
        <f>VLOOKUP(A106,'[1]BASE DTPA'!A:DK,68,0)</f>
        <v>VIGENTE</v>
      </c>
      <c r="X106" s="17" t="str">
        <f>VLOOKUP(A106,'[1]BASE DTPA'!A:DL,70,0)</f>
        <v xml:space="preserve">https://community.secop.gov.co/Public/Tendering/ContractDetailView/Index?UniqueIdentifier=CO1.PCCNTR.7506609 </v>
      </c>
      <c r="Y106" s="10"/>
      <c r="Z106" s="10"/>
    </row>
    <row r="107" spans="1:26" x14ac:dyDescent="0.3">
      <c r="A107" s="9" t="s">
        <v>128</v>
      </c>
      <c r="B107" s="10" t="str">
        <f>VLOOKUP(A107,'[1]BASE DTPA'!A:CN,2,0)</f>
        <v>1 FONAM</v>
      </c>
      <c r="C107" s="10" t="str">
        <f>VLOOKUP(A107,'[1]BASE DTPA'!A:CQ,3,0)</f>
        <v>CPS-DTPA-108-2025</v>
      </c>
      <c r="D107" s="10" t="str">
        <f>VLOOKUP(A107,'[1]BASE DTPA'!A:CR,4,0)</f>
        <v>JOHN SEBASTIAN OVALLE TALAGA</v>
      </c>
      <c r="E107" s="11">
        <v>45705</v>
      </c>
      <c r="F107" s="12" t="str">
        <f>VLOOKUP(A107,'[1]BASE DTPA'!A:CT,6,0)</f>
        <v>PA04-3202008-9-043 Prestar servicios profesionales con plena autonomía técnica y administrativa en en el PNN Farallones de Cali para la realización de las actividades necesarias para la implementación técnica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v>
      </c>
      <c r="G107" s="10" t="str">
        <f>VLOOKUP(A107,'[1]BASE DTPA'!A:CU,7,0)</f>
        <v>PROFESIONAL</v>
      </c>
      <c r="H107" s="10" t="str">
        <f>VLOOKUP(A107,'[1]BASE DTPA'!A:CV,8,0)</f>
        <v>2 CONTRATACIÓN DIRECTA</v>
      </c>
      <c r="I107" s="10" t="str">
        <f>VLOOKUP(A107,'[1]BASE DTPA'!A:CW,9,0)</f>
        <v>14 PRESTACIÓN DE SERVICIOS</v>
      </c>
      <c r="J107" s="7" t="str">
        <f>VLOOKUP(A107,'[1]BASE DTPA'!A:CX,10,0)</f>
        <v>N/A</v>
      </c>
      <c r="K107" s="7">
        <f>VLOOKUP(A107,'[1]BASE DTPA'!A:CY,11,0)</f>
        <v>80111600</v>
      </c>
      <c r="L107" s="13">
        <f>VLOOKUP(A107,'[1]BASE DTPA'!A:CZ,15,0)</f>
        <v>4200744</v>
      </c>
      <c r="M107" s="13">
        <f>VLOOKUP(A107,'[1]BASE DTPA'!A:DA,16,0)</f>
        <v>43967787</v>
      </c>
      <c r="N107" s="7" t="str">
        <f>VLOOKUP(A107,'[1]BASE DTPA'!A:DB,18,0)</f>
        <v>1 PERSONA NATURAL</v>
      </c>
      <c r="O107" s="7" t="str">
        <f>VLOOKUP(A107,'[1]BASE DTPA'!A:DC,19,0)</f>
        <v>3 CÉDULA DE CIUDADANÍA</v>
      </c>
      <c r="P107" s="13">
        <f>VLOOKUP(A107,'[1]BASE DTPA'!A:DD,20,0)</f>
        <v>1144184881</v>
      </c>
      <c r="Q107" s="13" t="str">
        <f>VLOOKUP(A107,'[1]BASE DTPA'!A:DE,22,0)</f>
        <v>N-A</v>
      </c>
      <c r="R107" s="7" t="str">
        <f>VLOOKUP(A107,'[1]BASE DTPA'!A:DF,38,0)</f>
        <v>PNN FARALLONES DE CALI</v>
      </c>
      <c r="S107" s="7">
        <f>VLOOKUP(A107,'[1]BASE DTPA'!A:DG,43,0)</f>
        <v>314</v>
      </c>
      <c r="T107" s="15">
        <f>VLOOKUP(A107,'[1]BASE DTPA'!A:DH,53,0)</f>
        <v>45705</v>
      </c>
      <c r="U107" s="15">
        <f>VLOOKUP(A107,'[1]BASE DTPA'!A:DI,54,0)</f>
        <v>46022</v>
      </c>
      <c r="V107" s="7">
        <f>VLOOKUP(A107,'[1]BASE DTPA'!A:DJ,79,0)</f>
        <v>0</v>
      </c>
      <c r="W107" s="7" t="str">
        <f>VLOOKUP(A107,'[1]BASE DTPA'!A:DK,68,0)</f>
        <v>VIGENTE</v>
      </c>
      <c r="X107" s="17" t="str">
        <f>VLOOKUP(A107,'[1]BASE DTPA'!A:DL,70,0)</f>
        <v xml:space="preserve">https://community.secop.gov.co/Public/Tendering/ContractDetailView/Index?UniqueIdentifier=CO1.PCCNTR.7507546 </v>
      </c>
      <c r="Y107" s="10"/>
      <c r="Z107" s="10"/>
    </row>
    <row r="108" spans="1:26" x14ac:dyDescent="0.3">
      <c r="A108" s="9" t="s">
        <v>129</v>
      </c>
      <c r="B108" s="10" t="str">
        <f>VLOOKUP(A108,'[1]BASE DTPA'!A:CN,2,0)</f>
        <v>1 FONAM</v>
      </c>
      <c r="C108" s="10" t="str">
        <f>VLOOKUP(A108,'[1]BASE DTPA'!A:CQ,3,0)</f>
        <v>CPS-DTPA-109-2025</v>
      </c>
      <c r="D108" s="10" t="str">
        <f>VLOOKUP(A108,'[1]BASE DTPA'!A:CR,4,0)</f>
        <v>JHON RICARDO OCAMPO IDALGO</v>
      </c>
      <c r="E108" s="11">
        <v>45705</v>
      </c>
      <c r="F108" s="12" t="str">
        <f>VLOOKUP(A108,'[1]BASE DTPA'!A:CT,6,0)</f>
        <v>PA04-3202008-9-044Prestar servicios profesionales con plena autonomía técnica y administrativa en el PNN Farallones de Cali , para la realización de las actividades necesarias para la implementación de los instrumentos de planeación (Programa de Monitoreo y Portafolio de Investigaciones) de la entidad,asociados a la estrategia de investigación y monitoreo en el área protegida, con énfasis en el manejo de especies invasoras,en los ecosistemas andinos y de páramo , especialmente en los ecosistema</v>
      </c>
      <c r="G108" s="10" t="str">
        <f>VLOOKUP(A108,'[1]BASE DTPA'!A:CU,7,0)</f>
        <v>PROFESIONAL</v>
      </c>
      <c r="H108" s="10" t="str">
        <f>VLOOKUP(A108,'[1]BASE DTPA'!A:CV,8,0)</f>
        <v>2 CONTRATACIÓN DIRECTA</v>
      </c>
      <c r="I108" s="10" t="str">
        <f>VLOOKUP(A108,'[1]BASE DTPA'!A:CW,9,0)</f>
        <v>14 PRESTACIÓN DE SERVICIOS</v>
      </c>
      <c r="J108" s="7" t="str">
        <f>VLOOKUP(A108,'[1]BASE DTPA'!A:CX,10,0)</f>
        <v>N/A</v>
      </c>
      <c r="K108" s="7">
        <f>VLOOKUP(A108,'[1]BASE DTPA'!A:CY,11,0)</f>
        <v>80111600</v>
      </c>
      <c r="L108" s="13">
        <f>VLOOKUP(A108,'[1]BASE DTPA'!A:CZ,15,0)</f>
        <v>3670920</v>
      </c>
      <c r="M108" s="13">
        <f>VLOOKUP(A108,'[1]BASE DTPA'!A:DA,16,0)</f>
        <v>38422296</v>
      </c>
      <c r="N108" s="7" t="str">
        <f>VLOOKUP(A108,'[1]BASE DTPA'!A:DB,18,0)</f>
        <v>1 PERSONA NATURAL</v>
      </c>
      <c r="O108" s="7" t="str">
        <f>VLOOKUP(A108,'[1]BASE DTPA'!A:DC,19,0)</f>
        <v>3 CÉDULA DE CIUDADANÍA</v>
      </c>
      <c r="P108" s="13">
        <f>VLOOKUP(A108,'[1]BASE DTPA'!A:DD,20,0)</f>
        <v>1112470607</v>
      </c>
      <c r="Q108" s="13" t="str">
        <f>VLOOKUP(A108,'[1]BASE DTPA'!A:DE,22,0)</f>
        <v>N-A</v>
      </c>
      <c r="R108" s="7" t="str">
        <f>VLOOKUP(A108,'[1]BASE DTPA'!A:DF,38,0)</f>
        <v>PNN FARALLONES DE CALI</v>
      </c>
      <c r="S108" s="7">
        <f>VLOOKUP(A108,'[1]BASE DTPA'!A:DG,43,0)</f>
        <v>314</v>
      </c>
      <c r="T108" s="15">
        <f>VLOOKUP(A108,'[1]BASE DTPA'!A:DH,53,0)</f>
        <v>45705</v>
      </c>
      <c r="U108" s="15">
        <f>VLOOKUP(A108,'[1]BASE DTPA'!A:DI,54,0)</f>
        <v>46022</v>
      </c>
      <c r="V108" s="7">
        <f>VLOOKUP(A108,'[1]BASE DTPA'!A:DJ,79,0)</f>
        <v>0</v>
      </c>
      <c r="W108" s="7" t="str">
        <f>VLOOKUP(A108,'[1]BASE DTPA'!A:DK,68,0)</f>
        <v>VIGENTE</v>
      </c>
      <c r="X108" s="17" t="str">
        <f>VLOOKUP(A108,'[1]BASE DTPA'!A:DL,70,0)</f>
        <v xml:space="preserve">https://community.secop.gov.co/Public/Tendering/ContractDetailView/Index?UniqueIdentifier=CO1.PCCNTR.7506612 </v>
      </c>
      <c r="Y108" s="10"/>
      <c r="Z108" s="10"/>
    </row>
    <row r="109" spans="1:26" x14ac:dyDescent="0.3">
      <c r="A109" s="9" t="s">
        <v>130</v>
      </c>
      <c r="B109" s="10" t="str">
        <f>VLOOKUP(A109,'[1]BASE DTPA'!A:CN,2,0)</f>
        <v>1 FONAM</v>
      </c>
      <c r="C109" s="10" t="str">
        <f>VLOOKUP(A109,'[1]BASE DTPA'!A:CQ,3,0)</f>
        <v>CPS-DTPA-110-2025</v>
      </c>
      <c r="D109" s="10" t="str">
        <f>VLOOKUP(A109,'[1]BASE DTPA'!A:CR,4,0)</f>
        <v>ANDRÉS DE LOS RIOS CORTES</v>
      </c>
      <c r="E109" s="11">
        <v>45705</v>
      </c>
      <c r="F109" s="12" t="str">
        <f>VLOOKUP(A109,'[1]BASE DTPA'!A:CT,6,0)</f>
        <v>PA04-3202032-1-009Prestar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en el marco de la conservación de la diversidad biológica de las Áreas Protegidas del SINAP Nacional, especialmente en los ecosistemas andinos y de páramo, en el marco de la conservación de la diversidad biológica de las Áreas Protegidas del SINAP Nacional.</v>
      </c>
      <c r="G109" s="10" t="str">
        <f>VLOOKUP(A109,'[1]BASE DTPA'!A:CU,7,0)</f>
        <v>APOYO A LA GESTIÓN</v>
      </c>
      <c r="H109" s="10" t="str">
        <f>VLOOKUP(A109,'[1]BASE DTPA'!A:CV,8,0)</f>
        <v>2 CONTRATACIÓN DIRECTA</v>
      </c>
      <c r="I109" s="10" t="str">
        <f>VLOOKUP(A109,'[1]BASE DTPA'!A:CW,9,0)</f>
        <v>14 PRESTACIÓN DE SERVICIOS</v>
      </c>
      <c r="J109" s="7" t="str">
        <f>VLOOKUP(A109,'[1]BASE DTPA'!A:CX,10,0)</f>
        <v>N/A</v>
      </c>
      <c r="K109" s="7">
        <f>VLOOKUP(A109,'[1]BASE DTPA'!A:CY,11,0)</f>
        <v>80111600</v>
      </c>
      <c r="L109" s="13">
        <f>VLOOKUP(A109,'[1]BASE DTPA'!A:CZ,15,0)</f>
        <v>3388192</v>
      </c>
      <c r="M109" s="13">
        <f>VLOOKUP(A109,'[1]BASE DTPA'!A:DA,16,0)</f>
        <v>35463076</v>
      </c>
      <c r="N109" s="7" t="str">
        <f>VLOOKUP(A109,'[1]BASE DTPA'!A:DB,18,0)</f>
        <v>1 PERSONA NATURAL</v>
      </c>
      <c r="O109" s="7" t="str">
        <f>VLOOKUP(A109,'[1]BASE DTPA'!A:DC,19,0)</f>
        <v>3 CÉDULA DE CIUDADANÍA</v>
      </c>
      <c r="P109" s="13">
        <f>VLOOKUP(A109,'[1]BASE DTPA'!A:DD,20,0)</f>
        <v>1130640289</v>
      </c>
      <c r="Q109" s="13" t="str">
        <f>VLOOKUP(A109,'[1]BASE DTPA'!A:DE,22,0)</f>
        <v>N-A</v>
      </c>
      <c r="R109" s="7" t="str">
        <f>VLOOKUP(A109,'[1]BASE DTPA'!A:DF,38,0)</f>
        <v>PNN FARALLONES DE CALI</v>
      </c>
      <c r="S109" s="7">
        <f>VLOOKUP(A109,'[1]BASE DTPA'!A:DG,43,0)</f>
        <v>314</v>
      </c>
      <c r="T109" s="15">
        <f>VLOOKUP(A109,'[1]BASE DTPA'!A:DH,53,0)</f>
        <v>45705</v>
      </c>
      <c r="U109" s="15">
        <f>VLOOKUP(A109,'[1]BASE DTPA'!A:DI,54,0)</f>
        <v>46022</v>
      </c>
      <c r="V109" s="7">
        <f>VLOOKUP(A109,'[1]BASE DTPA'!A:DJ,79,0)</f>
        <v>0</v>
      </c>
      <c r="W109" s="7" t="str">
        <f>VLOOKUP(A109,'[1]BASE DTPA'!A:DK,68,0)</f>
        <v>VIGENTE</v>
      </c>
      <c r="X109" s="17" t="str">
        <f>VLOOKUP(A109,'[1]BASE DTPA'!A:DL,70,0)</f>
        <v xml:space="preserve">https://community.secop.gov.co/Public/Tendering/ContractDetailView/Index?UniqueIdentifier=CO1.PCCNTR.7506671 </v>
      </c>
      <c r="Y109" s="10"/>
      <c r="Z109" s="10"/>
    </row>
    <row r="110" spans="1:26" x14ac:dyDescent="0.3">
      <c r="A110" s="9" t="s">
        <v>131</v>
      </c>
      <c r="B110" s="10" t="str">
        <f>VLOOKUP(A110,'[1]BASE DTPA'!A:CN,2,0)</f>
        <v>1 FONAM</v>
      </c>
      <c r="C110" s="10" t="str">
        <f>VLOOKUP(A110,'[1]BASE DTPA'!A:CQ,3,0)</f>
        <v>CPS-DTPA-111-2025</v>
      </c>
      <c r="D110" s="10" t="str">
        <f>VLOOKUP(A110,'[1]BASE DTPA'!A:CR,4,0)</f>
        <v>JESÚS ARBEY DIAZ CAICEDO</v>
      </c>
      <c r="E110" s="11">
        <v>45705</v>
      </c>
      <c r="F110" s="12" t="str">
        <f>VLOOKUP(A110,'[1]BASE DTPA'!A:CT,6,0)</f>
        <v>PA04-3202008-10-052 Prestar servicios de apoyo a la gestión con plena autonomía técnica y administrativa en las actividades técnicas requeridas del PNN Farallones de Cali para Adelantar procesos de coordinación de la función pública de la conservación que contribuyan a la construcción de la gobernanza y fortalezcan las diversas formas de participación con los grupos étnicos presentes en las áreas protegidas, en el marco de la conservación de la diversidad biológica de las Áreas Protegidas del SINAP</v>
      </c>
      <c r="G110" s="10" t="str">
        <f>VLOOKUP(A110,'[1]BASE DTPA'!A:CU,7,0)</f>
        <v>APOYO A LA GESTIÓN</v>
      </c>
      <c r="H110" s="10" t="str">
        <f>VLOOKUP(A110,'[1]BASE DTPA'!A:CV,8,0)</f>
        <v>2 CONTRATACIÓN DIRECTA</v>
      </c>
      <c r="I110" s="10" t="str">
        <f>VLOOKUP(A110,'[1]BASE DTPA'!A:CW,9,0)</f>
        <v>14 PRESTACIÓN DE SERVICIOS</v>
      </c>
      <c r="J110" s="7" t="str">
        <f>VLOOKUP(A110,'[1]BASE DTPA'!A:CX,10,0)</f>
        <v>N/A</v>
      </c>
      <c r="K110" s="7">
        <f>VLOOKUP(A110,'[1]BASE DTPA'!A:CY,11,0)</f>
        <v>80111600</v>
      </c>
      <c r="L110" s="13">
        <f>VLOOKUP(A110,'[1]BASE DTPA'!A:CZ,15,0)</f>
        <v>3226850</v>
      </c>
      <c r="M110" s="13">
        <f>VLOOKUP(A110,'[1]BASE DTPA'!A:DA,16,0)</f>
        <v>33774363</v>
      </c>
      <c r="N110" s="7" t="str">
        <f>VLOOKUP(A110,'[1]BASE DTPA'!A:DB,18,0)</f>
        <v>1 PERSONA NATURAL</v>
      </c>
      <c r="O110" s="7" t="str">
        <f>VLOOKUP(A110,'[1]BASE DTPA'!A:DC,19,0)</f>
        <v>3 CÉDULA DE CIUDADANÍA</v>
      </c>
      <c r="P110" s="13">
        <f>VLOOKUP(A110,'[1]BASE DTPA'!A:DD,20,0)</f>
        <v>16945832</v>
      </c>
      <c r="Q110" s="13" t="str">
        <f>VLOOKUP(A110,'[1]BASE DTPA'!A:DE,22,0)</f>
        <v>N-A</v>
      </c>
      <c r="R110" s="7" t="str">
        <f>VLOOKUP(A110,'[1]BASE DTPA'!A:DF,38,0)</f>
        <v>PNN FARALLONES DE CALI</v>
      </c>
      <c r="S110" s="7">
        <f>VLOOKUP(A110,'[1]BASE DTPA'!A:DG,43,0)</f>
        <v>314</v>
      </c>
      <c r="T110" s="15">
        <f>VLOOKUP(A110,'[1]BASE DTPA'!A:DH,53,0)</f>
        <v>45705</v>
      </c>
      <c r="U110" s="15">
        <f>VLOOKUP(A110,'[1]BASE DTPA'!A:DI,54,0)</f>
        <v>46021</v>
      </c>
      <c r="V110" s="7">
        <f>VLOOKUP(A110,'[1]BASE DTPA'!A:DJ,79,0)</f>
        <v>0</v>
      </c>
      <c r="W110" s="7" t="str">
        <f>VLOOKUP(A110,'[1]BASE DTPA'!A:DK,68,0)</f>
        <v>VIGENTE</v>
      </c>
      <c r="X110" s="17" t="str">
        <f>VLOOKUP(A110,'[1]BASE DTPA'!A:DL,70,0)</f>
        <v xml:space="preserve">https://community.secop.gov.co/Public/Tendering/ContractDetailView/Index?UniqueIdentifier=CO1.PCCNTR.7508533 </v>
      </c>
      <c r="Y110" s="10"/>
      <c r="Z110" s="10"/>
    </row>
    <row r="111" spans="1:26" x14ac:dyDescent="0.3">
      <c r="A111" s="9" t="s">
        <v>132</v>
      </c>
      <c r="B111" s="10" t="str">
        <f>VLOOKUP(A111,'[1]BASE DTPA'!A:CN,2,0)</f>
        <v>2 NACION</v>
      </c>
      <c r="C111" s="10" t="str">
        <f>VLOOKUP(A111,'[1]BASE DTPA'!A:CQ,3,0)</f>
        <v>CPS-DTPA-112-2025</v>
      </c>
      <c r="D111" s="10" t="str">
        <f>VLOOKUP(A111,'[1]BASE DTPA'!A:CR,4,0)</f>
        <v>VICTOR HUGO ESTUPIÑAN ESTUPIÑAN</v>
      </c>
      <c r="E111" s="11">
        <v>45705</v>
      </c>
      <c r="F111" s="12" t="str">
        <f>VLOOKUP(A111,'[1]BASE DTPA'!A:CT,6,0)</f>
        <v>Prestar servicios de apoyo a la gestión con plena autonomía técnica y administrativa en el PNN Sanquianga para desarrollar las actividades técnicas de prevención, vigilancia y control en el marco de la conservación de la biodiversidad de las áreas protegidas del SINAP nacional.</v>
      </c>
      <c r="G111" s="10" t="str">
        <f>VLOOKUP(A111,'[1]BASE DTPA'!A:CU,7,0)</f>
        <v>APOYO A LA GESTIÓN</v>
      </c>
      <c r="H111" s="10" t="str">
        <f>VLOOKUP(A111,'[1]BASE DTPA'!A:CV,8,0)</f>
        <v>2 CONTRATACIÓN DIRECTA</v>
      </c>
      <c r="I111" s="10" t="str">
        <f>VLOOKUP(A111,'[1]BASE DTPA'!A:CW,9,0)</f>
        <v>14 PRESTACIÓN DE SERVICIOS</v>
      </c>
      <c r="J111" s="7" t="str">
        <f>VLOOKUP(A111,'[1]BASE DTPA'!A:CX,10,0)</f>
        <v>N/A</v>
      </c>
      <c r="K111" s="7">
        <f>VLOOKUP(A111,'[1]BASE DTPA'!A:CY,11,0)</f>
        <v>80111600</v>
      </c>
      <c r="L111" s="13">
        <f>VLOOKUP(A111,'[1]BASE DTPA'!A:CZ,15,0)</f>
        <v>2680096</v>
      </c>
      <c r="M111" s="13">
        <f>VLOOKUP(A111,'[1]BASE DTPA'!A:DA,16,0)</f>
        <v>28051671</v>
      </c>
      <c r="N111" s="7" t="str">
        <f>VLOOKUP(A111,'[1]BASE DTPA'!A:DB,18,0)</f>
        <v>1 PERSONA NATURAL</v>
      </c>
      <c r="O111" s="7" t="str">
        <f>VLOOKUP(A111,'[1]BASE DTPA'!A:DC,19,0)</f>
        <v>3 CÉDULA DE CIUDADANÍA</v>
      </c>
      <c r="P111" s="13">
        <f>VLOOKUP(A111,'[1]BASE DTPA'!A:DD,20,0)</f>
        <v>94444438</v>
      </c>
      <c r="Q111" s="13" t="str">
        <f>VLOOKUP(A111,'[1]BASE DTPA'!A:DE,22,0)</f>
        <v>N-A</v>
      </c>
      <c r="R111" s="7" t="str">
        <f>VLOOKUP(A111,'[1]BASE DTPA'!A:DF,38,0)</f>
        <v>PNN SANQUIANGA</v>
      </c>
      <c r="S111" s="7">
        <f>VLOOKUP(A111,'[1]BASE DTPA'!A:DG,43,0)</f>
        <v>314</v>
      </c>
      <c r="T111" s="15">
        <f>VLOOKUP(A111,'[1]BASE DTPA'!A:DH,53,0)</f>
        <v>45705</v>
      </c>
      <c r="U111" s="15">
        <f>VLOOKUP(A111,'[1]BASE DTPA'!A:DI,54,0)</f>
        <v>46022</v>
      </c>
      <c r="V111" s="7">
        <f>VLOOKUP(A111,'[1]BASE DTPA'!A:DJ,79,0)</f>
        <v>0</v>
      </c>
      <c r="W111" s="7" t="str">
        <f>VLOOKUP(A111,'[1]BASE DTPA'!A:DK,68,0)</f>
        <v>VIGENTE</v>
      </c>
      <c r="X111" s="17" t="str">
        <f>VLOOKUP(A111,'[1]BASE DTPA'!A:DL,70,0)</f>
        <v xml:space="preserve">https://community.secop.gov.co/Public/Tendering/ContractDetailView/Index?UniqueIdentifier=CO1.PCCNTR.7506277 </v>
      </c>
      <c r="Y111" s="10"/>
      <c r="Z111" s="10"/>
    </row>
    <row r="112" spans="1:26" x14ac:dyDescent="0.3">
      <c r="A112" s="9" t="s">
        <v>133</v>
      </c>
      <c r="B112" s="10" t="str">
        <f>VLOOKUP(A112,'[1]BASE DTPA'!A:CN,2,0)</f>
        <v>1 FONAM</v>
      </c>
      <c r="C112" s="10" t="str">
        <f>VLOOKUP(A112,'[1]BASE DTPA'!A:CQ,3,0)</f>
        <v>CPS-DTPA-113-2025</v>
      </c>
      <c r="D112" s="10" t="str">
        <f>VLOOKUP(A112,'[1]BASE DTPA'!A:CR,4,0)</f>
        <v>JENNIFER ESPAÑA ENDO</v>
      </c>
      <c r="E112" s="11">
        <v>45705</v>
      </c>
      <c r="F112" s="12" t="str">
        <f>VLOOKUP(A112,'[1]BASE DTPA'!A:CT,6,0)</f>
        <v>PA04-3202052-8-040 Prestar servicios profesionales a la gestión con plena autonomía técnica y administrativa en el PNN Farallones de Cali en la realización de las actividades necesarias para actualizar los instrumentos de planeación de las áreas administradas por la entidad, especialmente en los ecosistemas andinos y de páramo, en el marco de la conservación de la diversidad biológica de las Áreas Protegidas del SINAP Nacional.</v>
      </c>
      <c r="G112" s="10" t="str">
        <f>VLOOKUP(A112,'[1]BASE DTPA'!A:CU,7,0)</f>
        <v>PROFESIONAL</v>
      </c>
      <c r="H112" s="10" t="str">
        <f>VLOOKUP(A112,'[1]BASE DTPA'!A:CV,8,0)</f>
        <v>2 CONTRATACIÓN DIRECTA</v>
      </c>
      <c r="I112" s="10" t="str">
        <f>VLOOKUP(A112,'[1]BASE DTPA'!A:CW,9,0)</f>
        <v>14 PRESTACIÓN DE SERVICIOS</v>
      </c>
      <c r="J112" s="7" t="str">
        <f>VLOOKUP(A112,'[1]BASE DTPA'!A:CX,10,0)</f>
        <v>N/A</v>
      </c>
      <c r="K112" s="7">
        <f>VLOOKUP(A112,'[1]BASE DTPA'!A:CY,11,0)</f>
        <v>80111600</v>
      </c>
      <c r="L112" s="13">
        <f>VLOOKUP(A112,'[1]BASE DTPA'!A:CZ,15,0)</f>
        <v>6347912</v>
      </c>
      <c r="M112" s="13">
        <f>VLOOKUP(A112,'[1]BASE DTPA'!A:DA,16,0)</f>
        <v>66441479</v>
      </c>
      <c r="N112" s="7" t="str">
        <f>VLOOKUP(A112,'[1]BASE DTPA'!A:DB,18,0)</f>
        <v>1 PERSONA NATURAL</v>
      </c>
      <c r="O112" s="7" t="str">
        <f>VLOOKUP(A112,'[1]BASE DTPA'!A:DC,19,0)</f>
        <v>3 CÉDULA DE CIUDADANÍA</v>
      </c>
      <c r="P112" s="13">
        <f>VLOOKUP(A112,'[1]BASE DTPA'!A:DD,20,0)</f>
        <v>1075259697</v>
      </c>
      <c r="Q112" s="13" t="str">
        <f>VLOOKUP(A112,'[1]BASE DTPA'!A:DE,22,0)</f>
        <v>N-A</v>
      </c>
      <c r="R112" s="7" t="str">
        <f>VLOOKUP(A112,'[1]BASE DTPA'!A:DF,38,0)</f>
        <v>PNN FARALLONES DE CALI</v>
      </c>
      <c r="S112" s="7">
        <f>VLOOKUP(A112,'[1]BASE DTPA'!A:DG,43,0)</f>
        <v>314</v>
      </c>
      <c r="T112" s="15">
        <f>VLOOKUP(A112,'[1]BASE DTPA'!A:DH,53,0)</f>
        <v>45705</v>
      </c>
      <c r="U112" s="15">
        <f>VLOOKUP(A112,'[1]BASE DTPA'!A:DI,54,0)</f>
        <v>46022</v>
      </c>
      <c r="V112" s="7">
        <f>VLOOKUP(A112,'[1]BASE DTPA'!A:DJ,79,0)</f>
        <v>0</v>
      </c>
      <c r="W112" s="7" t="str">
        <f>VLOOKUP(A112,'[1]BASE DTPA'!A:DK,68,0)</f>
        <v>VIGENTE</v>
      </c>
      <c r="X112" s="17" t="str">
        <f>VLOOKUP(A112,'[1]BASE DTPA'!A:DL,70,0)</f>
        <v xml:space="preserve">https://community.secop.gov.co/Public/Tendering/ContractDetailView/Index?UniqueIdentifier=CO1.PCCNTR.7508531  </v>
      </c>
      <c r="Y112" s="10"/>
      <c r="Z112" s="10"/>
    </row>
    <row r="113" spans="1:26" x14ac:dyDescent="0.3">
      <c r="A113" s="9" t="s">
        <v>134</v>
      </c>
      <c r="B113" s="10" t="str">
        <f>VLOOKUP(A113,'[1]BASE DTPA'!A:CN,2,0)</f>
        <v>1 FONAM</v>
      </c>
      <c r="C113" s="10" t="str">
        <f>VLOOKUP(A113,'[1]BASE DTPA'!A:CQ,3,0)</f>
        <v>CPS-DTPA-114-2025</v>
      </c>
      <c r="D113" s="10" t="str">
        <f>VLOOKUP(A113,'[1]BASE DTPA'!A:CR,4,0)</f>
        <v>JOHN ALEXANDER ACOSTA HUAZA</v>
      </c>
      <c r="E113" s="11">
        <v>45705</v>
      </c>
      <c r="F113" s="12" t="str">
        <f>VLOOKUP(A113,'[1]BASE DTPA'!A:CT,6,0)</f>
        <v xml:space="preserve">PA04-3202032-1-006 Prestar servicios profesionales en el PNN Farallones de Cali para realizar las actividades juridicas necesarias en la Implementacion de las acciones de prevencion, vigilancia y control relacionadas con del proceso sancionatorio ambiental en las areas protegidas administradas por PNNC, especialmente en los ecosistemas andinos y de paramo, en el marco de la conservacion de la diversidad biologica de las Areas Protegidas del SINAP Nacional	</v>
      </c>
      <c r="G113" s="10" t="str">
        <f>VLOOKUP(A113,'[1]BASE DTPA'!A:CU,7,0)</f>
        <v>PROFESIONAL</v>
      </c>
      <c r="H113" s="10" t="str">
        <f>VLOOKUP(A113,'[1]BASE DTPA'!A:CV,8,0)</f>
        <v>2 CONTRATACIÓN DIRECTA</v>
      </c>
      <c r="I113" s="10" t="str">
        <f>VLOOKUP(A113,'[1]BASE DTPA'!A:CW,9,0)</f>
        <v>14 PRESTACIÓN DE SERVICIOS</v>
      </c>
      <c r="J113" s="7" t="str">
        <f>VLOOKUP(A113,'[1]BASE DTPA'!A:CX,10,0)</f>
        <v>N/A</v>
      </c>
      <c r="K113" s="7">
        <f>VLOOKUP(A113,'[1]BASE DTPA'!A:CY,11,0)</f>
        <v>80111600</v>
      </c>
      <c r="L113" s="13">
        <f>VLOOKUP(A113,'[1]BASE DTPA'!A:CZ,15,0)</f>
        <v>5106004</v>
      </c>
      <c r="M113" s="13">
        <f>VLOOKUP(A113,'[1]BASE DTPA'!A:DA,16,0)</f>
        <v>46124236</v>
      </c>
      <c r="N113" s="7" t="str">
        <f>VLOOKUP(A113,'[1]BASE DTPA'!A:DB,18,0)</f>
        <v>1 PERSONA NATURAL</v>
      </c>
      <c r="O113" s="7" t="str">
        <f>VLOOKUP(A113,'[1]BASE DTPA'!A:DC,19,0)</f>
        <v>3 CÉDULA DE CIUDADANÍA</v>
      </c>
      <c r="P113" s="13">
        <f>VLOOKUP(A113,'[1]BASE DTPA'!A:DD,20,0)</f>
        <v>1144189241</v>
      </c>
      <c r="Q113" s="13" t="str">
        <f>VLOOKUP(A113,'[1]BASE DTPA'!A:DE,22,0)</f>
        <v>N-A</v>
      </c>
      <c r="R113" s="7" t="str">
        <f>VLOOKUP(A113,'[1]BASE DTPA'!A:DF,38,0)</f>
        <v>PNN FARALLONES DE CALI</v>
      </c>
      <c r="S113" s="7">
        <f>VLOOKUP(A113,'[1]BASE DTPA'!A:DG,43,0)</f>
        <v>317</v>
      </c>
      <c r="T113" s="15">
        <f>VLOOKUP(A113,'[1]BASE DTPA'!A:DH,53,0)</f>
        <v>45705</v>
      </c>
      <c r="U113" s="15">
        <f>VLOOKUP(A113,'[1]BASE DTPA'!A:DI,54,0)</f>
        <v>46022</v>
      </c>
      <c r="V113" s="7">
        <f>VLOOKUP(A113,'[1]BASE DTPA'!A:DJ,79,0)</f>
        <v>0</v>
      </c>
      <c r="W113" s="7" t="str">
        <f>VLOOKUP(A113,'[1]BASE DTPA'!A:DK,68,0)</f>
        <v>VIGENTE</v>
      </c>
      <c r="X113" s="17" t="str">
        <f>VLOOKUP(A113,'[1]BASE DTPA'!A:DL,70,0)</f>
        <v xml:space="preserve">https://community.secop.gov.co/Public/Tendering/ContractDetailView/Index?UniqueIdentifier=CO1.PCCNTR.7509096 </v>
      </c>
      <c r="Y113" s="10"/>
      <c r="Z113" s="10"/>
    </row>
    <row r="114" spans="1:26" x14ac:dyDescent="0.3">
      <c r="A114" s="18" t="s">
        <v>135</v>
      </c>
      <c r="B114" s="10" t="str">
        <f>VLOOKUP(A114,'[1]BASE DTPA'!A:CN,2,0)</f>
        <v>1 FONAM</v>
      </c>
      <c r="C114" s="10" t="str">
        <f>VLOOKUP(A114,'[1]BASE DTPA'!A:CQ,3,0)</f>
        <v>CPS-DTPA-115-2025</v>
      </c>
      <c r="D114" s="10" t="str">
        <f>VLOOKUP(A114,'[1]BASE DTPA'!A:CR,4,0)</f>
        <v>JAVIER STIVEN ATOY PAZ</v>
      </c>
      <c r="E114" s="11">
        <v>45706</v>
      </c>
      <c r="F114" s="12" t="str">
        <f>VLOOKUP(A114,'[1]BASE DTPA'!A:CT,6,0)</f>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
      <c r="G114" s="10" t="str">
        <f>VLOOKUP(A114,'[1]BASE DTPA'!A:CU,7,0)</f>
        <v>APOYO A LA GESTIÓN</v>
      </c>
      <c r="H114" s="10" t="str">
        <f>VLOOKUP(A114,'[1]BASE DTPA'!A:CV,8,0)</f>
        <v>2 CONTRATACIÓN DIRECTA</v>
      </c>
      <c r="I114" s="10" t="str">
        <f>VLOOKUP(A114,'[1]BASE DTPA'!A:CW,9,0)</f>
        <v>14 PRESTACIÓN DE SERVICIOS</v>
      </c>
      <c r="J114" s="7" t="str">
        <f>VLOOKUP(A114,'[1]BASE DTPA'!A:CX,10,0)</f>
        <v>N/A</v>
      </c>
      <c r="K114" s="7">
        <f>VLOOKUP(A114,'[1]BASE DTPA'!A:CY,11,0)</f>
        <v>80111600</v>
      </c>
      <c r="L114" s="13">
        <f>VLOOKUP(A114,'[1]BASE DTPA'!A:CZ,15,0)</f>
        <v>2680096</v>
      </c>
      <c r="M114" s="13">
        <f>VLOOKUP(A114,'[1]BASE DTPA'!A:DA,16,0)</f>
        <v>27962335</v>
      </c>
      <c r="N114" s="7" t="str">
        <f>VLOOKUP(A114,'[1]BASE DTPA'!A:DB,18,0)</f>
        <v>1 PERSONA NATURAL</v>
      </c>
      <c r="O114" s="7" t="str">
        <f>VLOOKUP(A114,'[1]BASE DTPA'!A:DC,19,0)</f>
        <v>3 CÉDULA DE CIUDADANÍA</v>
      </c>
      <c r="P114" s="13">
        <f>VLOOKUP(A114,'[1]BASE DTPA'!A:DD,20,0)</f>
        <v>1114732646</v>
      </c>
      <c r="Q114" s="13" t="str">
        <f>VLOOKUP(A114,'[1]BASE DTPA'!A:DE,22,0)</f>
        <v>N-A</v>
      </c>
      <c r="R114" s="7" t="str">
        <f>VLOOKUP(A114,'[1]BASE DTPA'!A:DF,38,0)</f>
        <v>PNN FARALLONES DE CALI</v>
      </c>
      <c r="S114" s="7">
        <f>VLOOKUP(A114,'[1]BASE DTPA'!A:DG,43,0)</f>
        <v>313</v>
      </c>
      <c r="T114" s="15">
        <f>VLOOKUP(A114,'[1]BASE DTPA'!A:DH,53,0)</f>
        <v>45706</v>
      </c>
      <c r="U114" s="15">
        <f>VLOOKUP(A114,'[1]BASE DTPA'!A:DI,54,0)</f>
        <v>46021</v>
      </c>
      <c r="V114" s="7">
        <f>VLOOKUP(A114,'[1]BASE DTPA'!A:DJ,79,0)</f>
        <v>0</v>
      </c>
      <c r="W114" s="7" t="str">
        <f>VLOOKUP(A114,'[1]BASE DTPA'!A:DK,68,0)</f>
        <v>TERMINADO ANTICIPADAMENTE</v>
      </c>
      <c r="X114" s="17" t="str">
        <f>VLOOKUP(A114,'[1]BASE DTPA'!A:DL,70,0)</f>
        <v xml:space="preserve">https://community.secop.gov.co/Public/Tendering/ContractDetailView/Index?UniqueIdentifier=CO1.PCCNTR.7514648 </v>
      </c>
      <c r="Y114" s="10"/>
      <c r="Z114" s="10"/>
    </row>
    <row r="115" spans="1:26" x14ac:dyDescent="0.3">
      <c r="A115" s="22" t="s">
        <v>136</v>
      </c>
      <c r="B115" s="10" t="str">
        <f>VLOOKUP(A115,'[1]BASE DTPA'!A:CN,2,0)</f>
        <v>2 FONAM</v>
      </c>
      <c r="C115" s="10" t="str">
        <f>VLOOKUP(A115,'[1]BASE DTPA'!A:CQ,3,0)</f>
        <v>CPS-DTPA-115-2026</v>
      </c>
      <c r="D115" s="10" t="str">
        <f>VLOOKUP(A115,'[1]BASE DTPA'!A:CR,4,0)</f>
        <v>LIBARDO TORRES URBANO</v>
      </c>
      <c r="E115" s="11">
        <v>45706</v>
      </c>
      <c r="F115" s="12" t="str">
        <f>VLOOKUP(A115,'[1]BASE DTPA'!A:CT,6,0)</f>
        <v>Prestar servicios de apoyo a la gestión con plena autonomía técnica y administrativa en las actividades tecnicas requeridas del PNN Farallones de Cali para Implementar el proceso de restauración en las zonas degradadas y/o alteradas de las áreas protegidas nacionales y/o zonas de influencia especialmente en los ecosistemas andinos y de páramo, en el marco de la conservación de la diversidad biológica de las Áreas Protegidas del SINAP Nacional.</v>
      </c>
      <c r="G115" s="10" t="str">
        <f>VLOOKUP(A115,'[1]BASE DTPA'!A:CU,7,0)</f>
        <v>APOYO A LA GESTIÓN</v>
      </c>
      <c r="H115" s="10" t="str">
        <f>VLOOKUP(A115,'[1]BASE DTPA'!A:CV,8,0)</f>
        <v>2 CONTRATACIÓN DIRECTA</v>
      </c>
      <c r="I115" s="10" t="str">
        <f>VLOOKUP(A115,'[1]BASE DTPA'!A:CW,9,0)</f>
        <v>14 PRESTACIÓN DE SERVICIOS</v>
      </c>
      <c r="J115" s="7" t="str">
        <f>VLOOKUP(A115,'[1]BASE DTPA'!A:CX,10,0)</f>
        <v>N/A</v>
      </c>
      <c r="K115" s="7">
        <f>VLOOKUP(A115,'[1]BASE DTPA'!A:CY,11,0)</f>
        <v>80111600</v>
      </c>
      <c r="L115" s="13">
        <f>VLOOKUP(A115,'[1]BASE DTPA'!A:CZ,15,0)</f>
        <v>2680096</v>
      </c>
      <c r="M115" s="13">
        <f>VLOOKUP(A115,'[1]BASE DTPA'!A:DA,16,0)</f>
        <v>12239105</v>
      </c>
      <c r="N115" s="7" t="str">
        <f>VLOOKUP(A115,'[1]BASE DTPA'!A:DB,18,0)</f>
        <v>2 PERSONA JURIDICA</v>
      </c>
      <c r="O115" s="7" t="str">
        <f>VLOOKUP(A115,'[1]BASE DTPA'!A:DC,19,0)</f>
        <v>3 CÉDULA DE CIUDADANÍA</v>
      </c>
      <c r="P115" s="13">
        <f>VLOOKUP(A115,'[1]BASE DTPA'!A:DD,20,0)</f>
        <v>94540419</v>
      </c>
      <c r="Q115" s="13" t="str">
        <f>VLOOKUP(A115,'[1]BASE DTPA'!A:DE,22,0)</f>
        <v>N-A</v>
      </c>
      <c r="R115" s="7" t="str">
        <f>VLOOKUP(A115,'[1]BASE DTPA'!A:DF,38,0)</f>
        <v>PNN FARALLONES DE CALI</v>
      </c>
      <c r="S115" s="7">
        <f>VLOOKUP(A115,'[1]BASE DTPA'!A:DG,43,0)</f>
        <v>313</v>
      </c>
      <c r="T115" s="15">
        <f>VLOOKUP(A115,'[1]BASE DTPA'!A:DH,53,0)</f>
        <v>45706</v>
      </c>
      <c r="U115" s="15">
        <f>VLOOKUP(A115,'[1]BASE DTPA'!A:DI,54,0)</f>
        <v>46021</v>
      </c>
      <c r="V115" s="7">
        <f>VLOOKUP(A115,'[1]BASE DTPA'!A:DJ,79,0)</f>
        <v>0</v>
      </c>
      <c r="W115" s="7" t="str">
        <f>VLOOKUP(A115,'[1]BASE DTPA'!A:DK,68,0)</f>
        <v>VIGENTE</v>
      </c>
      <c r="X115" s="17" t="str">
        <f>VLOOKUP(A115,'[1]BASE DTPA'!A:DL,70,0)</f>
        <v xml:space="preserve">https://community.secop.gov.co/Public/Tendering/ContractDetailView/Index?UniqueIdentifier=CO1.PCCNTR.7514648  </v>
      </c>
      <c r="Y115" s="10"/>
      <c r="Z115" s="10"/>
    </row>
    <row r="116" spans="1:26" x14ac:dyDescent="0.3">
      <c r="A116" s="9" t="s">
        <v>137</v>
      </c>
      <c r="B116" s="10" t="str">
        <f>VLOOKUP(A116,'[1]BASE DTPA'!A:CN,2,0)</f>
        <v>1 FONAM</v>
      </c>
      <c r="C116" s="10" t="str">
        <f>VLOOKUP(A116,'[1]BASE DTPA'!A:CQ,3,0)</f>
        <v>CPS-DTPA-116-2025</v>
      </c>
      <c r="D116" s="10" t="str">
        <f>VLOOKUP(A116,'[1]BASE DTPA'!A:CR,4,0)</f>
        <v>EDGAR REYES GOLONDRINO</v>
      </c>
      <c r="E116" s="11">
        <v>45706</v>
      </c>
      <c r="F116" s="12" t="str">
        <f>VLOOKUP(A116,'[1]BASE DTPA'!A:CT,6,0)</f>
        <v>PA04-3202008-9-046 Prestar servicios profesionales con plena autonomía técnica y administrativa en el el PNN Farallones de Cali para la realización de actividades necesarias de Implementar los instrumentos de planeación (planes de manejo / rem u otros programas y lineamientos) de la entidad, asociadas a las acciones técnicas sobre el recurso hídrico, especialmente en los ecosistemas andinos y de páramo, en el marco de la conservación de la diversidad biológica de las Áreas Protegidas del SINAP Nacional.</v>
      </c>
      <c r="G116" s="10" t="str">
        <f>VLOOKUP(A116,'[1]BASE DTPA'!A:CU,7,0)</f>
        <v>PROFESIONAL</v>
      </c>
      <c r="H116" s="10" t="str">
        <f>VLOOKUP(A116,'[1]BASE DTPA'!A:CV,8,0)</f>
        <v>2 CONTRATACIÓN DIRECTA</v>
      </c>
      <c r="I116" s="10" t="str">
        <f>VLOOKUP(A116,'[1]BASE DTPA'!A:CW,9,0)</f>
        <v>14 PRESTACIÓN DE SERVICIOS</v>
      </c>
      <c r="J116" s="7" t="str">
        <f>VLOOKUP(A116,'[1]BASE DTPA'!A:CX,10,0)</f>
        <v>N/A</v>
      </c>
      <c r="K116" s="7">
        <f>VLOOKUP(A116,'[1]BASE DTPA'!A:CY,11,0)</f>
        <v>80111600</v>
      </c>
      <c r="L116" s="13">
        <f>VLOOKUP(A116,'[1]BASE DTPA'!A:CZ,15,0)</f>
        <v>4620818</v>
      </c>
      <c r="M116" s="13">
        <f>VLOOKUP(A116,'[1]BASE DTPA'!A:DA,16,0)</f>
        <v>48210534</v>
      </c>
      <c r="N116" s="7" t="str">
        <f>VLOOKUP(A116,'[1]BASE DTPA'!A:DB,18,0)</f>
        <v>1 PERSONA NATURAL</v>
      </c>
      <c r="O116" s="7" t="str">
        <f>VLOOKUP(A116,'[1]BASE DTPA'!A:DC,19,0)</f>
        <v>3 CÉDULA DE CIUDADANÍA</v>
      </c>
      <c r="P116" s="13">
        <f>VLOOKUP(A116,'[1]BASE DTPA'!A:DD,20,0)</f>
        <v>16777467</v>
      </c>
      <c r="Q116" s="13" t="str">
        <f>VLOOKUP(A116,'[1]BASE DTPA'!A:DE,22,0)</f>
        <v>N-A</v>
      </c>
      <c r="R116" s="7" t="str">
        <f>VLOOKUP(A116,'[1]BASE DTPA'!A:DF,38,0)</f>
        <v>PNN FARALLONES DE CALI</v>
      </c>
      <c r="S116" s="7">
        <f>VLOOKUP(A116,'[1]BASE DTPA'!A:DG,43,0)</f>
        <v>313</v>
      </c>
      <c r="T116" s="15">
        <f>VLOOKUP(A116,'[1]BASE DTPA'!A:DH,53,0)</f>
        <v>45706</v>
      </c>
      <c r="U116" s="15">
        <f>VLOOKUP(A116,'[1]BASE DTPA'!A:DI,54,0)</f>
        <v>46022</v>
      </c>
      <c r="V116" s="7">
        <f>VLOOKUP(A116,'[1]BASE DTPA'!A:DJ,79,0)</f>
        <v>0</v>
      </c>
      <c r="W116" s="7" t="str">
        <f>VLOOKUP(A116,'[1]BASE DTPA'!A:DK,68,0)</f>
        <v>VIGENTE</v>
      </c>
      <c r="X116" s="17" t="str">
        <f>VLOOKUP(A116,'[1]BASE DTPA'!A:DL,70,0)</f>
        <v xml:space="preserve">https://community.secop.gov.co/Public/Tendering/ContractDetailView/Index?UniqueIdentifier=CO1.PCCNTR.7516353 </v>
      </c>
      <c r="Y116" s="10"/>
      <c r="Z116" s="10"/>
    </row>
    <row r="117" spans="1:26" x14ac:dyDescent="0.3">
      <c r="A117" s="9" t="s">
        <v>138</v>
      </c>
      <c r="B117" s="10" t="str">
        <f>VLOOKUP(A117,'[1]BASE DTPA'!A:CN,2,0)</f>
        <v>1 FONAM</v>
      </c>
      <c r="C117" s="10" t="str">
        <f>VLOOKUP(A117,'[1]BASE DTPA'!A:CQ,3,0)</f>
        <v>CPS-DTPA-117-2025</v>
      </c>
      <c r="D117" s="10" t="str">
        <f>VLOOKUP(A117,'[1]BASE DTPA'!A:CR,4,0)</f>
        <v>ZULAY QUINTO VALOYES</v>
      </c>
      <c r="E117" s="11">
        <v>45707</v>
      </c>
      <c r="F117" s="12" t="str">
        <f>VLOOKUP(A117,'[1]BASE DTPA'!A:CT,6,0)</f>
        <v>Prestar servicios profesionales con plena autonomía técnica y administrativa en el PNN Utría en el monitoreo de los Valores objeto de conservación a priorizar y el acompañamiento de las investigaciones que brinden insumos al manejo, en el marco de la conservación de la diversidad biológica de las áreas protegidas del SINAP nacional.</v>
      </c>
      <c r="G117" s="10" t="str">
        <f>VLOOKUP(A117,'[1]BASE DTPA'!A:CU,7,0)</f>
        <v>PROFESIONAL</v>
      </c>
      <c r="H117" s="10" t="str">
        <f>VLOOKUP(A117,'[1]BASE DTPA'!A:CV,8,0)</f>
        <v>2 CONTRATACIÓN DIRECTA</v>
      </c>
      <c r="I117" s="10" t="str">
        <f>VLOOKUP(A117,'[1]BASE DTPA'!A:CW,9,0)</f>
        <v>14 PRESTACIÓN DE SERVICIOS</v>
      </c>
      <c r="J117" s="7" t="str">
        <f>VLOOKUP(A117,'[1]BASE DTPA'!A:CX,10,0)</f>
        <v>N/A</v>
      </c>
      <c r="K117" s="7">
        <f>VLOOKUP(A117,'[1]BASE DTPA'!A:CY,11,0)</f>
        <v>80111600</v>
      </c>
      <c r="L117" s="13">
        <f>VLOOKUP(A117,'[1]BASE DTPA'!A:CZ,15,0)</f>
        <v>4620818</v>
      </c>
      <c r="M117" s="13">
        <f>VLOOKUP(A117,'[1]BASE DTPA'!A:DA,16,0)</f>
        <v>37274599</v>
      </c>
      <c r="N117" s="7" t="str">
        <f>VLOOKUP(A117,'[1]BASE DTPA'!A:DB,18,0)</f>
        <v>1 PERSONA NATURAL</v>
      </c>
      <c r="O117" s="7" t="str">
        <f>VLOOKUP(A117,'[1]BASE DTPA'!A:DC,19,0)</f>
        <v>3 CÉDULA DE CIUDADANÍA</v>
      </c>
      <c r="P117" s="13">
        <f>VLOOKUP(A117,'[1]BASE DTPA'!A:DD,20,0)</f>
        <v>1077422929</v>
      </c>
      <c r="Q117" s="13" t="str">
        <f>VLOOKUP(A117,'[1]BASE DTPA'!A:DE,22,0)</f>
        <v>N-A</v>
      </c>
      <c r="R117" s="7" t="str">
        <f>VLOOKUP(A117,'[1]BASE DTPA'!A:DF,38,0)</f>
        <v>PNN UTRÍA</v>
      </c>
      <c r="S117" s="7">
        <f>VLOOKUP(A117,'[1]BASE DTPA'!A:DG,43,0)</f>
        <v>242</v>
      </c>
      <c r="T117" s="15">
        <f>VLOOKUP(A117,'[1]BASE DTPA'!A:DH,53,0)</f>
        <v>45707</v>
      </c>
      <c r="U117" s="15">
        <f>VLOOKUP(A117,'[1]BASE DTPA'!A:DI,54,0)</f>
        <v>45950</v>
      </c>
      <c r="V117" s="7">
        <f>VLOOKUP(A117,'[1]BASE DTPA'!A:DJ,79,0)</f>
        <v>0</v>
      </c>
      <c r="W117" s="7" t="str">
        <f>VLOOKUP(A117,'[1]BASE DTPA'!A:DK,68,0)</f>
        <v>VIGENTE</v>
      </c>
      <c r="X117" s="17" t="str">
        <f>VLOOKUP(A117,'[1]BASE DTPA'!A:DL,70,0)</f>
        <v xml:space="preserve">https://community.secop.gov.co/Public/Tendering/ContractDetailView/Index?UniqueIdentifier=CO1.PCCNTR.7522821 </v>
      </c>
      <c r="Y117" s="10"/>
      <c r="Z117" s="10"/>
    </row>
    <row r="118" spans="1:26" x14ac:dyDescent="0.3">
      <c r="A118" s="9" t="s">
        <v>139</v>
      </c>
      <c r="B118" s="10" t="str">
        <f>VLOOKUP(A118,'[1]BASE DTPA'!A:CN,2,0)</f>
        <v>1 FONAM</v>
      </c>
      <c r="C118" s="10" t="str">
        <f>VLOOKUP(A118,'[1]BASE DTPA'!A:CQ,3,0)</f>
        <v>CPS-DTPA-118-2025</v>
      </c>
      <c r="D118" s="10" t="str">
        <f>VLOOKUP(A118,'[1]BASE DTPA'!A:CR,4,0)</f>
        <v>CRISTIAN DAVID BENAVIDES TELLO</v>
      </c>
      <c r="E118" s="11">
        <v>45707</v>
      </c>
      <c r="F118" s="12" t="str">
        <f>VLOOKUP(A118,'[1]BASE DTPA'!A:CT,6,0)</f>
        <v>Prestar servicios de apoyo a la gestión con plena autonomía técnica y administrativa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
      <c r="G118" s="10" t="str">
        <f>VLOOKUP(A118,'[1]BASE DTPA'!A:CU,7,0)</f>
        <v>APOYO A LA GESTIÓN</v>
      </c>
      <c r="H118" s="10" t="str">
        <f>VLOOKUP(A118,'[1]BASE DTPA'!A:CV,8,0)</f>
        <v>2 CONTRATACIÓN DIRECTA</v>
      </c>
      <c r="I118" s="10" t="str">
        <f>VLOOKUP(A118,'[1]BASE DTPA'!A:CW,9,0)</f>
        <v>14 PRESTACIÓN DE SERVICIOS</v>
      </c>
      <c r="J118" s="7" t="str">
        <f>VLOOKUP(A118,'[1]BASE DTPA'!A:CX,10,0)</f>
        <v>N/A</v>
      </c>
      <c r="K118" s="7">
        <f>VLOOKUP(A118,'[1]BASE DTPA'!A:CY,11,0)</f>
        <v>80111600</v>
      </c>
      <c r="L118" s="13">
        <f>VLOOKUP(A118,'[1]BASE DTPA'!A:CZ,15,0)</f>
        <v>2365487</v>
      </c>
      <c r="M118" s="13">
        <f>VLOOKUP(A118,'[1]BASE DTPA'!A:DA,16,0)</f>
        <v>24601065</v>
      </c>
      <c r="N118" s="7" t="str">
        <f>VLOOKUP(A118,'[1]BASE DTPA'!A:DB,18,0)</f>
        <v>1 PERSONA NATURAL</v>
      </c>
      <c r="O118" s="7" t="str">
        <f>VLOOKUP(A118,'[1]BASE DTPA'!A:DC,19,0)</f>
        <v>3 CÉDULA DE CIUDADANÍA</v>
      </c>
      <c r="P118" s="13">
        <f>VLOOKUP(A118,'[1]BASE DTPA'!A:DD,20,0)</f>
        <v>1114735177</v>
      </c>
      <c r="Q118" s="13" t="str">
        <f>VLOOKUP(A118,'[1]BASE DTPA'!A:DE,22,0)</f>
        <v>N-A</v>
      </c>
      <c r="R118" s="7" t="str">
        <f>VLOOKUP(A118,'[1]BASE DTPA'!A:DF,38,0)</f>
        <v>PNN FARALLONES DE CALI</v>
      </c>
      <c r="S118" s="7">
        <f>VLOOKUP(A118,'[1]BASE DTPA'!A:DG,43,0)</f>
        <v>312</v>
      </c>
      <c r="T118" s="15">
        <f>VLOOKUP(A118,'[1]BASE DTPA'!A:DH,53,0)</f>
        <v>45707</v>
      </c>
      <c r="U118" s="15">
        <f>VLOOKUP(A118,'[1]BASE DTPA'!A:DI,54,0)</f>
        <v>46022</v>
      </c>
      <c r="V118" s="7">
        <f>VLOOKUP(A118,'[1]BASE DTPA'!A:DJ,79,0)</f>
        <v>0</v>
      </c>
      <c r="W118" s="7" t="str">
        <f>VLOOKUP(A118,'[1]BASE DTPA'!A:DK,68,0)</f>
        <v>VIGENTE</v>
      </c>
      <c r="X118" s="17" t="str">
        <f>VLOOKUP(A118,'[1]BASE DTPA'!A:DL,70,0)</f>
        <v xml:space="preserve">https://community.secop.gov.co/Public/Tendering/ContractDetailView/Index?UniqueIdentifier=CO1.PCCNTR.7523039 </v>
      </c>
      <c r="Y118" s="10"/>
      <c r="Z118" s="10"/>
    </row>
    <row r="119" spans="1:26" x14ac:dyDescent="0.3">
      <c r="A119" s="9" t="s">
        <v>140</v>
      </c>
      <c r="B119" s="10" t="str">
        <f>VLOOKUP(A119,'[1]BASE DTPA'!A:CN,2,0)</f>
        <v>1 FONAM</v>
      </c>
      <c r="C119" s="10" t="str">
        <f>VLOOKUP(A119,'[1]BASE DTPA'!A:CQ,3,0)</f>
        <v>CPS-DTPA-119-2025</v>
      </c>
      <c r="D119" s="10" t="str">
        <f>VLOOKUP(A119,'[1]BASE DTPA'!A:CR,4,0)</f>
        <v>KAREN FERNANDA OSORIO MARIN</v>
      </c>
      <c r="E119" s="11">
        <v>45707</v>
      </c>
      <c r="F119" s="12" t="str">
        <f>VLOOKUP(A119,'[1]BASE DTPA'!A:CT,6,0)</f>
        <v>PA04-3202032-1-005 Prestar servicios profesionales con plena autonomia tecnica y administrativa en el PNN Farallones de Cali para realizar las actividades necesarias en la planeacion e implementacion de las acciones de prevencion, vigilancia y control en las areas protegidas administradas por PNNC, en los ecosistemas andinos y de paramo, especialmente en los ecosistemas andinos y de paramo, en el marco de la conservacion de la diversidad biologica de las Areas Protegidas del SINAP</v>
      </c>
      <c r="G119" s="10" t="str">
        <f>VLOOKUP(A119,'[1]BASE DTPA'!A:CU,7,0)</f>
        <v>PROFESIONAL</v>
      </c>
      <c r="H119" s="10" t="str">
        <f>VLOOKUP(A119,'[1]BASE DTPA'!A:CV,8,0)</f>
        <v>2 CONTRATACIÓN DIRECTA</v>
      </c>
      <c r="I119" s="10" t="str">
        <f>VLOOKUP(A119,'[1]BASE DTPA'!A:CW,9,0)</f>
        <v>14 PRESTACIÓN DE SERVICIOS</v>
      </c>
      <c r="J119" s="7" t="str">
        <f>VLOOKUP(A119,'[1]BASE DTPA'!A:CX,10,0)</f>
        <v>N/A</v>
      </c>
      <c r="K119" s="7">
        <f>VLOOKUP(A119,'[1]BASE DTPA'!A:CY,11,0)</f>
        <v>80111600</v>
      </c>
      <c r="L119" s="13">
        <f>VLOOKUP(A119,'[1]BASE DTPA'!A:CZ,15,0)</f>
        <v>3670921</v>
      </c>
      <c r="M119" s="13">
        <f>VLOOKUP(A119,'[1]BASE DTPA'!A:DA,16,0)</f>
        <v>38177578</v>
      </c>
      <c r="N119" s="7" t="str">
        <f>VLOOKUP(A119,'[1]BASE DTPA'!A:DB,18,0)</f>
        <v>1 PERSONA NATURAL</v>
      </c>
      <c r="O119" s="7" t="str">
        <f>VLOOKUP(A119,'[1]BASE DTPA'!A:DC,19,0)</f>
        <v>3 CÉDULA DE CIUDADANÍA</v>
      </c>
      <c r="P119" s="13">
        <f>VLOOKUP(A119,'[1]BASE DTPA'!A:DD,20,0)</f>
        <v>1094953835</v>
      </c>
      <c r="Q119" s="13" t="str">
        <f>VLOOKUP(A119,'[1]BASE DTPA'!A:DE,22,0)</f>
        <v>N-A</v>
      </c>
      <c r="R119" s="7" t="str">
        <f>VLOOKUP(A119,'[1]BASE DTPA'!A:DF,38,0)</f>
        <v>PNN FARALLONES DE CALI</v>
      </c>
      <c r="S119" s="7">
        <f>VLOOKUP(A119,'[1]BASE DTPA'!A:DG,43,0)</f>
        <v>312</v>
      </c>
      <c r="T119" s="15">
        <f>VLOOKUP(A119,'[1]BASE DTPA'!A:DH,53,0)</f>
        <v>45707</v>
      </c>
      <c r="U119" s="15">
        <f>VLOOKUP(A119,'[1]BASE DTPA'!A:DI,54,0)</f>
        <v>46022</v>
      </c>
      <c r="V119" s="7">
        <f>VLOOKUP(A119,'[1]BASE DTPA'!A:DJ,79,0)</f>
        <v>0</v>
      </c>
      <c r="W119" s="7" t="str">
        <f>VLOOKUP(A119,'[1]BASE DTPA'!A:DK,68,0)</f>
        <v>VIGENTE</v>
      </c>
      <c r="X119" s="17" t="str">
        <f>VLOOKUP(A119,'[1]BASE DTPA'!A:DL,70,0)</f>
        <v xml:space="preserve">https://community.secop.gov.co/Public/Tendering/ContractDetailView/Index?UniqueIdentifier=CO1.PCCNTR.7522436 </v>
      </c>
      <c r="Y119" s="10"/>
      <c r="Z119" s="10"/>
    </row>
    <row r="120" spans="1:26" x14ac:dyDescent="0.3">
      <c r="A120" s="9" t="s">
        <v>141</v>
      </c>
      <c r="B120" s="10" t="str">
        <f>VLOOKUP(A120,'[1]BASE DTPA'!A:CN,2,0)</f>
        <v>2 NACION</v>
      </c>
      <c r="C120" s="10" t="str">
        <f>VLOOKUP(A120,'[1]BASE DTPA'!A:CQ,3,0)</f>
        <v>CPS-DTPA-120-2025</v>
      </c>
      <c r="D120" s="10" t="str">
        <f>VLOOKUP(A120,'[1]BASE DTPA'!A:CR,4,0)</f>
        <v>KATERINE PALACIO AYALA</v>
      </c>
      <c r="E120" s="11">
        <v>45707</v>
      </c>
      <c r="F120" s="12" t="str">
        <f>VLOOKUP(A120,'[1]BASE DTPA'!A:CT,6,0)</f>
        <v>Prestar servicios profesionales con plena autonomía técnica y administrativa en el PNN Los Katíos en el desarrollo e implementación de la línea de monitoreo e investigación en el marco de la conservación de la diversidad biológica de las áreas protegidas del SINAP nacional.</v>
      </c>
      <c r="G120" s="10" t="str">
        <f>VLOOKUP(A120,'[1]BASE DTPA'!A:CU,7,0)</f>
        <v>PROFESIONAL</v>
      </c>
      <c r="H120" s="10" t="str">
        <f>VLOOKUP(A120,'[1]BASE DTPA'!A:CV,8,0)</f>
        <v>2 CONTRATACIÓN DIRECTA</v>
      </c>
      <c r="I120" s="10" t="str">
        <f>VLOOKUP(A120,'[1]BASE DTPA'!A:CW,9,0)</f>
        <v>14 PRESTACIÓN DE SERVICIOS</v>
      </c>
      <c r="J120" s="7" t="str">
        <f>VLOOKUP(A120,'[1]BASE DTPA'!A:CX,10,0)</f>
        <v>N/A</v>
      </c>
      <c r="K120" s="7">
        <f>VLOOKUP(A120,'[1]BASE DTPA'!A:CY,11,0)</f>
        <v>80111600</v>
      </c>
      <c r="L120" s="13">
        <f>VLOOKUP(A120,'[1]BASE DTPA'!A:CZ,15,0)</f>
        <v>4620818</v>
      </c>
      <c r="M120" s="13">
        <f>VLOOKUP(A120,'[1]BASE DTPA'!A:DA,16,0)</f>
        <v>48056507</v>
      </c>
      <c r="N120" s="7" t="str">
        <f>VLOOKUP(A120,'[1]BASE DTPA'!A:DB,18,0)</f>
        <v>1 PERSONA NATURAL</v>
      </c>
      <c r="O120" s="7" t="str">
        <f>VLOOKUP(A120,'[1]BASE DTPA'!A:DC,19,0)</f>
        <v>3 CÉDULA DE CIUDADANÍA</v>
      </c>
      <c r="P120" s="13">
        <f>VLOOKUP(A120,'[1]BASE DTPA'!A:DD,20,0)</f>
        <v>1045509745</v>
      </c>
      <c r="Q120" s="13" t="str">
        <f>VLOOKUP(A120,'[1]BASE DTPA'!A:DE,22,0)</f>
        <v>N-A</v>
      </c>
      <c r="R120" s="7" t="str">
        <f>VLOOKUP(A120,'[1]BASE DTPA'!A:DF,38,0)</f>
        <v>PNN LOS KATIOS</v>
      </c>
      <c r="S120" s="7">
        <f>VLOOKUP(A120,'[1]BASE DTPA'!A:DG,43,0)</f>
        <v>312</v>
      </c>
      <c r="T120" s="15">
        <f>VLOOKUP(A120,'[1]BASE DTPA'!A:DH,53,0)</f>
        <v>45707</v>
      </c>
      <c r="U120" s="15">
        <f>VLOOKUP(A120,'[1]BASE DTPA'!A:DI,54,0)</f>
        <v>46022</v>
      </c>
      <c r="V120" s="7">
        <f>VLOOKUP(A120,'[1]BASE DTPA'!A:DJ,79,0)</f>
        <v>0</v>
      </c>
      <c r="W120" s="7" t="str">
        <f>VLOOKUP(A120,'[1]BASE DTPA'!A:DK,68,0)</f>
        <v>VIGENTE</v>
      </c>
      <c r="X120" s="17" t="str">
        <f>VLOOKUP(A120,'[1]BASE DTPA'!A:DL,70,0)</f>
        <v xml:space="preserve">https://community.secop.gov.co/Public/Tendering/ContractDetailView/Index?UniqueIdentifier=CO1.PCCNTR.7522890 </v>
      </c>
      <c r="Y120" s="10"/>
      <c r="Z120" s="10"/>
    </row>
    <row r="121" spans="1:26" x14ac:dyDescent="0.3">
      <c r="A121" s="9" t="s">
        <v>142</v>
      </c>
      <c r="B121" s="10" t="str">
        <f>VLOOKUP(A121,'[1]BASE DTPA'!A:CN,2,0)</f>
        <v>1 FONAM</v>
      </c>
      <c r="C121" s="10" t="str">
        <f>VLOOKUP(A121,'[1]BASE DTPA'!A:CQ,3,0)</f>
        <v>CPS-DTPA-121-2025</v>
      </c>
      <c r="D121" s="10" t="str">
        <f>VLOOKUP(A121,'[1]BASE DTPA'!A:CR,4,0)</f>
        <v>CHRISTIAN ALEXIS LIBREROS TAMAYO</v>
      </c>
      <c r="E121" s="11">
        <v>45707</v>
      </c>
      <c r="F121" s="12" t="str">
        <f>VLOOKUP(A121,'[1]BASE DTPA'!A:CT,6,0)</f>
        <v>Prestar servicio de apoyo a la gestión con plena autonomía técnica y administrativa en las actividades requeridas del PNN Farallones de Cali para implementar las acciones operativas de prevención, vigilancia y control en las áreas protegidas administradas por PNNC, especialmente en los ecosistemas andinos y de páramo, en el marco de la conservación de la diversidad biológica de las Áreas Protegidas del SINAP Nacional.</v>
      </c>
      <c r="G121" s="10" t="str">
        <f>VLOOKUP(A121,'[1]BASE DTPA'!A:CU,7,0)</f>
        <v>APOYO A LA GESTIÓN</v>
      </c>
      <c r="H121" s="10" t="str">
        <f>VLOOKUP(A121,'[1]BASE DTPA'!A:CV,8,0)</f>
        <v>2 CONTRATACIÓN DIRECTA</v>
      </c>
      <c r="I121" s="10" t="str">
        <f>VLOOKUP(A121,'[1]BASE DTPA'!A:CW,9,0)</f>
        <v>14 PRESTACIÓN DE SERVICIOS</v>
      </c>
      <c r="J121" s="7" t="str">
        <f>VLOOKUP(A121,'[1]BASE DTPA'!A:CX,10,0)</f>
        <v>N/A</v>
      </c>
      <c r="K121" s="7">
        <f>VLOOKUP(A121,'[1]BASE DTPA'!A:CY,11,0)</f>
        <v>80111600</v>
      </c>
      <c r="L121" s="13">
        <f>VLOOKUP(A121,'[1]BASE DTPA'!A:CZ,15,0)</f>
        <v>2084129</v>
      </c>
      <c r="M121" s="13">
        <f>VLOOKUP(A121,'[1]BASE DTPA'!A:DA,16,0)</f>
        <v>21674942</v>
      </c>
      <c r="N121" s="7" t="str">
        <f>VLOOKUP(A121,'[1]BASE DTPA'!A:DB,18,0)</f>
        <v>1 PERSONA NATURAL</v>
      </c>
      <c r="O121" s="7" t="str">
        <f>VLOOKUP(A121,'[1]BASE DTPA'!A:DC,19,0)</f>
        <v>3 CÉDULA DE CIUDADANÍA</v>
      </c>
      <c r="P121" s="13">
        <f>VLOOKUP(A121,'[1]BASE DTPA'!A:DD,20,0)</f>
        <v>6108113</v>
      </c>
      <c r="Q121" s="13" t="str">
        <f>VLOOKUP(A121,'[1]BASE DTPA'!A:DE,22,0)</f>
        <v>N-A</v>
      </c>
      <c r="R121" s="7" t="str">
        <f>VLOOKUP(A121,'[1]BASE DTPA'!A:DF,38,0)</f>
        <v>PNN FARALLONES DE CALI</v>
      </c>
      <c r="S121" s="7">
        <f>VLOOKUP(A121,'[1]BASE DTPA'!A:DG,43,0)</f>
        <v>312</v>
      </c>
      <c r="T121" s="15">
        <f>VLOOKUP(A121,'[1]BASE DTPA'!A:DH,53,0)</f>
        <v>45707</v>
      </c>
      <c r="U121" s="15">
        <f>VLOOKUP(A121,'[1]BASE DTPA'!A:DI,54,0)</f>
        <v>46022</v>
      </c>
      <c r="V121" s="7">
        <f>VLOOKUP(A121,'[1]BASE DTPA'!A:DJ,79,0)</f>
        <v>0</v>
      </c>
      <c r="W121" s="7" t="str">
        <f>VLOOKUP(A121,'[1]BASE DTPA'!A:DK,68,0)</f>
        <v>VIGENTE</v>
      </c>
      <c r="X121" s="17" t="str">
        <f>VLOOKUP(A121,'[1]BASE DTPA'!A:DL,70,0)</f>
        <v xml:space="preserve">https://community.secop.gov.co/Public/Tendering/ContractDetailView/Index?UniqueIdentifier=CO1.PCCNTR.7527116 </v>
      </c>
      <c r="Y121" s="10"/>
      <c r="Z121" s="10"/>
    </row>
    <row r="122" spans="1:26" x14ac:dyDescent="0.3">
      <c r="A122" s="9" t="s">
        <v>143</v>
      </c>
      <c r="B122" s="10" t="str">
        <f>VLOOKUP(A122,'[1]BASE DTPA'!A:CN,2,0)</f>
        <v>1 FONAM</v>
      </c>
      <c r="C122" s="10" t="str">
        <f>VLOOKUP(A122,'[1]BASE DTPA'!A:CQ,3,0)</f>
        <v>CPS-DTPA-122-2025</v>
      </c>
      <c r="D122" s="10" t="str">
        <f>VLOOKUP(A122,'[1]BASE DTPA'!A:CR,4,0)</f>
        <v>PAOLA ANDREA ALZATE CERÓN</v>
      </c>
      <c r="E122" s="11">
        <v>45707</v>
      </c>
      <c r="F122" s="12" t="str">
        <f>VLOOKUP(A122,'[1]BASE DTPA'!A:CT,6,0)</f>
        <v>Prestar servicios de apoyo a la gestión con plena autonomía técnica y administrativa en las actividades tecnicas requeridas del PNN Farallones de Cali Realizar seguimiento a los Acuerdos suscritos con las familias campesinas que usan o habitan las áreas protegidas, en el marco de la conservación de la diversidad biológica de las Áreas Protegidas del SINAP Nacional, especialmente en la presente en los ecosistemas de páramo y bosques del Parque Nacional Natural Farallones de Cali</v>
      </c>
      <c r="G122" s="10" t="str">
        <f>VLOOKUP(A122,'[1]BASE DTPA'!A:CU,7,0)</f>
        <v>APOYO A LA GESTIÓN</v>
      </c>
      <c r="H122" s="10" t="str">
        <f>VLOOKUP(A122,'[1]BASE DTPA'!A:CV,8,0)</f>
        <v>2 CONTRATACIÓN DIRECTA</v>
      </c>
      <c r="I122" s="10" t="str">
        <f>VLOOKUP(A122,'[1]BASE DTPA'!A:CW,9,0)</f>
        <v>14 PRESTACIÓN DE SERVICIOS</v>
      </c>
      <c r="J122" s="7" t="str">
        <f>VLOOKUP(A122,'[1]BASE DTPA'!A:CX,10,0)</f>
        <v>N/A</v>
      </c>
      <c r="K122" s="7">
        <f>VLOOKUP(A122,'[1]BASE DTPA'!A:CY,11,0)</f>
        <v>80111600</v>
      </c>
      <c r="L122" s="13">
        <f>VLOOKUP(A122,'[1]BASE DTPA'!A:CZ,15,0)</f>
        <v>3226850</v>
      </c>
      <c r="M122" s="13">
        <f>VLOOKUP(A122,'[1]BASE DTPA'!A:DA,16,0)</f>
        <v>33559240</v>
      </c>
      <c r="N122" s="7" t="str">
        <f>VLOOKUP(A122,'[1]BASE DTPA'!A:DB,18,0)</f>
        <v>1 PERSONA NATURAL</v>
      </c>
      <c r="O122" s="7" t="str">
        <f>VLOOKUP(A122,'[1]BASE DTPA'!A:DC,19,0)</f>
        <v>3 CÉDULA DE CIUDADANÍA</v>
      </c>
      <c r="P122" s="13">
        <f>VLOOKUP(A122,'[1]BASE DTPA'!A:DD,20,0)</f>
        <v>29110526</v>
      </c>
      <c r="Q122" s="13" t="str">
        <f>VLOOKUP(A122,'[1]BASE DTPA'!A:DE,22,0)</f>
        <v>N-A</v>
      </c>
      <c r="R122" s="7" t="str">
        <f>VLOOKUP(A122,'[1]BASE DTPA'!A:DF,38,0)</f>
        <v>PNN FARALLONES DE CALI</v>
      </c>
      <c r="S122" s="7">
        <f>VLOOKUP(A122,'[1]BASE DTPA'!A:DG,43,0)</f>
        <v>312</v>
      </c>
      <c r="T122" s="15">
        <f>VLOOKUP(A122,'[1]BASE DTPA'!A:DH,53,0)</f>
        <v>45707</v>
      </c>
      <c r="U122" s="15">
        <f>VLOOKUP(A122,'[1]BASE DTPA'!A:DI,54,0)</f>
        <v>46022</v>
      </c>
      <c r="V122" s="7">
        <f>VLOOKUP(A122,'[1]BASE DTPA'!A:DJ,79,0)</f>
        <v>0</v>
      </c>
      <c r="W122" s="7" t="str">
        <f>VLOOKUP(A122,'[1]BASE DTPA'!A:DK,68,0)</f>
        <v>VIGENTE</v>
      </c>
      <c r="X122" s="17" t="str">
        <f>VLOOKUP(A122,'[1]BASE DTPA'!A:DL,70,0)</f>
        <v>https://community.secop.gov.co/Public/Tendering/ContractDetailView/Index?UniqueIdentifier=CO1.PCCNTR.7524543</v>
      </c>
      <c r="Y122" s="10"/>
      <c r="Z122" s="10"/>
    </row>
    <row r="123" spans="1:26" x14ac:dyDescent="0.3">
      <c r="A123" s="9" t="s">
        <v>144</v>
      </c>
      <c r="B123" s="10" t="str">
        <f>VLOOKUP(A123,'[1]BASE DTPA'!A:CN,2,0)</f>
        <v>1 FONAM</v>
      </c>
      <c r="C123" s="10" t="str">
        <f>VLOOKUP(A123,'[1]BASE DTPA'!A:CQ,3,0)</f>
        <v>CPS-DTPA-123-2025</v>
      </c>
      <c r="D123" s="10" t="str">
        <f>VLOOKUP(A123,'[1]BASE DTPA'!A:CR,4,0)</f>
        <v>CESAR ALFONSO ROSASCO GALLON</v>
      </c>
      <c r="E123" s="11">
        <v>45707</v>
      </c>
      <c r="F123" s="12" t="str">
        <f>VLOOKUP(A123,'[1]BASE DTPA'!A:CT,6,0)</f>
        <v>Prestar servicios profesionales con plena autonomía técnica y administrativa en el PNN Farallones de Cali en la realización de las actividades necesarias para Implementar acciones encaminadas al sostenimiento del ecoturismo, especialmente en los ecosistemas andinos y de páramo, en el marco de la conservación de la diversidad biológica de las Áreas Protegidas del SINAP Nacional.</v>
      </c>
      <c r="G123" s="10" t="str">
        <f>VLOOKUP(A123,'[1]BASE DTPA'!A:CU,7,0)</f>
        <v>PROFESIONAL</v>
      </c>
      <c r="H123" s="10" t="str">
        <f>VLOOKUP(A123,'[1]BASE DTPA'!A:CV,8,0)</f>
        <v>2 CONTRATACIÓN DIRECTA</v>
      </c>
      <c r="I123" s="10" t="str">
        <f>VLOOKUP(A123,'[1]BASE DTPA'!A:CW,9,0)</f>
        <v>14 PRESTACIÓN DE SERVICIOS</v>
      </c>
      <c r="J123" s="7" t="str">
        <f>VLOOKUP(A123,'[1]BASE DTPA'!A:CX,10,0)</f>
        <v>N/A</v>
      </c>
      <c r="K123" s="7">
        <f>VLOOKUP(A123,'[1]BASE DTPA'!A:CY,11,0)</f>
        <v>80111600</v>
      </c>
      <c r="L123" s="13">
        <f>VLOOKUP(A123,'[1]BASE DTPA'!A:CZ,15,0)</f>
        <v>5693195</v>
      </c>
      <c r="M123" s="13">
        <f>VLOOKUP(A123,'[1]BASE DTPA'!A:DA,16,0)</f>
        <v>59209228</v>
      </c>
      <c r="N123" s="7" t="str">
        <f>VLOOKUP(A123,'[1]BASE DTPA'!A:DB,18,0)</f>
        <v>1 PERSONA NATURAL</v>
      </c>
      <c r="O123" s="7" t="str">
        <f>VLOOKUP(A123,'[1]BASE DTPA'!A:DC,19,0)</f>
        <v>3 CÉDULA DE CIUDADANÍA</v>
      </c>
      <c r="P123" s="13">
        <f>VLOOKUP(A123,'[1]BASE DTPA'!A:DD,20,0)</f>
        <v>16287971</v>
      </c>
      <c r="Q123" s="13" t="str">
        <f>VLOOKUP(A123,'[1]BASE DTPA'!A:DE,22,0)</f>
        <v>N-A</v>
      </c>
      <c r="R123" s="7" t="str">
        <f>VLOOKUP(A123,'[1]BASE DTPA'!A:DF,38,0)</f>
        <v>PNN FARALLONES DE CALI</v>
      </c>
      <c r="S123" s="7">
        <f>VLOOKUP(A123,'[1]BASE DTPA'!A:DG,43,0)</f>
        <v>312</v>
      </c>
      <c r="T123" s="15">
        <f>VLOOKUP(A123,'[1]BASE DTPA'!A:DH,53,0)</f>
        <v>45707</v>
      </c>
      <c r="U123" s="15">
        <f>VLOOKUP(A123,'[1]BASE DTPA'!A:DI,54,0)</f>
        <v>46022</v>
      </c>
      <c r="V123" s="7">
        <f>VLOOKUP(A123,'[1]BASE DTPA'!A:DJ,79,0)</f>
        <v>0</v>
      </c>
      <c r="W123" s="7" t="str">
        <f>VLOOKUP(A123,'[1]BASE DTPA'!A:DK,68,0)</f>
        <v>VIGENTE</v>
      </c>
      <c r="X123" s="17" t="str">
        <f>VLOOKUP(A123,'[1]BASE DTPA'!A:DL,70,0)</f>
        <v>https://community.secop.gov.co/Public/Tendering/ContractDetailView/Index?UniqueIdentifier=CO1.PCCNTR.7524123</v>
      </c>
      <c r="Y123" s="10"/>
      <c r="Z123" s="10"/>
    </row>
    <row r="124" spans="1:26" x14ac:dyDescent="0.3">
      <c r="A124" s="9" t="s">
        <v>145</v>
      </c>
      <c r="B124" s="10" t="str">
        <f>VLOOKUP(A124,'[1]BASE DTPA'!A:CN,2,0)</f>
        <v>1 FONAM</v>
      </c>
      <c r="C124" s="10" t="str">
        <f>VLOOKUP(A124,'[1]BASE DTPA'!A:CQ,3,0)</f>
        <v>CPS-DTPA-124-2025</v>
      </c>
      <c r="D124" s="10" t="str">
        <f>VLOOKUP(A124,'[1]BASE DTPA'!A:CR,4,0)</f>
        <v>GRENCY CAROLINA BURBANO GARCÍA</v>
      </c>
      <c r="E124" s="11">
        <v>45707</v>
      </c>
      <c r="F124" s="12" t="str">
        <f>VLOOKUP(A124,'[1]BASE DTPA'!A:CT,6,0)</f>
        <v>PA04-3202010-25-079 Prestar servicios de apoyo a la gestión con plena autonomía técnica y administrativa en las actividades requeridas del PNN Farallones de Cali para Implementar acciones encaminadas al sostenimiento del ecoturismo, especialmente en los ecosistemas andinos y de páramo, en el marco de la conservación de la diversidad biológica de las Áreas Protegidas del SINAP Nacional.</v>
      </c>
      <c r="G124" s="10" t="str">
        <f>VLOOKUP(A124,'[1]BASE DTPA'!A:CU,7,0)</f>
        <v>APOYO A LA GESTIÓN</v>
      </c>
      <c r="H124" s="10" t="str">
        <f>VLOOKUP(A124,'[1]BASE DTPA'!A:CV,8,0)</f>
        <v>2 CONTRATACIÓN DIRECTA</v>
      </c>
      <c r="I124" s="10" t="str">
        <f>VLOOKUP(A124,'[1]BASE DTPA'!A:CW,9,0)</f>
        <v>14 PRESTACIÓN DE SERVICIOS</v>
      </c>
      <c r="J124" s="7" t="str">
        <f>VLOOKUP(A124,'[1]BASE DTPA'!A:CX,10,0)</f>
        <v>N/A</v>
      </c>
      <c r="K124" s="7">
        <f>VLOOKUP(A124,'[1]BASE DTPA'!A:CY,11,0)</f>
        <v>80111600</v>
      </c>
      <c r="L124" s="13">
        <f>VLOOKUP(A124,'[1]BASE DTPA'!A:CZ,15,0)</f>
        <v>3670920</v>
      </c>
      <c r="M124" s="13">
        <f>VLOOKUP(A124,'[1]BASE DTPA'!A:DA,16,0)</f>
        <v>38177568</v>
      </c>
      <c r="N124" s="7" t="str">
        <f>VLOOKUP(A124,'[1]BASE DTPA'!A:DB,18,0)</f>
        <v>1 PERSONA NATURAL</v>
      </c>
      <c r="O124" s="7" t="str">
        <f>VLOOKUP(A124,'[1]BASE DTPA'!A:DC,19,0)</f>
        <v>3 CÉDULA DE CIUDADANÍA</v>
      </c>
      <c r="P124" s="13">
        <f>VLOOKUP(A124,'[1]BASE DTPA'!A:DD,20,0)</f>
        <v>38643385</v>
      </c>
      <c r="Q124" s="13" t="str">
        <f>VLOOKUP(A124,'[1]BASE DTPA'!A:DE,22,0)</f>
        <v>N-A</v>
      </c>
      <c r="R124" s="7" t="str">
        <f>VLOOKUP(A124,'[1]BASE DTPA'!A:DF,38,0)</f>
        <v>PNN FARALLONES DE CALI</v>
      </c>
      <c r="S124" s="7">
        <f>VLOOKUP(A124,'[1]BASE DTPA'!A:DG,43,0)</f>
        <v>312</v>
      </c>
      <c r="T124" s="15">
        <f>VLOOKUP(A124,'[1]BASE DTPA'!A:DH,53,0)</f>
        <v>45707</v>
      </c>
      <c r="U124" s="15">
        <f>VLOOKUP(A124,'[1]BASE DTPA'!A:DI,54,0)</f>
        <v>46022</v>
      </c>
      <c r="V124" s="7">
        <f>VLOOKUP(A124,'[1]BASE DTPA'!A:DJ,79,0)</f>
        <v>0</v>
      </c>
      <c r="W124" s="7" t="str">
        <f>VLOOKUP(A124,'[1]BASE DTPA'!A:DK,68,0)</f>
        <v>VIGENTE</v>
      </c>
      <c r="X124" s="17" t="str">
        <f>VLOOKUP(A124,'[1]BASE DTPA'!A:DL,70,0)</f>
        <v>https://community.secop.gov.co/Public/Tendering/ContractDetailView/Index?UniqueIdentifier=CO1.PCCNTR.7524199</v>
      </c>
      <c r="Y124" s="10"/>
      <c r="Z124" s="10"/>
    </row>
    <row r="125" spans="1:26" x14ac:dyDescent="0.3">
      <c r="A125" s="9" t="s">
        <v>146</v>
      </c>
      <c r="B125" s="10" t="str">
        <f>VLOOKUP(A125,'[1]BASE DTPA'!A:CN,2,0)</f>
        <v>1 FONAM</v>
      </c>
      <c r="C125" s="10" t="str">
        <f>VLOOKUP(A125,'[1]BASE DTPA'!A:CQ,3,0)</f>
        <v>CPS-DTPA-125-2025</v>
      </c>
      <c r="D125" s="10" t="str">
        <f>VLOOKUP(A125,'[1]BASE DTPA'!A:CR,4,0)</f>
        <v>NATHALY RENGIFO DE LA CRUZ</v>
      </c>
      <c r="E125" s="11">
        <v>45708</v>
      </c>
      <c r="F125" s="12" t="str">
        <f>VLOOKUP(A125,'[1]BASE DTPA'!A:CT,6,0)</f>
        <v>PA04-3202008-15-059 Prestar servicios de apoyo a la gestion con plena autonomia tecnica y administrativa en las actividades tecnicas requeridas del PNN Farallones de Cali Fortalecer los procesos administrativos de las areas de SPNNC, especialmente en los ecosistemas andinos y de paramo, en el marco de la conservacion de la diversidad biologica de las Areas Protegidas del SINAP Nacional</v>
      </c>
      <c r="G125" s="10" t="str">
        <f>VLOOKUP(A125,'[1]BASE DTPA'!A:CU,7,0)</f>
        <v>APOYO A LA GESTIÓN</v>
      </c>
      <c r="H125" s="10" t="str">
        <f>VLOOKUP(A125,'[1]BASE DTPA'!A:CV,8,0)</f>
        <v>2 CONTRATACIÓN DIRECTA</v>
      </c>
      <c r="I125" s="10" t="str">
        <f>VLOOKUP(A125,'[1]BASE DTPA'!A:CW,9,0)</f>
        <v>14 PRESTACIÓN DE SERVICIOS</v>
      </c>
      <c r="J125" s="7" t="str">
        <f>VLOOKUP(A125,'[1]BASE DTPA'!A:CX,10,0)</f>
        <v>N/A</v>
      </c>
      <c r="K125" s="7">
        <f>VLOOKUP(A125,'[1]BASE DTPA'!A:CY,11,0)</f>
        <v>80111600</v>
      </c>
      <c r="L125" s="13">
        <f>VLOOKUP(A125,'[1]BASE DTPA'!A:CZ,15,0)</f>
        <v>3226850</v>
      </c>
      <c r="M125" s="13">
        <f>VLOOKUP(A125,'[1]BASE DTPA'!A:DA,16,0)</f>
        <v>33451678</v>
      </c>
      <c r="N125" s="7" t="str">
        <f>VLOOKUP(A125,'[1]BASE DTPA'!A:DB,18,0)</f>
        <v>1 PERSONA NATURAL</v>
      </c>
      <c r="O125" s="7" t="str">
        <f>VLOOKUP(A125,'[1]BASE DTPA'!A:DC,19,0)</f>
        <v>3 CÉDULA DE CIUDADANÍA</v>
      </c>
      <c r="P125" s="13">
        <f>VLOOKUP(A125,'[1]BASE DTPA'!A:DD,20,0)</f>
        <v>67029689</v>
      </c>
      <c r="Q125" s="13" t="str">
        <f>VLOOKUP(A125,'[1]BASE DTPA'!A:DE,22,0)</f>
        <v>N-A</v>
      </c>
      <c r="R125" s="7" t="str">
        <f>VLOOKUP(A125,'[1]BASE DTPA'!A:DF,38,0)</f>
        <v>PNN FARALLONES DE CALI</v>
      </c>
      <c r="S125" s="7">
        <f>VLOOKUP(A125,'[1]BASE DTPA'!A:DG,43,0)</f>
        <v>311</v>
      </c>
      <c r="T125" s="15">
        <f>VLOOKUP(A125,'[1]BASE DTPA'!A:DH,53,0)</f>
        <v>45708</v>
      </c>
      <c r="U125" s="15">
        <f>VLOOKUP(A125,'[1]BASE DTPA'!A:DI,54,0)</f>
        <v>46022</v>
      </c>
      <c r="V125" s="7">
        <f>VLOOKUP(A125,'[1]BASE DTPA'!A:DJ,79,0)</f>
        <v>0</v>
      </c>
      <c r="W125" s="7" t="str">
        <f>VLOOKUP(A125,'[1]BASE DTPA'!A:DK,68,0)</f>
        <v>VIGENTE</v>
      </c>
      <c r="X125" s="17" t="str">
        <f>VLOOKUP(A125,'[1]BASE DTPA'!A:DL,70,0)</f>
        <v xml:space="preserve">https://community.secop.gov.co/Public/Tendering/ContractDetailView/Index?UniqueIdentifier=CO1.PCCNTR.7532128 </v>
      </c>
      <c r="Y125" s="10"/>
      <c r="Z125" s="10"/>
    </row>
    <row r="126" spans="1:26" x14ac:dyDescent="0.3">
      <c r="A126" s="9" t="s">
        <v>147</v>
      </c>
      <c r="B126" s="10" t="str">
        <f>VLOOKUP(A126,'[1]BASE DTPA'!A:CN,2,0)</f>
        <v>1 FONAM</v>
      </c>
      <c r="C126" s="10" t="str">
        <f>VLOOKUP(A126,'[1]BASE DTPA'!A:CQ,3,0)</f>
        <v>CPS-DTPA-126-2025</v>
      </c>
      <c r="D126" s="10" t="str">
        <f>VLOOKUP(A126,'[1]BASE DTPA'!A:CR,4,0)</f>
        <v>ANGIE ALEJANDRA LOAIZA LÓPEZ</v>
      </c>
      <c r="E126" s="11">
        <v>45707</v>
      </c>
      <c r="F126" s="12" t="str">
        <f>VLOOKUP(A126,'[1]BASE DTPA'!A:CT,6,0)</f>
        <v>PA04-3202056-5-039 Prestar servicios de apoyo a la gestion con plena autonomia tecnica y administrativa en las actividades requeridas del PNN Farallones de Cali para adelantar procesos de comunicacion, educacion ambiental con actores priorizados y vinculados a la gestion territorial de las areas protegidas, especialmente en los ecosistemas andinos y de paramo, en el marco de la conservacion de la diversidad biologica de las Areas Protegidas del SINAP Nacional</v>
      </c>
      <c r="G126" s="10" t="str">
        <f>VLOOKUP(A126,'[1]BASE DTPA'!A:CU,7,0)</f>
        <v>APOYO A LA GESTIÓN</v>
      </c>
      <c r="H126" s="10" t="str">
        <f>VLOOKUP(A126,'[1]BASE DTPA'!A:CV,8,0)</f>
        <v>2 CONTRATACIÓN DIRECTA</v>
      </c>
      <c r="I126" s="10" t="str">
        <f>VLOOKUP(A126,'[1]BASE DTPA'!A:CW,9,0)</f>
        <v>14 PRESTACIÓN DE SERVICIOS</v>
      </c>
      <c r="J126" s="7" t="str">
        <f>VLOOKUP(A126,'[1]BASE DTPA'!A:CX,10,0)</f>
        <v>N/A</v>
      </c>
      <c r="K126" s="7">
        <f>VLOOKUP(A126,'[1]BASE DTPA'!A:CY,11,0)</f>
        <v>80111600</v>
      </c>
      <c r="L126" s="13">
        <f>VLOOKUP(A126,'[1]BASE DTPA'!A:CZ,15,0)</f>
        <v>3388192</v>
      </c>
      <c r="M126" s="13">
        <f>VLOOKUP(A126,'[1]BASE DTPA'!A:DA,16,0)</f>
        <v>35237197</v>
      </c>
      <c r="N126" s="7" t="str">
        <f>VLOOKUP(A126,'[1]BASE DTPA'!A:DB,18,0)</f>
        <v>1 PERSONA NATURAL</v>
      </c>
      <c r="O126" s="7" t="str">
        <f>VLOOKUP(A126,'[1]BASE DTPA'!A:DC,19,0)</f>
        <v>3 CÉDULA DE CIUDADANÍA</v>
      </c>
      <c r="P126" s="13">
        <f>VLOOKUP(A126,'[1]BASE DTPA'!A:DD,20,0)</f>
        <v>1151961582</v>
      </c>
      <c r="Q126" s="13" t="str">
        <f>VLOOKUP(A126,'[1]BASE DTPA'!A:DE,22,0)</f>
        <v>N-A</v>
      </c>
      <c r="R126" s="7" t="str">
        <f>VLOOKUP(A126,'[1]BASE DTPA'!A:DF,38,0)</f>
        <v>PNN FARALLONES DE CALI</v>
      </c>
      <c r="S126" s="7">
        <f>VLOOKUP(A126,'[1]BASE DTPA'!A:DG,43,0)</f>
        <v>312</v>
      </c>
      <c r="T126" s="15">
        <f>VLOOKUP(A126,'[1]BASE DTPA'!A:DH,53,0)</f>
        <v>45707</v>
      </c>
      <c r="U126" s="15">
        <f>VLOOKUP(A126,'[1]BASE DTPA'!A:DI,54,0)</f>
        <v>46022</v>
      </c>
      <c r="V126" s="7">
        <f>VLOOKUP(A126,'[1]BASE DTPA'!A:DJ,79,0)</f>
        <v>0</v>
      </c>
      <c r="W126" s="7" t="str">
        <f>VLOOKUP(A126,'[1]BASE DTPA'!A:DK,68,0)</f>
        <v>VIGENTE</v>
      </c>
      <c r="X126" s="17" t="str">
        <f>VLOOKUP(A126,'[1]BASE DTPA'!A:DL,70,0)</f>
        <v xml:space="preserve">https://community.secop.gov.co/Public/Tendering/ContractDetailView/Index?UniqueIdentifier=CO1.PCCNTR.7527779 </v>
      </c>
      <c r="Y126" s="10"/>
      <c r="Z126" s="10"/>
    </row>
    <row r="127" spans="1:26" x14ac:dyDescent="0.3">
      <c r="A127" s="9" t="s">
        <v>148</v>
      </c>
      <c r="B127" s="10" t="str">
        <f>VLOOKUP(A127,'[1]BASE DTPA'!A:CN,2,0)</f>
        <v>2 NACION</v>
      </c>
      <c r="C127" s="10" t="str">
        <f>VLOOKUP(A127,'[1]BASE DTPA'!A:CQ,3,0)</f>
        <v>CPS-DTPA-127-2025</v>
      </c>
      <c r="D127" s="10" t="str">
        <f>VLOOKUP(A127,'[1]BASE DTPA'!A:CR,4,0)</f>
        <v>JULIE MANUELA MENA ORTEGA</v>
      </c>
      <c r="E127" s="11">
        <v>45708</v>
      </c>
      <c r="F127" s="12" t="str">
        <f>VLOOKUP(A127,'[1]BASE DTPA'!A:CT,6,0)</f>
        <v>PA07-3202008-10-008 Prestar servicios profesionales con plena autonomía técnica y administrativa en el PNN Munchique para adelantar actividades requeridas para la articulación de las partes involucradas en los procesos de ejecución y seguimiento de las estrategias especiales de manejo en el marco de la conservación de diversidad biológica de las áreas protegidas del SINAP nacional.</v>
      </c>
      <c r="G127" s="10" t="str">
        <f>VLOOKUP(A127,'[1]BASE DTPA'!A:CU,7,0)</f>
        <v>PROFESIONAL</v>
      </c>
      <c r="H127" s="10" t="str">
        <f>VLOOKUP(A127,'[1]BASE DTPA'!A:CV,8,0)</f>
        <v>2 CONTRATACIÓN DIRECTA</v>
      </c>
      <c r="I127" s="10" t="str">
        <f>VLOOKUP(A127,'[1]BASE DTPA'!A:CW,9,0)</f>
        <v>14 PRESTACIÓN DE SERVICIOS</v>
      </c>
      <c r="J127" s="7" t="str">
        <f>VLOOKUP(A127,'[1]BASE DTPA'!A:CX,10,0)</f>
        <v>N/A</v>
      </c>
      <c r="K127" s="7">
        <f>VLOOKUP(A127,'[1]BASE DTPA'!A:CY,11,0)</f>
        <v>80111600</v>
      </c>
      <c r="L127" s="13">
        <f>VLOOKUP(A127,'[1]BASE DTPA'!A:CZ,15,0)</f>
        <v>4200744</v>
      </c>
      <c r="M127" s="13">
        <f>VLOOKUP(A127,'[1]BASE DTPA'!A:DA,16,0)</f>
        <v>43547713</v>
      </c>
      <c r="N127" s="7" t="str">
        <f>VLOOKUP(A127,'[1]BASE DTPA'!A:DB,18,0)</f>
        <v>1 PERSONA NATURAL</v>
      </c>
      <c r="O127" s="7" t="str">
        <f>VLOOKUP(A127,'[1]BASE DTPA'!A:DC,19,0)</f>
        <v>3 CÉDULA DE CIUDADANÍA</v>
      </c>
      <c r="P127" s="13">
        <f>VLOOKUP(A127,'[1]BASE DTPA'!A:DD,20,0)</f>
        <v>1086359324</v>
      </c>
      <c r="Q127" s="13" t="str">
        <f>VLOOKUP(A127,'[1]BASE DTPA'!A:DE,22,0)</f>
        <v>N-A</v>
      </c>
      <c r="R127" s="7" t="str">
        <f>VLOOKUP(A127,'[1]BASE DTPA'!A:DF,38,0)</f>
        <v>PNN MUNCHIQUE</v>
      </c>
      <c r="S127" s="7">
        <f>VLOOKUP(A127,'[1]BASE DTPA'!A:DG,43,0)</f>
        <v>311</v>
      </c>
      <c r="T127" s="15">
        <f>VLOOKUP(A127,'[1]BASE DTPA'!A:DH,53,0)</f>
        <v>45708</v>
      </c>
      <c r="U127" s="15">
        <f>VLOOKUP(A127,'[1]BASE DTPA'!A:DI,54,0)</f>
        <v>46021</v>
      </c>
      <c r="V127" s="7">
        <f>VLOOKUP(A127,'[1]BASE DTPA'!A:DJ,79,0)</f>
        <v>0</v>
      </c>
      <c r="W127" s="7" t="str">
        <f>VLOOKUP(A127,'[1]BASE DTPA'!A:DK,68,0)</f>
        <v>VIGENTE</v>
      </c>
      <c r="X127" s="17" t="str">
        <f>VLOOKUP(A127,'[1]BASE DTPA'!A:DL,70,0)</f>
        <v xml:space="preserve">https://community.secop.gov.co/Public/Tendering/ContractDetailView/Index?UniqueIdentifier=CO1.PCCNTR.7531329 </v>
      </c>
      <c r="Y127" s="10"/>
      <c r="Z127" s="10"/>
    </row>
    <row r="128" spans="1:26" x14ac:dyDescent="0.3">
      <c r="A128" s="9" t="s">
        <v>149</v>
      </c>
      <c r="B128" s="10" t="str">
        <f>VLOOKUP(A128,'[1]BASE DTPA'!A:CN,2,0)</f>
        <v>1 FONAM</v>
      </c>
      <c r="C128" s="10" t="str">
        <f>VLOOKUP(A128,'[1]BASE DTPA'!A:CQ,3,0)</f>
        <v>CPS-DTPA-128-2025</v>
      </c>
      <c r="D128" s="10" t="str">
        <f>VLOOKUP(A128,'[1]BASE DTPA'!A:CR,4,0)</f>
        <v>HEYLER ALEXIS GARCIA MURILLO</v>
      </c>
      <c r="E128" s="11">
        <v>45708</v>
      </c>
      <c r="F128" s="12" t="str">
        <f>VLOOKUP(A128,'[1]BASE DTPA'!A:CT,6,0)</f>
        <v>PA10-3202008-9-006Prestar servicios profesionales con plena autonomía técnica y administrativa en el PNN Utría en la implementación de los instumentos de planeación considerados en la Implementación de la estrategía de monotoreo e investigación del área protegida, en el marco de la conservación de la diversidad biológica de las áreas protegidas del SINAP nacional PA10-3202008-10-007Prestar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
      <c r="G128" s="10" t="str">
        <f>VLOOKUP(A128,'[1]BASE DTPA'!A:CU,7,0)</f>
        <v>PROFESIONAL</v>
      </c>
      <c r="H128" s="10" t="str">
        <f>VLOOKUP(A128,'[1]BASE DTPA'!A:CV,8,0)</f>
        <v>2 CONTRATACIÓN DIRECTA</v>
      </c>
      <c r="I128" s="10" t="str">
        <f>VLOOKUP(A128,'[1]BASE DTPA'!A:CW,9,0)</f>
        <v>14 PRESTACIÓN DE SERVICIOS</v>
      </c>
      <c r="J128" s="7" t="str">
        <f>VLOOKUP(A128,'[1]BASE DTPA'!A:CX,10,0)</f>
        <v>N/A</v>
      </c>
      <c r="K128" s="7">
        <f>VLOOKUP(A128,'[1]BASE DTPA'!A:CY,11,0)</f>
        <v>80111600</v>
      </c>
      <c r="L128" s="13">
        <f>VLOOKUP(A128,'[1]BASE DTPA'!A:CZ,15,0)</f>
        <v>3818858</v>
      </c>
      <c r="M128" s="13">
        <f>VLOOKUP(A128,'[1]BASE DTPA'!A:DA,16,0)</f>
        <v>39588828</v>
      </c>
      <c r="N128" s="7" t="str">
        <f>VLOOKUP(A128,'[1]BASE DTPA'!A:DB,18,0)</f>
        <v>1 PERSONA NATURAL</v>
      </c>
      <c r="O128" s="7" t="str">
        <f>VLOOKUP(A128,'[1]BASE DTPA'!A:DC,19,0)</f>
        <v>3 CÉDULA DE CIUDADANÍA</v>
      </c>
      <c r="P128" s="13">
        <f>VLOOKUP(A128,'[1]BASE DTPA'!A:DD,20,0)</f>
        <v>1077172461</v>
      </c>
      <c r="Q128" s="13" t="str">
        <f>VLOOKUP(A128,'[1]BASE DTPA'!A:DE,22,0)</f>
        <v>N-A</v>
      </c>
      <c r="R128" s="7" t="str">
        <f>VLOOKUP(A128,'[1]BASE DTPA'!A:DF,38,0)</f>
        <v>PNN UTRÍA</v>
      </c>
      <c r="S128" s="7">
        <f>VLOOKUP(A128,'[1]BASE DTPA'!A:DG,43,0)</f>
        <v>311</v>
      </c>
      <c r="T128" s="15">
        <f>VLOOKUP(A128,'[1]BASE DTPA'!A:DH,53,0)</f>
        <v>45708</v>
      </c>
      <c r="U128" s="15">
        <f>VLOOKUP(A128,'[1]BASE DTPA'!A:DI,54,0)</f>
        <v>46022</v>
      </c>
      <c r="V128" s="7">
        <f>VLOOKUP(A128,'[1]BASE DTPA'!A:DJ,79,0)</f>
        <v>0</v>
      </c>
      <c r="W128" s="7" t="str">
        <f>VLOOKUP(A128,'[1]BASE DTPA'!A:DK,68,0)</f>
        <v>VIGENTE</v>
      </c>
      <c r="X128" s="17" t="str">
        <f>VLOOKUP(A128,'[1]BASE DTPA'!A:DL,70,0)</f>
        <v xml:space="preserve">https://community.secop.gov.co/Public/Tendering/ContractDetailView/Index?UniqueIdentifier=CO1.PCCNTR.7531332 </v>
      </c>
      <c r="Y128" s="10"/>
      <c r="Z128" s="10"/>
    </row>
    <row r="129" spans="1:26" x14ac:dyDescent="0.3">
      <c r="A129" s="9" t="s">
        <v>150</v>
      </c>
      <c r="B129" s="10" t="str">
        <f>VLOOKUP(A129,'[1]BASE DTPA'!A:CN,2,0)</f>
        <v>1 FONAM</v>
      </c>
      <c r="C129" s="10" t="str">
        <f>VLOOKUP(A129,'[1]BASE DTPA'!A:CQ,3,0)</f>
        <v>CPS-DTPA-129-2025</v>
      </c>
      <c r="D129" s="10" t="str">
        <f>VLOOKUP(A129,'[1]BASE DTPA'!A:CR,4,0)</f>
        <v>RAFAEL PARDO MUÑOZ</v>
      </c>
      <c r="E129" s="11">
        <v>45708</v>
      </c>
      <c r="F129" s="12" t="str">
        <f>VLOOKUP(A129,'[1]BASE DTPA'!A:CT,6,0)</f>
        <v>PA04-3202010-25-075 Prestar servicio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
      <c r="G129" s="10" t="str">
        <f>VLOOKUP(A129,'[1]BASE DTPA'!A:CU,7,0)</f>
        <v>APOYO A LA GESTIÓN</v>
      </c>
      <c r="H129" s="10" t="str">
        <f>VLOOKUP(A129,'[1]BASE DTPA'!A:CV,8,0)</f>
        <v>2 CONTRATACIÓN DIRECTA</v>
      </c>
      <c r="I129" s="10" t="str">
        <f>VLOOKUP(A129,'[1]BASE DTPA'!A:CW,9,0)</f>
        <v>14 PRESTACIÓN DE SERVICIOS</v>
      </c>
      <c r="J129" s="7" t="str">
        <f>VLOOKUP(A129,'[1]BASE DTPA'!A:CX,10,0)</f>
        <v>N/A</v>
      </c>
      <c r="K129" s="7">
        <f>VLOOKUP(A129,'[1]BASE DTPA'!A:CY,11,0)</f>
        <v>80111600</v>
      </c>
      <c r="L129" s="13">
        <f>VLOOKUP(A129,'[1]BASE DTPA'!A:CZ,15,0)</f>
        <v>2084129</v>
      </c>
      <c r="M129" s="13">
        <f>VLOOKUP(A129,'[1]BASE DTPA'!A:DA,16,0)</f>
        <v>21605471</v>
      </c>
      <c r="N129" s="7" t="str">
        <f>VLOOKUP(A129,'[1]BASE DTPA'!A:DB,18,0)</f>
        <v>1 PERSONA NATURAL</v>
      </c>
      <c r="O129" s="7" t="str">
        <f>VLOOKUP(A129,'[1]BASE DTPA'!A:DC,19,0)</f>
        <v>3 CÉDULA DE CIUDADANÍA</v>
      </c>
      <c r="P129" s="13">
        <f>VLOOKUP(A129,'[1]BASE DTPA'!A:DD,20,0)</f>
        <v>94516253</v>
      </c>
      <c r="Q129" s="13" t="str">
        <f>VLOOKUP(A129,'[1]BASE DTPA'!A:DE,22,0)</f>
        <v>N-A</v>
      </c>
      <c r="R129" s="7" t="str">
        <f>VLOOKUP(A129,'[1]BASE DTPA'!A:DF,38,0)</f>
        <v>PNN FARALLONES DE CALI</v>
      </c>
      <c r="S129" s="7">
        <f>VLOOKUP(A129,'[1]BASE DTPA'!A:DG,43,0)</f>
        <v>311</v>
      </c>
      <c r="T129" s="15">
        <f>VLOOKUP(A129,'[1]BASE DTPA'!A:DH,53,0)</f>
        <v>45708</v>
      </c>
      <c r="U129" s="15">
        <f>VLOOKUP(A129,'[1]BASE DTPA'!A:DI,54,0)</f>
        <v>46022</v>
      </c>
      <c r="V129" s="7">
        <f>VLOOKUP(A129,'[1]BASE DTPA'!A:DJ,79,0)</f>
        <v>0</v>
      </c>
      <c r="W129" s="7" t="str">
        <f>VLOOKUP(A129,'[1]BASE DTPA'!A:DK,68,0)</f>
        <v>VIGENTE</v>
      </c>
      <c r="X129" s="17" t="str">
        <f>VLOOKUP(A129,'[1]BASE DTPA'!A:DL,70,0)</f>
        <v xml:space="preserve">https://community.secop.gov.co/Public/Tendering/ContractDetailView/Index?UniqueIdentifier=CO1.PCCNTR.7531921 </v>
      </c>
      <c r="Y129" s="10"/>
      <c r="Z129" s="10"/>
    </row>
    <row r="130" spans="1:26" x14ac:dyDescent="0.3">
      <c r="A130" s="9" t="s">
        <v>151</v>
      </c>
      <c r="B130" s="10" t="str">
        <f>VLOOKUP(A130,'[1]BASE DTPA'!A:CN,2,0)</f>
        <v>1 FONAM</v>
      </c>
      <c r="C130" s="10" t="str">
        <f>VLOOKUP(A130,'[1]BASE DTPA'!A:CQ,3,0)</f>
        <v>CPS-DTPA-130-2025</v>
      </c>
      <c r="D130" s="10" t="str">
        <f>VLOOKUP(A130,'[1]BASE DTPA'!A:CR,4,0)</f>
        <v>LUZ ESTER RESTREPO AMARILES</v>
      </c>
      <c r="E130" s="11">
        <v>45708</v>
      </c>
      <c r="F130" s="12" t="str">
        <f>VLOOKUP(A130,'[1]BASE DTPA'!A:CT,6,0)</f>
        <v>Prestar servicios de apoyo a la gestión con plena autonomía técnica y administrativa en las actividades tecnicas requeridas del PNN Farallones de Cali para Implementar acciones encaminadas al sostenimiento del ecoturismo, especialmente en los ecosistemas andinos y de páramo, en el marco de la conservación de la diversidad biológica de las Áreas Protegidas del SINAP Nacional.</v>
      </c>
      <c r="G130" s="10" t="str">
        <f>VLOOKUP(A130,'[1]BASE DTPA'!A:CU,7,0)</f>
        <v>APOYO A LA GESTIÓN</v>
      </c>
      <c r="H130" s="10" t="str">
        <f>VLOOKUP(A130,'[1]BASE DTPA'!A:CV,8,0)</f>
        <v>2 CONTRATACIÓN DIRECTA</v>
      </c>
      <c r="I130" s="10" t="str">
        <f>VLOOKUP(A130,'[1]BASE DTPA'!A:CW,9,0)</f>
        <v>14 PRESTACIÓN DE SERVICIOS</v>
      </c>
      <c r="J130" s="7" t="str">
        <f>VLOOKUP(A130,'[1]BASE DTPA'!A:CX,10,0)</f>
        <v>N/A</v>
      </c>
      <c r="K130" s="7">
        <f>VLOOKUP(A130,'[1]BASE DTPA'!A:CY,11,0)</f>
        <v>80111600</v>
      </c>
      <c r="L130" s="13">
        <f>VLOOKUP(A130,'[1]BASE DTPA'!A:CZ,15,0)</f>
        <v>2680096</v>
      </c>
      <c r="M130" s="13">
        <f>VLOOKUP(A130,'[1]BASE DTPA'!A:DA,16,0)</f>
        <v>27783662</v>
      </c>
      <c r="N130" s="7" t="str">
        <f>VLOOKUP(A130,'[1]BASE DTPA'!A:DB,18,0)</f>
        <v>1 PERSONA NATURAL</v>
      </c>
      <c r="O130" s="7" t="str">
        <f>VLOOKUP(A130,'[1]BASE DTPA'!A:DC,19,0)</f>
        <v>3 CÉDULA DE CIUDADANÍA</v>
      </c>
      <c r="P130" s="13">
        <f>VLOOKUP(A130,'[1]BASE DTPA'!A:DD,20,0)</f>
        <v>24815360</v>
      </c>
      <c r="Q130" s="13" t="str">
        <f>VLOOKUP(A130,'[1]BASE DTPA'!A:DE,22,0)</f>
        <v>N-A</v>
      </c>
      <c r="R130" s="7" t="str">
        <f>VLOOKUP(A130,'[1]BASE DTPA'!A:DF,38,0)</f>
        <v>PNN FARALLONES DE CALI</v>
      </c>
      <c r="S130" s="7">
        <f>VLOOKUP(A130,'[1]BASE DTPA'!A:DG,43,0)</f>
        <v>311</v>
      </c>
      <c r="T130" s="15">
        <f>VLOOKUP(A130,'[1]BASE DTPA'!A:DH,53,0)</f>
        <v>45708</v>
      </c>
      <c r="U130" s="15">
        <f>VLOOKUP(A130,'[1]BASE DTPA'!A:DI,54,0)</f>
        <v>46022</v>
      </c>
      <c r="V130" s="7">
        <f>VLOOKUP(A130,'[1]BASE DTPA'!A:DJ,79,0)</f>
        <v>0</v>
      </c>
      <c r="W130" s="7" t="str">
        <f>VLOOKUP(A130,'[1]BASE DTPA'!A:DK,68,0)</f>
        <v>VIGENTE</v>
      </c>
      <c r="X130" s="17" t="str">
        <f>VLOOKUP(A130,'[1]BASE DTPA'!A:DL,70,0)</f>
        <v xml:space="preserve">https://community.secop.gov.co/Public/Tendering/ContractDetailView/Index?UniqueIdentifier=CO1.PCCNTR.7531965 </v>
      </c>
      <c r="Y130" s="10"/>
      <c r="Z130" s="10"/>
    </row>
    <row r="131" spans="1:26" x14ac:dyDescent="0.3">
      <c r="A131" s="9" t="s">
        <v>152</v>
      </c>
      <c r="B131" s="10" t="str">
        <f>VLOOKUP(A131,'[1]BASE DTPA'!A:CN,2,0)</f>
        <v>2 NACION</v>
      </c>
      <c r="C131" s="10" t="str">
        <f>VLOOKUP(A131,'[1]BASE DTPA'!A:CQ,3,0)</f>
        <v>CPS-DTPA-131-2025</v>
      </c>
      <c r="D131" s="10" t="str">
        <f>VLOOKUP(A131,'[1]BASE DTPA'!A:CR,4,0)</f>
        <v>ANA CRISTINA LIS FLOR</v>
      </c>
      <c r="E131" s="11">
        <v>45708</v>
      </c>
      <c r="F131" s="12" t="str">
        <f>VLOOKUP(A131,'[1]BASE DTPA'!A:CT,6,0)</f>
        <v>Prestar servicios de apoyo a la gestión con plena autonomía técnica y administrativa en el PNN Munchique para adelantar actividades técnicas y administrativas de apoyo requeridas en la implementación de las Estrategias Especiales de Manejo en el marco de la conservación de diversidad biológica de las áreas protegidas del SINAP nacional.</v>
      </c>
      <c r="G131" s="10" t="str">
        <f>VLOOKUP(A131,'[1]BASE DTPA'!A:CU,7,0)</f>
        <v>APOYO A LA GESTIÓN</v>
      </c>
      <c r="H131" s="10" t="str">
        <f>VLOOKUP(A131,'[1]BASE DTPA'!A:CV,8,0)</f>
        <v>2 CONTRATACIÓN DIRECTA</v>
      </c>
      <c r="I131" s="10" t="str">
        <f>VLOOKUP(A131,'[1]BASE DTPA'!A:CW,9,0)</f>
        <v>14 PRESTACIÓN DE SERVICIOS</v>
      </c>
      <c r="J131" s="7" t="str">
        <f>VLOOKUP(A131,'[1]BASE DTPA'!A:CX,10,0)</f>
        <v>N/A</v>
      </c>
      <c r="K131" s="7">
        <f>VLOOKUP(A131,'[1]BASE DTPA'!A:CY,11,0)</f>
        <v>80111600</v>
      </c>
      <c r="L131" s="13">
        <f>VLOOKUP(A131,'[1]BASE DTPA'!A:CZ,15,0)</f>
        <v>2436452</v>
      </c>
      <c r="M131" s="13">
        <f>VLOOKUP(A131,'[1]BASE DTPA'!A:DA,16,0)</f>
        <v>25257886</v>
      </c>
      <c r="N131" s="7" t="str">
        <f>VLOOKUP(A131,'[1]BASE DTPA'!A:DB,18,0)</f>
        <v>1 PERSONA NATURAL</v>
      </c>
      <c r="O131" s="7" t="str">
        <f>VLOOKUP(A131,'[1]BASE DTPA'!A:DC,19,0)</f>
        <v>3 CÉDULA DE CIUDADANÍA</v>
      </c>
      <c r="P131" s="13">
        <f>VLOOKUP(A131,'[1]BASE DTPA'!A:DD,20,0)</f>
        <v>1002847004</v>
      </c>
      <c r="Q131" s="13" t="str">
        <f>VLOOKUP(A131,'[1]BASE DTPA'!A:DE,22,0)</f>
        <v>N-A</v>
      </c>
      <c r="R131" s="7" t="str">
        <f>VLOOKUP(A131,'[1]BASE DTPA'!A:DF,38,0)</f>
        <v>PNN MUNCHIQUE</v>
      </c>
      <c r="S131" s="7">
        <f>VLOOKUP(A131,'[1]BASE DTPA'!A:DG,43,0)</f>
        <v>311</v>
      </c>
      <c r="T131" s="15">
        <f>VLOOKUP(A131,'[1]BASE DTPA'!A:DH,53,0)</f>
        <v>45708</v>
      </c>
      <c r="U131" s="15">
        <f>VLOOKUP(A131,'[1]BASE DTPA'!A:DI,54,0)</f>
        <v>46022</v>
      </c>
      <c r="V131" s="7">
        <f>VLOOKUP(A131,'[1]BASE DTPA'!A:DJ,79,0)</f>
        <v>0</v>
      </c>
      <c r="W131" s="7" t="str">
        <f>VLOOKUP(A131,'[1]BASE DTPA'!A:DK,68,0)</f>
        <v>VIGENTE</v>
      </c>
      <c r="X131" s="17" t="str">
        <f>VLOOKUP(A131,'[1]BASE DTPA'!A:DL,70,0)</f>
        <v xml:space="preserve">https://community.secop.gov.co/Public/Tendering/ContractDetailView/Index?UniqueIdentifier=CO1.PCCNTR.7534474 </v>
      </c>
      <c r="Y131" s="10"/>
      <c r="Z131" s="10"/>
    </row>
    <row r="132" spans="1:26" x14ac:dyDescent="0.3">
      <c r="A132" s="9" t="s">
        <v>153</v>
      </c>
      <c r="B132" s="10" t="str">
        <f>VLOOKUP(A132,'[1]BASE DTPA'!A:CN,2,0)</f>
        <v>1 FONAM</v>
      </c>
      <c r="C132" s="10" t="str">
        <f>VLOOKUP(A132,'[1]BASE DTPA'!A:CQ,3,0)</f>
        <v>CPS-DTPA-132-2025</v>
      </c>
      <c r="D132" s="10" t="str">
        <f>VLOOKUP(A132,'[1]BASE DTPA'!A:CR,4,0)</f>
        <v>RUBIELA PECHENE FIGUEROA</v>
      </c>
      <c r="E132" s="11">
        <v>45709</v>
      </c>
      <c r="F132" s="12" t="str">
        <f>VLOOKUP(A132,'[1]BASE DTPA'!A:CT,6,0)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132" s="10" t="str">
        <f>VLOOKUP(A132,'[1]BASE DTPA'!A:CU,7,0)</f>
        <v>APOYO A LA GESTIÓN</v>
      </c>
      <c r="H132" s="10" t="str">
        <f>VLOOKUP(A132,'[1]BASE DTPA'!A:CV,8,0)</f>
        <v>2 CONTRATACIÓN DIRECTA</v>
      </c>
      <c r="I132" s="10" t="str">
        <f>VLOOKUP(A132,'[1]BASE DTPA'!A:CW,9,0)</f>
        <v>14 PRESTACIÓN DE SERVICIOS</v>
      </c>
      <c r="J132" s="7" t="str">
        <f>VLOOKUP(A132,'[1]BASE DTPA'!A:CX,10,0)</f>
        <v>N/A</v>
      </c>
      <c r="K132" s="7">
        <f>VLOOKUP(A132,'[1]BASE DTPA'!A:CY,11,0)</f>
        <v>80111600</v>
      </c>
      <c r="L132" s="13">
        <f>VLOOKUP(A132,'[1]BASE DTPA'!A:CZ,15,0)</f>
        <v>2084129</v>
      </c>
      <c r="M132" s="13">
        <f>VLOOKUP(A132,'[1]BASE DTPA'!A:DA,16,0)</f>
        <v>21536000</v>
      </c>
      <c r="N132" s="7" t="str">
        <f>VLOOKUP(A132,'[1]BASE DTPA'!A:DB,18,0)</f>
        <v>1 PERSONA NATURAL</v>
      </c>
      <c r="O132" s="7" t="str">
        <f>VLOOKUP(A132,'[1]BASE DTPA'!A:DC,19,0)</f>
        <v>3 CÉDULA DE CIUDADANÍA</v>
      </c>
      <c r="P132" s="13">
        <f>VLOOKUP(A132,'[1]BASE DTPA'!A:DD,20,0)</f>
        <v>66949244</v>
      </c>
      <c r="Q132" s="13" t="str">
        <f>VLOOKUP(A132,'[1]BASE DTPA'!A:DE,22,0)</f>
        <v>N-A</v>
      </c>
      <c r="R132" s="7" t="str">
        <f>VLOOKUP(A132,'[1]BASE DTPA'!A:DF,38,0)</f>
        <v>PNN FARALLONES DE CALI</v>
      </c>
      <c r="S132" s="7">
        <f>VLOOKUP(A132,'[1]BASE DTPA'!A:DG,43,0)</f>
        <v>310</v>
      </c>
      <c r="T132" s="15">
        <f>VLOOKUP(A132,'[1]BASE DTPA'!A:DH,53,0)</f>
        <v>45709</v>
      </c>
      <c r="U132" s="15">
        <f>VLOOKUP(A132,'[1]BASE DTPA'!A:DI,54,0)</f>
        <v>46022</v>
      </c>
      <c r="V132" s="7">
        <f>VLOOKUP(A132,'[1]BASE DTPA'!A:DJ,79,0)</f>
        <v>0</v>
      </c>
      <c r="W132" s="7" t="str">
        <f>VLOOKUP(A132,'[1]BASE DTPA'!A:DK,68,0)</f>
        <v>VIGENTE</v>
      </c>
      <c r="X132" s="17" t="str">
        <f>VLOOKUP(A132,'[1]BASE DTPA'!A:DL,70,0)</f>
        <v xml:space="preserve">https://community.secop.gov.co/Public/Tendering/ContractDetailView/Index?UniqueIdentifier=CO1.PCCNTR.7538124 </v>
      </c>
      <c r="Y132" s="10"/>
      <c r="Z132" s="10"/>
    </row>
    <row r="133" spans="1:26" x14ac:dyDescent="0.3">
      <c r="A133" s="9" t="s">
        <v>154</v>
      </c>
      <c r="B133" s="10" t="str">
        <f>VLOOKUP(A133,'[1]BASE DTPA'!A:CN,2,0)</f>
        <v>1 FONAM</v>
      </c>
      <c r="C133" s="10" t="str">
        <f>VLOOKUP(A133,'[1]BASE DTPA'!A:CQ,3,0)</f>
        <v>CPS-DTPA-133-2025</v>
      </c>
      <c r="D133" s="10" t="str">
        <f>VLOOKUP(A133,'[1]BASE DTPA'!A:CR,4,0)</f>
        <v>KAREN VIVIANA GRIJALBA BERMUDEZ</v>
      </c>
      <c r="E133" s="11">
        <v>45709</v>
      </c>
      <c r="F133" s="12" t="str">
        <f>VLOOKUP(A133,'[1]BASE DTPA'!A:CT,6,0)</f>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
      <c r="G133" s="10" t="str">
        <f>VLOOKUP(A133,'[1]BASE DTPA'!A:CU,7,0)</f>
        <v>APOYO A LA GESTIÓN</v>
      </c>
      <c r="H133" s="10" t="str">
        <f>VLOOKUP(A133,'[1]BASE DTPA'!A:CV,8,0)</f>
        <v>2 CONTRATACIÓN DIRECTA</v>
      </c>
      <c r="I133" s="10" t="str">
        <f>VLOOKUP(A133,'[1]BASE DTPA'!A:CW,9,0)</f>
        <v>14 PRESTACIÓN DE SERVICIOS</v>
      </c>
      <c r="J133" s="7" t="str">
        <f>VLOOKUP(A133,'[1]BASE DTPA'!A:CX,10,0)</f>
        <v>N/A</v>
      </c>
      <c r="K133" s="7">
        <f>VLOOKUP(A133,'[1]BASE DTPA'!A:CY,11,0)</f>
        <v>80111600</v>
      </c>
      <c r="L133" s="13">
        <f>VLOOKUP(A133,'[1]BASE DTPA'!A:CZ,15,0)</f>
        <v>2084129</v>
      </c>
      <c r="M133" s="13">
        <f>VLOOKUP(A133,'[1]BASE DTPA'!A:DA,16,0)</f>
        <v>21536000</v>
      </c>
      <c r="N133" s="7" t="str">
        <f>VLOOKUP(A133,'[1]BASE DTPA'!A:DB,18,0)</f>
        <v>1 PERSONA NATURAL</v>
      </c>
      <c r="O133" s="7" t="str">
        <f>VLOOKUP(A133,'[1]BASE DTPA'!A:DC,19,0)</f>
        <v>3 CÉDULA DE CIUDADANÍA</v>
      </c>
      <c r="P133" s="13">
        <f>VLOOKUP(A133,'[1]BASE DTPA'!A:DD,20,0)</f>
        <v>1143860234</v>
      </c>
      <c r="Q133" s="13" t="str">
        <f>VLOOKUP(A133,'[1]BASE DTPA'!A:DE,22,0)</f>
        <v>N-A</v>
      </c>
      <c r="R133" s="7" t="str">
        <f>VLOOKUP(A133,'[1]BASE DTPA'!A:DF,38,0)</f>
        <v>PNN FARALLONES DE CALI</v>
      </c>
      <c r="S133" s="7">
        <f>VLOOKUP(A133,'[1]BASE DTPA'!A:DG,43,0)</f>
        <v>310</v>
      </c>
      <c r="T133" s="15">
        <f>VLOOKUP(A133,'[1]BASE DTPA'!A:DH,53,0)</f>
        <v>45709</v>
      </c>
      <c r="U133" s="15">
        <f>VLOOKUP(A133,'[1]BASE DTPA'!A:DI,54,0)</f>
        <v>46022</v>
      </c>
      <c r="V133" s="7">
        <f>VLOOKUP(A133,'[1]BASE DTPA'!A:DJ,79,0)</f>
        <v>0</v>
      </c>
      <c r="W133" s="7" t="str">
        <f>VLOOKUP(A133,'[1]BASE DTPA'!A:DK,68,0)</f>
        <v>VIGENTE</v>
      </c>
      <c r="X133" s="17" t="str">
        <f>VLOOKUP(A133,'[1]BASE DTPA'!A:DL,70,0)</f>
        <v xml:space="preserve">https://community.secop.gov.co/Public/Tendering/ContractDetailView/Index?UniqueIdentifier=CO1.PCCNTR.7537935 </v>
      </c>
      <c r="Y133" s="10"/>
      <c r="Z133" s="10"/>
    </row>
    <row r="134" spans="1:26" x14ac:dyDescent="0.3">
      <c r="A134" s="9" t="s">
        <v>154</v>
      </c>
      <c r="B134" s="10" t="str">
        <f>VLOOKUP(A134,'[1]BASE DTPA'!A:CN,2,0)</f>
        <v>1 FONAM</v>
      </c>
      <c r="C134" s="10" t="str">
        <f>VLOOKUP(A134,'[1]BASE DTPA'!A:CQ,3,0)</f>
        <v>CPS-DTPA-133-2025</v>
      </c>
      <c r="D134" s="10" t="str">
        <f>VLOOKUP(A134,'[1]BASE DTPA'!A:CR,4,0)</f>
        <v>KAREN VIVIANA GRIJALBA BERMUDEZ</v>
      </c>
      <c r="E134" s="11">
        <v>45709</v>
      </c>
      <c r="F134" s="12" t="str">
        <f>VLOOKUP(A134,'[1]BASE DTPA'!A:CT,6,0)</f>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
      <c r="G134" s="10" t="str">
        <f>VLOOKUP(A134,'[1]BASE DTPA'!A:CU,7,0)</f>
        <v>APOYO A LA GESTIÓN</v>
      </c>
      <c r="H134" s="10" t="str">
        <f>VLOOKUP(A134,'[1]BASE DTPA'!A:CV,8,0)</f>
        <v>2 CONTRATACIÓN DIRECTA</v>
      </c>
      <c r="I134" s="10" t="str">
        <f>VLOOKUP(A134,'[1]BASE DTPA'!A:CW,9,0)</f>
        <v>14 PRESTACIÓN DE SERVICIOS</v>
      </c>
      <c r="J134" s="7" t="str">
        <f>VLOOKUP(A134,'[1]BASE DTPA'!A:CX,10,0)</f>
        <v>N/A</v>
      </c>
      <c r="K134" s="7">
        <f>VLOOKUP(A134,'[1]BASE DTPA'!A:CY,11,0)</f>
        <v>80111600</v>
      </c>
      <c r="L134" s="13">
        <f>VLOOKUP(A134,'[1]BASE DTPA'!A:CZ,15,0)</f>
        <v>2084129</v>
      </c>
      <c r="M134" s="13">
        <f>VLOOKUP(A134,'[1]BASE DTPA'!A:DA,16,0)</f>
        <v>21536000</v>
      </c>
      <c r="N134" s="7" t="str">
        <f>VLOOKUP(A134,'[1]BASE DTPA'!A:DB,18,0)</f>
        <v>1 PERSONA NATURAL</v>
      </c>
      <c r="O134" s="7" t="str">
        <f>VLOOKUP(A134,'[1]BASE DTPA'!A:DC,19,0)</f>
        <v>3 CÉDULA DE CIUDADANÍA</v>
      </c>
      <c r="P134" s="13">
        <f>VLOOKUP(A134,'[1]BASE DTPA'!A:DD,20,0)</f>
        <v>1143860234</v>
      </c>
      <c r="Q134" s="13" t="str">
        <f>VLOOKUP(A134,'[1]BASE DTPA'!A:DE,22,0)</f>
        <v>N-A</v>
      </c>
      <c r="R134" s="7" t="str">
        <f>VLOOKUP(A134,'[1]BASE DTPA'!A:DF,38,0)</f>
        <v>PNN FARALLONES DE CALI</v>
      </c>
      <c r="S134" s="7">
        <f>VLOOKUP(A134,'[1]BASE DTPA'!A:DG,43,0)</f>
        <v>310</v>
      </c>
      <c r="T134" s="15">
        <f>VLOOKUP(A134,'[1]BASE DTPA'!A:DH,53,0)</f>
        <v>45709</v>
      </c>
      <c r="U134" s="15">
        <f>VLOOKUP(A134,'[1]BASE DTPA'!A:DI,54,0)</f>
        <v>46022</v>
      </c>
      <c r="V134" s="7">
        <f>VLOOKUP(A134,'[1]BASE DTPA'!A:DJ,79,0)</f>
        <v>0</v>
      </c>
      <c r="W134" s="7" t="str">
        <f>VLOOKUP(A134,'[1]BASE DTPA'!A:DK,68,0)</f>
        <v>VIGENTE</v>
      </c>
      <c r="X134" s="17" t="str">
        <f>VLOOKUP(A134,'[1]BASE DTPA'!A:DL,70,0)</f>
        <v xml:space="preserve">https://community.secop.gov.co/Public/Tendering/ContractDetailView/Index?UniqueIdentifier=CO1.PCCNTR.7537935 </v>
      </c>
      <c r="Y134" s="10"/>
      <c r="Z134" s="10"/>
    </row>
    <row r="135" spans="1:26" x14ac:dyDescent="0.3">
      <c r="A135" s="9" t="s">
        <v>155</v>
      </c>
      <c r="B135" s="10" t="str">
        <f>VLOOKUP(A135,'[1]BASE DTPA'!A:CN,2,0)</f>
        <v>1 FONAM</v>
      </c>
      <c r="C135" s="10" t="str">
        <f>VLOOKUP(A135,'[1]BASE DTPA'!A:CQ,3,0)</f>
        <v>CPS-DTPA-134-2025</v>
      </c>
      <c r="D135" s="10" t="str">
        <f>VLOOKUP(A135,'[1]BASE DTPA'!A:CR,4,0)</f>
        <v>CESAR AUGUSTO RUEDA CORRAL</v>
      </c>
      <c r="E135" s="11">
        <v>45709</v>
      </c>
      <c r="F135" s="12" t="str">
        <f>VLOOKUP(A135,'[1]BASE DTPA'!A:CT,6,0)</f>
        <v>Prestar servicios de apoyo a la gestión con plena autonomía técnica y administrativa en las actividades tecnicas requeridas del PNN Farallones de Cali para Implementar las acciones de prevención, vigilancia y control en las áreas protegidas administradas por PNNC , especialmente en los ecosistemas andinos y de páramo, en el marco de la conservación de la diversidad biológica de las Áreas Protegidas del SINAP Nacional.</v>
      </c>
      <c r="G135" s="10" t="str">
        <f>VLOOKUP(A135,'[1]BASE DTPA'!A:CU,7,0)</f>
        <v>APOYO A LA GESTIÓN</v>
      </c>
      <c r="H135" s="10" t="str">
        <f>VLOOKUP(A135,'[1]BASE DTPA'!A:CV,8,0)</f>
        <v>2 CONTRATACIÓN DIRECTA</v>
      </c>
      <c r="I135" s="10" t="str">
        <f>VLOOKUP(A135,'[1]BASE DTPA'!A:CW,9,0)</f>
        <v>14 PRESTACIÓN DE SERVICIOS</v>
      </c>
      <c r="J135" s="7" t="str">
        <f>VLOOKUP(A135,'[1]BASE DTPA'!A:CX,10,0)</f>
        <v>N/A</v>
      </c>
      <c r="K135" s="7">
        <f>VLOOKUP(A135,'[1]BASE DTPA'!A:CY,11,0)</f>
        <v>80111600</v>
      </c>
      <c r="L135" s="13">
        <f>VLOOKUP(A135,'[1]BASE DTPA'!A:CZ,15,0)</f>
        <v>2680096</v>
      </c>
      <c r="M135" s="13">
        <f>VLOOKUP(A135,'[1]BASE DTPA'!A:DA,16,0)</f>
        <v>27694325</v>
      </c>
      <c r="N135" s="7" t="str">
        <f>VLOOKUP(A135,'[1]BASE DTPA'!A:DB,18,0)</f>
        <v>1 PERSONA NATURAL</v>
      </c>
      <c r="O135" s="7" t="str">
        <f>VLOOKUP(A135,'[1]BASE DTPA'!A:DC,19,0)</f>
        <v>3 CÉDULA DE CIUDADANÍA</v>
      </c>
      <c r="P135" s="13">
        <f>VLOOKUP(A135,'[1]BASE DTPA'!A:DD,20,0)</f>
        <v>16798438</v>
      </c>
      <c r="Q135" s="13" t="str">
        <f>VLOOKUP(A135,'[1]BASE DTPA'!A:DE,22,0)</f>
        <v>N-A</v>
      </c>
      <c r="R135" s="7" t="str">
        <f>VLOOKUP(A135,'[1]BASE DTPA'!A:DF,38,0)</f>
        <v>PNN FARALLONES DE CALI</v>
      </c>
      <c r="S135" s="7">
        <f>VLOOKUP(A135,'[1]BASE DTPA'!A:DG,43,0)</f>
        <v>310</v>
      </c>
      <c r="T135" s="15">
        <f>VLOOKUP(A135,'[1]BASE DTPA'!A:DH,53,0)</f>
        <v>45709</v>
      </c>
      <c r="U135" s="15">
        <f>VLOOKUP(A135,'[1]BASE DTPA'!A:DI,54,0)</f>
        <v>46022</v>
      </c>
      <c r="V135" s="7">
        <f>VLOOKUP(A135,'[1]BASE DTPA'!A:DJ,79,0)</f>
        <v>0</v>
      </c>
      <c r="W135" s="7" t="str">
        <f>VLOOKUP(A135,'[1]BASE DTPA'!A:DK,68,0)</f>
        <v>VIGENTE</v>
      </c>
      <c r="X135" s="17" t="str">
        <f>VLOOKUP(A135,'[1]BASE DTPA'!A:DL,70,0)</f>
        <v xml:space="preserve"> https://community.secop.gov.co/Public/Tendering/ContractDetailView/Index?UniqueIdentifier=CO1.PCCNTR.7540110 </v>
      </c>
      <c r="Y135" s="10"/>
      <c r="Z135" s="10"/>
    </row>
    <row r="136" spans="1:26" x14ac:dyDescent="0.3">
      <c r="A136" s="9" t="s">
        <v>156</v>
      </c>
      <c r="B136" s="10" t="str">
        <f>VLOOKUP(A136,'[1]BASE DTPA'!A:CN,2,0)</f>
        <v>1 FONAM</v>
      </c>
      <c r="C136" s="10" t="str">
        <f>VLOOKUP(A136,'[1]BASE DTPA'!A:CQ,3,0)</f>
        <v>CPS-DTPA-135-2025</v>
      </c>
      <c r="D136" s="10" t="str">
        <f>VLOOKUP(A136,'[1]BASE DTPA'!A:CR,4,0)</f>
        <v>SANDRA MLIENA VILLADA HERNANDEZ</v>
      </c>
      <c r="E136" s="11">
        <v>45709</v>
      </c>
      <c r="F136" s="12" t="str">
        <f>VLOOKUP(A136,'[1]BASE DTPA'!A:CT,6,0)</f>
        <v>PA04-3202060-19-1-071 Prestar servicios de apoyo a la gestion con plena autonomia tecnica y administrativa en el PNN Farallones de Cali en la realizacion de las actividades necesarias para el seguimiento a los Acuerdos suscritos con las familias campesinas que usan o habitan las areas protegidas, especialmente en los ecosistemas andinos y de paramo, en el marco de la conservacion de la diversidad biologica de las Areas Protegidas del SINAP Nacional</v>
      </c>
      <c r="G136" s="10" t="str">
        <f>VLOOKUP(A136,'[1]BASE DTPA'!A:CU,7,0)</f>
        <v>APOYO A LA GESTIÓN</v>
      </c>
      <c r="H136" s="10" t="str">
        <f>VLOOKUP(A136,'[1]BASE DTPA'!A:CV,8,0)</f>
        <v>2 CONTRATACIÓN DIRECTA</v>
      </c>
      <c r="I136" s="10" t="str">
        <f>VLOOKUP(A136,'[1]BASE DTPA'!A:CW,9,0)</f>
        <v>14 PRESTACIÓN DE SERVICIOS</v>
      </c>
      <c r="J136" s="7" t="str">
        <f>VLOOKUP(A136,'[1]BASE DTPA'!A:CX,10,0)</f>
        <v>N/A</v>
      </c>
      <c r="K136" s="7">
        <f>VLOOKUP(A136,'[1]BASE DTPA'!A:CY,11,0)</f>
        <v>80111600</v>
      </c>
      <c r="L136" s="13">
        <f>VLOOKUP(A136,'[1]BASE DTPA'!A:CZ,15,0)</f>
        <v>2680096</v>
      </c>
      <c r="M136" s="13">
        <f>VLOOKUP(A136,'[1]BASE DTPA'!A:DA,16,0)</f>
        <v>27694325</v>
      </c>
      <c r="N136" s="7" t="str">
        <f>VLOOKUP(A136,'[1]BASE DTPA'!A:DB,18,0)</f>
        <v>1 PERSONA NATURAL</v>
      </c>
      <c r="O136" s="7" t="str">
        <f>VLOOKUP(A136,'[1]BASE DTPA'!A:DC,19,0)</f>
        <v>3 CÉDULA DE CIUDADANÍA</v>
      </c>
      <c r="P136" s="13">
        <f>VLOOKUP(A136,'[1]BASE DTPA'!A:DD,20,0)</f>
        <v>66913031</v>
      </c>
      <c r="Q136" s="13" t="str">
        <f>VLOOKUP(A136,'[1]BASE DTPA'!A:DE,22,0)</f>
        <v>N-A</v>
      </c>
      <c r="R136" s="7" t="str">
        <f>VLOOKUP(A136,'[1]BASE DTPA'!A:DF,38,0)</f>
        <v>PNN FARALLONES DE CALI</v>
      </c>
      <c r="S136" s="7">
        <f>VLOOKUP(A136,'[1]BASE DTPA'!A:DG,43,0)</f>
        <v>310</v>
      </c>
      <c r="T136" s="15">
        <f>VLOOKUP(A136,'[1]BASE DTPA'!A:DH,53,0)</f>
        <v>45709</v>
      </c>
      <c r="U136" s="15">
        <f>VLOOKUP(A136,'[1]BASE DTPA'!A:DI,54,0)</f>
        <v>46022</v>
      </c>
      <c r="V136" s="7">
        <f>VLOOKUP(A136,'[1]BASE DTPA'!A:DJ,79,0)</f>
        <v>0</v>
      </c>
      <c r="W136" s="7" t="str">
        <f>VLOOKUP(A136,'[1]BASE DTPA'!A:DK,68,0)</f>
        <v>VIGENTE</v>
      </c>
      <c r="X136" s="17" t="str">
        <f>VLOOKUP(A136,'[1]BASE DTPA'!A:DL,70,0)</f>
        <v xml:space="preserve">https://community.secop.gov.co/Public/Tendering/ContractDetailView/Index?UniqueIdentifier=CO1.PCCNTR.7542600 </v>
      </c>
      <c r="Y136" s="10"/>
      <c r="Z136" s="10"/>
    </row>
    <row r="137" spans="1:26" x14ac:dyDescent="0.3">
      <c r="A137" s="9" t="s">
        <v>157</v>
      </c>
      <c r="B137" s="10" t="str">
        <f>VLOOKUP(A137,'[1]BASE DTPA'!A:CN,2,0)</f>
        <v>1 FONAM</v>
      </c>
      <c r="C137" s="10" t="str">
        <f>VLOOKUP(A137,'[1]BASE DTPA'!A:CQ,3,0)</f>
        <v>CPS-DTPA-136-2025</v>
      </c>
      <c r="D137" s="10" t="str">
        <f>VLOOKUP(A137,'[1]BASE DTPA'!A:CR,4,0)</f>
        <v>JOSÉ FERNELY MENA DÍAZ</v>
      </c>
      <c r="E137" s="11">
        <v>45709</v>
      </c>
      <c r="F137" s="12" t="str">
        <f>VLOOKUP(A137,'[1]BASE DTPA'!A:CT,6,0)</f>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
      <c r="G137" s="10" t="str">
        <f>VLOOKUP(A137,'[1]BASE DTPA'!A:CU,7,0)</f>
        <v>APOYO A LA GESTIÓN</v>
      </c>
      <c r="H137" s="10" t="str">
        <f>VLOOKUP(A137,'[1]BASE DTPA'!A:CV,8,0)</f>
        <v>2 CONTRATACIÓN DIRECTA</v>
      </c>
      <c r="I137" s="10" t="str">
        <f>VLOOKUP(A137,'[1]BASE DTPA'!A:CW,9,0)</f>
        <v>14 PRESTACIÓN DE SERVICIOS</v>
      </c>
      <c r="J137" s="7" t="str">
        <f>VLOOKUP(A137,'[1]BASE DTPA'!A:CX,10,0)</f>
        <v>N/A</v>
      </c>
      <c r="K137" s="7">
        <f>VLOOKUP(A137,'[1]BASE DTPA'!A:CY,11,0)</f>
        <v>80111600</v>
      </c>
      <c r="L137" s="13">
        <f>VLOOKUP(A137,'[1]BASE DTPA'!A:CZ,15,0)</f>
        <v>2084129</v>
      </c>
      <c r="M137" s="13">
        <f>VLOOKUP(A137,'[1]BASE DTPA'!A:DA,16,0)</f>
        <v>20771819</v>
      </c>
      <c r="N137" s="7" t="str">
        <f>VLOOKUP(A137,'[1]BASE DTPA'!A:DB,18,0)</f>
        <v>1 PERSONA NATURAL</v>
      </c>
      <c r="O137" s="7" t="str">
        <f>VLOOKUP(A137,'[1]BASE DTPA'!A:DC,19,0)</f>
        <v>3 CÉDULA DE CIUDADANÍA</v>
      </c>
      <c r="P137" s="13">
        <f>VLOOKUP(A137,'[1]BASE DTPA'!A:DD,20,0)</f>
        <v>4847360</v>
      </c>
      <c r="Q137" s="13" t="str">
        <f>VLOOKUP(A137,'[1]BASE DTPA'!A:DE,22,0)</f>
        <v>N-A</v>
      </c>
      <c r="R137" s="7" t="str">
        <f>VLOOKUP(A137,'[1]BASE DTPA'!A:DF,38,0)</f>
        <v>PNN UTRÍA</v>
      </c>
      <c r="S137" s="7">
        <f>VLOOKUP(A137,'[1]BASE DTPA'!A:DG,43,0)</f>
        <v>299</v>
      </c>
      <c r="T137" s="15">
        <f>VLOOKUP(A137,'[1]BASE DTPA'!A:DH,53,0)</f>
        <v>45709</v>
      </c>
      <c r="U137" s="15">
        <f>VLOOKUP(A137,'[1]BASE DTPA'!A:DI,54,0)</f>
        <v>46010</v>
      </c>
      <c r="V137" s="7">
        <f>VLOOKUP(A137,'[1]BASE DTPA'!A:DJ,79,0)</f>
        <v>0</v>
      </c>
      <c r="W137" s="7" t="str">
        <f>VLOOKUP(A137,'[1]BASE DTPA'!A:DK,68,0)</f>
        <v>VIGENTE</v>
      </c>
      <c r="X137" s="17" t="str">
        <f>VLOOKUP(A137,'[1]BASE DTPA'!A:DL,70,0)</f>
        <v xml:space="preserve">https://community.secop.gov.co/Public/Tendering/ContractDetailView/Index?UniqueIdentifier=CO1.PCCNTR.7541062 </v>
      </c>
      <c r="Y137" s="10"/>
      <c r="Z137" s="10"/>
    </row>
    <row r="138" spans="1:26" x14ac:dyDescent="0.3">
      <c r="A138" s="9" t="s">
        <v>158</v>
      </c>
      <c r="B138" s="10" t="str">
        <f>VLOOKUP(A138,'[1]BASE DTPA'!A:CN,2,0)</f>
        <v>1 FONAM</v>
      </c>
      <c r="C138" s="10" t="str">
        <f>VLOOKUP(A138,'[1]BASE DTPA'!A:CQ,3,0)</f>
        <v>CPS-DTPA-137-2025</v>
      </c>
      <c r="D138" s="10" t="str">
        <f>VLOOKUP(A138,'[1]BASE DTPA'!A:CR,4,0)</f>
        <v>ELMER RENTERÍA MATURANA</v>
      </c>
      <c r="E138" s="11">
        <v>45709</v>
      </c>
      <c r="F138" s="12" t="str">
        <f>VLOOKUP(A138,'[1]BASE DTPA'!A:CT,6,0)</f>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
      <c r="G138" s="10" t="str">
        <f>VLOOKUP(A138,'[1]BASE DTPA'!A:CU,7,0)</f>
        <v>PROFESIONAL</v>
      </c>
      <c r="H138" s="10" t="str">
        <f>VLOOKUP(A138,'[1]BASE DTPA'!A:CV,8,0)</f>
        <v>2 CONTRATACIÓN DIRECTA</v>
      </c>
      <c r="I138" s="10" t="str">
        <f>VLOOKUP(A138,'[1]BASE DTPA'!A:CW,9,0)</f>
        <v>14 PRESTACIÓN DE SERVICIOS</v>
      </c>
      <c r="J138" s="7" t="str">
        <f>VLOOKUP(A138,'[1]BASE DTPA'!A:CX,10,0)</f>
        <v>N/A</v>
      </c>
      <c r="K138" s="7">
        <f>VLOOKUP(A138,'[1]BASE DTPA'!A:CY,11,0)</f>
        <v>80111600</v>
      </c>
      <c r="L138" s="13">
        <f>VLOOKUP(A138,'[1]BASE DTPA'!A:CZ,15,0)</f>
        <v>5106004</v>
      </c>
      <c r="M138" s="13">
        <f>VLOOKUP(A138,'[1]BASE DTPA'!A:DA,16,0)</f>
        <v>52251441</v>
      </c>
      <c r="N138" s="7" t="str">
        <f>VLOOKUP(A138,'[1]BASE DTPA'!A:DB,18,0)</f>
        <v>1 PERSONA NATURAL</v>
      </c>
      <c r="O138" s="7" t="str">
        <f>VLOOKUP(A138,'[1]BASE DTPA'!A:DC,19,0)</f>
        <v>3 CÉDULA DE CIUDADANÍA</v>
      </c>
      <c r="P138" s="13">
        <f>VLOOKUP(A138,'[1]BASE DTPA'!A:DD,20,0)</f>
        <v>12022784</v>
      </c>
      <c r="Q138" s="13" t="str">
        <f>VLOOKUP(A138,'[1]BASE DTPA'!A:DE,22,0)</f>
        <v>N-A</v>
      </c>
      <c r="R138" s="7" t="str">
        <f>VLOOKUP(A138,'[1]BASE DTPA'!A:DF,38,0)</f>
        <v>PNN UTRÍA</v>
      </c>
      <c r="S138" s="7">
        <f>VLOOKUP(A138,'[1]BASE DTPA'!A:DG,43,0)</f>
        <v>307</v>
      </c>
      <c r="T138" s="15">
        <f>VLOOKUP(A138,'[1]BASE DTPA'!A:DH,53,0)</f>
        <v>45709</v>
      </c>
      <c r="U138" s="15">
        <f>VLOOKUP(A138,'[1]BASE DTPA'!A:DI,54,0)</f>
        <v>46018</v>
      </c>
      <c r="V138" s="7">
        <f>VLOOKUP(A138,'[1]BASE DTPA'!A:DJ,79,0)</f>
        <v>0</v>
      </c>
      <c r="W138" s="7" t="str">
        <f>VLOOKUP(A138,'[1]BASE DTPA'!A:DK,68,0)</f>
        <v>VIGENTE</v>
      </c>
      <c r="X138" s="17" t="str">
        <f>VLOOKUP(A138,'[1]BASE DTPA'!A:DL,70,0)</f>
        <v xml:space="preserve">https://community.secop.gov.co/Public/Tendering/ContractDetailView/Index?UniqueIdentifier=CO1.PCCNTR.7541157 </v>
      </c>
      <c r="Y138" s="10"/>
      <c r="Z138" s="10"/>
    </row>
    <row r="139" spans="1:26" x14ac:dyDescent="0.3">
      <c r="A139" s="9" t="s">
        <v>159</v>
      </c>
      <c r="B139" s="10" t="str">
        <f>VLOOKUP(A139,'[1]BASE DTPA'!A:CN,2,0)</f>
        <v>1 FONAM</v>
      </c>
      <c r="C139" s="10" t="str">
        <f>VLOOKUP(A139,'[1]BASE DTPA'!A:CQ,3,0)</f>
        <v>CPS-DTPA-138-2025</v>
      </c>
      <c r="D139" s="10" t="str">
        <f>VLOOKUP(A139,'[1]BASE DTPA'!A:CR,4,0)</f>
        <v>LAURA ISABEL GIRALDO HERREÑO</v>
      </c>
      <c r="E139" s="11">
        <v>45709</v>
      </c>
      <c r="F139" s="12" t="str">
        <f>VLOOKUP(A139,'[1]BASE DTPA'!A:CT,6,0)</f>
        <v>Prestar servicios profesionales con plena autonomía técnica y administrativa para implementar el proceso de restauración en las zonas degradadas y/o alteradas del PNN Utría y/o zonas de influencia en el marco de la conservación de diversidad biológica de las áreas del SINAP nacional.</v>
      </c>
      <c r="G139" s="10" t="str">
        <f>VLOOKUP(A139,'[1]BASE DTPA'!A:CU,7,0)</f>
        <v>PROFESIONAL</v>
      </c>
      <c r="H139" s="10" t="str">
        <f>VLOOKUP(A139,'[1]BASE DTPA'!A:CV,8,0)</f>
        <v>2 CONTRATACIÓN DIRECTA</v>
      </c>
      <c r="I139" s="10" t="str">
        <f>VLOOKUP(A139,'[1]BASE DTPA'!A:CW,9,0)</f>
        <v>14 PRESTACIÓN DE SERVICIOS</v>
      </c>
      <c r="J139" s="7" t="str">
        <f>VLOOKUP(A139,'[1]BASE DTPA'!A:CX,10,0)</f>
        <v>N/A</v>
      </c>
      <c r="K139" s="7">
        <f>VLOOKUP(A139,'[1]BASE DTPA'!A:CY,11,0)</f>
        <v>80111600</v>
      </c>
      <c r="L139" s="13">
        <f>VLOOKUP(A139,'[1]BASE DTPA'!A:CZ,15,0)</f>
        <v>3818858</v>
      </c>
      <c r="M139" s="13">
        <f>VLOOKUP(A139,'[1]BASE DTPA'!A:DA,16,0)</f>
        <v>39461533</v>
      </c>
      <c r="N139" s="7" t="str">
        <f>VLOOKUP(A139,'[1]BASE DTPA'!A:DB,18,0)</f>
        <v>1 PERSONA NATURAL</v>
      </c>
      <c r="O139" s="7" t="str">
        <f>VLOOKUP(A139,'[1]BASE DTPA'!A:DC,19,0)</f>
        <v>3 CÉDULA DE CIUDADANÍA</v>
      </c>
      <c r="P139" s="13">
        <f>VLOOKUP(A139,'[1]BASE DTPA'!A:DD,20,0)</f>
        <v>1004870947</v>
      </c>
      <c r="Q139" s="13" t="str">
        <f>VLOOKUP(A139,'[1]BASE DTPA'!A:DE,22,0)</f>
        <v>N-A</v>
      </c>
      <c r="R139" s="7" t="str">
        <f>VLOOKUP(A139,'[1]BASE DTPA'!A:DF,38,0)</f>
        <v>PNN UTRÍA</v>
      </c>
      <c r="S139" s="7">
        <f>VLOOKUP(A139,'[1]BASE DTPA'!A:DG,43,0)</f>
        <v>310</v>
      </c>
      <c r="T139" s="15">
        <f>VLOOKUP(A139,'[1]BASE DTPA'!A:DH,53,0)</f>
        <v>45709</v>
      </c>
      <c r="U139" s="15">
        <f>VLOOKUP(A139,'[1]BASE DTPA'!A:DI,54,0)</f>
        <v>46022</v>
      </c>
      <c r="V139" s="7">
        <f>VLOOKUP(A139,'[1]BASE DTPA'!A:DJ,79,0)</f>
        <v>0</v>
      </c>
      <c r="W139" s="7" t="str">
        <f>VLOOKUP(A139,'[1]BASE DTPA'!A:DK,68,0)</f>
        <v>VIGENTE</v>
      </c>
      <c r="X139" s="17" t="str">
        <f>VLOOKUP(A139,'[1]BASE DTPA'!A:DL,70,0)</f>
        <v xml:space="preserve"> https://community.secop.gov.co/Public/Tendering/ContractDetailView/Index?UniqueIdentifier=CO1.PCCNTR.7541613</v>
      </c>
      <c r="Y139" s="10"/>
      <c r="Z139" s="10"/>
    </row>
    <row r="140" spans="1:26" x14ac:dyDescent="0.3">
      <c r="A140" s="9" t="s">
        <v>160</v>
      </c>
      <c r="B140" s="10" t="str">
        <f>VLOOKUP(A140,'[1]BASE DTPA'!A:CN,2,0)</f>
        <v>1 FONAM</v>
      </c>
      <c r="C140" s="10" t="str">
        <f>VLOOKUP(A140,'[1]BASE DTPA'!A:CQ,3,0)</f>
        <v>CPS-DTPA-139-2025</v>
      </c>
      <c r="D140" s="10" t="str">
        <f>VLOOKUP(A140,'[1]BASE DTPA'!A:CR,4,0)</f>
        <v>ELVIN CONDE BANUVI</v>
      </c>
      <c r="E140" s="11">
        <v>45709</v>
      </c>
      <c r="F140" s="12" t="str">
        <f>VLOOKUP(A140,'[1]BASE DTPA'!A:CT,6,0)</f>
        <v>Prestar servicios de apoyo a la gestión con plena autonomía técnica y administrativa en el PNN Utría en el desarrollo operativo de las acciones adelantadas en el proceso de restauración en las zonas degradadas y/o alteradas del área protegida y/o zonas de influencia, en el marco de la conservación de la diversidad biológica de las áreas protegidas del SINAP nacional.</v>
      </c>
      <c r="G140" s="10" t="str">
        <f>VLOOKUP(A140,'[1]BASE DTPA'!A:CU,7,0)</f>
        <v>APOYO A LA GESTIÓN</v>
      </c>
      <c r="H140" s="10" t="str">
        <f>VLOOKUP(A140,'[1]BASE DTPA'!A:CV,8,0)</f>
        <v>2 CONTRATACIÓN DIRECTA</v>
      </c>
      <c r="I140" s="10" t="str">
        <f>VLOOKUP(A140,'[1]BASE DTPA'!A:CW,9,0)</f>
        <v>14 PRESTACIÓN DE SERVICIOS</v>
      </c>
      <c r="J140" s="7" t="str">
        <f>VLOOKUP(A140,'[1]BASE DTPA'!A:CX,10,0)</f>
        <v>N/A</v>
      </c>
      <c r="K140" s="7">
        <f>VLOOKUP(A140,'[1]BASE DTPA'!A:CY,11,0)</f>
        <v>80111600</v>
      </c>
      <c r="L140" s="13">
        <f>VLOOKUP(A140,'[1]BASE DTPA'!A:CZ,15,0)</f>
        <v>2084129</v>
      </c>
      <c r="M140" s="13">
        <f>VLOOKUP(A140,'[1]BASE DTPA'!A:DA,16,0)</f>
        <v>20771819</v>
      </c>
      <c r="N140" s="7" t="str">
        <f>VLOOKUP(A140,'[1]BASE DTPA'!A:DB,18,0)</f>
        <v>1 PERSONA NATURAL</v>
      </c>
      <c r="O140" s="7" t="str">
        <f>VLOOKUP(A140,'[1]BASE DTPA'!A:DC,19,0)</f>
        <v>3 CÉDULA DE CIUDADANÍA</v>
      </c>
      <c r="P140" s="13">
        <f>VLOOKUP(A140,'[1]BASE DTPA'!A:DD,20,0)</f>
        <v>1149443847</v>
      </c>
      <c r="Q140" s="13" t="str">
        <f>VLOOKUP(A140,'[1]BASE DTPA'!A:DE,22,0)</f>
        <v>N-A</v>
      </c>
      <c r="R140" s="7" t="str">
        <f>VLOOKUP(A140,'[1]BASE DTPA'!A:DF,38,0)</f>
        <v>PNN UTRÍA</v>
      </c>
      <c r="S140" s="7">
        <f>VLOOKUP(A140,'[1]BASE DTPA'!A:DG,43,0)</f>
        <v>299</v>
      </c>
      <c r="T140" s="15">
        <f>VLOOKUP(A140,'[1]BASE DTPA'!A:DH,53,0)</f>
        <v>45709</v>
      </c>
      <c r="U140" s="15">
        <f>VLOOKUP(A140,'[1]BASE DTPA'!A:DI,54,0)</f>
        <v>46010</v>
      </c>
      <c r="V140" s="7">
        <f>VLOOKUP(A140,'[1]BASE DTPA'!A:DJ,79,0)</f>
        <v>0</v>
      </c>
      <c r="W140" s="7" t="str">
        <f>VLOOKUP(A140,'[1]BASE DTPA'!A:DK,68,0)</f>
        <v>VIGENTE</v>
      </c>
      <c r="X140" s="17" t="str">
        <f>VLOOKUP(A140,'[1]BASE DTPA'!A:DL,70,0)</f>
        <v xml:space="preserve">https://community.secop.gov.co/Public/Tendering/ContractDetailView/Index?UniqueIdentifier=CO1.PCCNTR.7541945 </v>
      </c>
      <c r="Y140" s="10"/>
      <c r="Z140" s="10"/>
    </row>
    <row r="141" spans="1:26" x14ac:dyDescent="0.3">
      <c r="A141" s="9" t="s">
        <v>161</v>
      </c>
      <c r="B141" s="10" t="str">
        <f>VLOOKUP(A141,'[1]BASE DTPA'!A:CN,2,0)</f>
        <v>2 NACION</v>
      </c>
      <c r="C141" s="10" t="str">
        <f>VLOOKUP(A141,'[1]BASE DTPA'!A:CQ,3,0)</f>
        <v>CPS-DTPA-140-2025</v>
      </c>
      <c r="D141" s="10" t="str">
        <f>VLOOKUP(A141,'[1]BASE DTPA'!A:CR,4,0)</f>
        <v>JOVANNY MOSQUERA ROJAS</v>
      </c>
      <c r="E141" s="11">
        <v>45709</v>
      </c>
      <c r="F141" s="12" t="str">
        <f>VLOOKUP(A141,'[1]BASE DTPA'!A:CT,6,0)</f>
        <v>Prestar servicio de apoyo a la gestión con plena autonomía técnica y administrativa en el PNN Los Katíos, para el desarrollo operativo de las acciones de monitoreo y mantenimiento de los procesos de restauración ecológica adelantados en el área protegida, en el marco de la conservación de la diversidad biológica de las áreas protegidas del SINAP nacional.</v>
      </c>
      <c r="G141" s="10" t="str">
        <f>VLOOKUP(A141,'[1]BASE DTPA'!A:CU,7,0)</f>
        <v>APOYO A LA GESTIÓN</v>
      </c>
      <c r="H141" s="10" t="str">
        <f>VLOOKUP(A141,'[1]BASE DTPA'!A:CV,8,0)</f>
        <v>2 CONTRATACIÓN DIRECTA</v>
      </c>
      <c r="I141" s="10" t="str">
        <f>VLOOKUP(A141,'[1]BASE DTPA'!A:CW,9,0)</f>
        <v>14 PRESTACIÓN DE SERVICIOS</v>
      </c>
      <c r="J141" s="7" t="str">
        <f>VLOOKUP(A141,'[1]BASE DTPA'!A:CX,10,0)</f>
        <v>N/A</v>
      </c>
      <c r="K141" s="7">
        <f>VLOOKUP(A141,'[1]BASE DTPA'!A:CY,11,0)</f>
        <v>80111600</v>
      </c>
      <c r="L141" s="13">
        <f>VLOOKUP(A141,'[1]BASE DTPA'!A:CZ,15,0)</f>
        <v>1836237</v>
      </c>
      <c r="M141" s="13">
        <f>VLOOKUP(A141,'[1]BASE DTPA'!A:DA,16,0)</f>
        <v>18423578</v>
      </c>
      <c r="N141" s="7" t="str">
        <f>VLOOKUP(A141,'[1]BASE DTPA'!A:DB,18,0)</f>
        <v>1 PERSONA NATURAL</v>
      </c>
      <c r="O141" s="7" t="str">
        <f>VLOOKUP(A141,'[1]BASE DTPA'!A:DC,19,0)</f>
        <v>3 CÉDULA DE CIUDADANÍA</v>
      </c>
      <c r="P141" s="13">
        <f>VLOOKUP(A141,'[1]BASE DTPA'!A:DD,20,0)</f>
        <v>12001258</v>
      </c>
      <c r="Q141" s="13" t="str">
        <f>VLOOKUP(A141,'[1]BASE DTPA'!A:DE,22,0)</f>
        <v>N-A</v>
      </c>
      <c r="R141" s="7" t="str">
        <f>VLOOKUP(A141,'[1]BASE DTPA'!A:DF,38,0)</f>
        <v>PNN LOS KATIOS</v>
      </c>
      <c r="S141" s="7">
        <f>VLOOKUP(A141,'[1]BASE DTPA'!A:DG,43,0)</f>
        <v>301</v>
      </c>
      <c r="T141" s="15">
        <f>VLOOKUP(A141,'[1]BASE DTPA'!A:DH,53,0)</f>
        <v>45709</v>
      </c>
      <c r="U141" s="15">
        <f>VLOOKUP(A141,'[1]BASE DTPA'!A:DI,54,0)</f>
        <v>46012</v>
      </c>
      <c r="V141" s="7">
        <f>VLOOKUP(A141,'[1]BASE DTPA'!A:DJ,79,0)</f>
        <v>0</v>
      </c>
      <c r="W141" s="7" t="str">
        <f>VLOOKUP(A141,'[1]BASE DTPA'!A:DK,68,0)</f>
        <v>VIGENTE</v>
      </c>
      <c r="X141" s="17" t="str">
        <f>VLOOKUP(A141,'[1]BASE DTPA'!A:DL,70,0)</f>
        <v xml:space="preserve">https://community.secop.gov.co/Public/Tendering/ContractDetailView/Index?UniqueIdentifier=CO1.PCCNTR.7542384 </v>
      </c>
      <c r="Y141" s="10"/>
      <c r="Z141" s="10"/>
    </row>
    <row r="142" spans="1:26" x14ac:dyDescent="0.3">
      <c r="A142" s="9" t="s">
        <v>162</v>
      </c>
      <c r="B142" s="10" t="str">
        <f>VLOOKUP(A142,'[1]BASE DTPA'!A:CN,2,0)</f>
        <v>1 FONAM</v>
      </c>
      <c r="C142" s="10" t="str">
        <f>VLOOKUP(A142,'[1]BASE DTPA'!A:CQ,3,0)</f>
        <v>CPS-DTPA-141-2025</v>
      </c>
      <c r="D142" s="10" t="str">
        <f>VLOOKUP(A142,'[1]BASE DTPA'!A:CR,4,0)</f>
        <v>JENNY MOSQUERA PEREA</v>
      </c>
      <c r="E142" s="11">
        <v>45709</v>
      </c>
      <c r="F142" s="12" t="str">
        <f>VLOOKUP(A142,'[1]BASE DTPA'!A:CT,6,0)</f>
        <v>Prestar servicios profesionales con plena autonomía técnica y administrativa en el PNN Utría para adelantar el proceso de comunicación, educación ambiental con actores priorizados y vinculados al área protegida, en el marco de la conservación de la diversidad biológica de las áreas protegidas del SINAP nacional.</v>
      </c>
      <c r="G142" s="10" t="str">
        <f>VLOOKUP(A142,'[1]BASE DTPA'!A:CU,7,0)</f>
        <v>PROFESIONAL</v>
      </c>
      <c r="H142" s="10" t="str">
        <f>VLOOKUP(A142,'[1]BASE DTPA'!A:CV,8,0)</f>
        <v>2 CONTRATACIÓN DIRECTA</v>
      </c>
      <c r="I142" s="10" t="str">
        <f>VLOOKUP(A142,'[1]BASE DTPA'!A:CW,9,0)</f>
        <v>14 PRESTACIÓN DE SERVICIOS</v>
      </c>
      <c r="J142" s="7" t="str">
        <f>VLOOKUP(A142,'[1]BASE DTPA'!A:CX,10,0)</f>
        <v>N/A</v>
      </c>
      <c r="K142" s="7">
        <f>VLOOKUP(A142,'[1]BASE DTPA'!A:CY,11,0)</f>
        <v>80111600</v>
      </c>
      <c r="L142" s="13">
        <f>VLOOKUP(A142,'[1]BASE DTPA'!A:CZ,15,0)</f>
        <v>4620818</v>
      </c>
      <c r="M142" s="13">
        <f>VLOOKUP(A142,'[1]BASE DTPA'!A:DA,16,0)</f>
        <v>47594425</v>
      </c>
      <c r="N142" s="7" t="str">
        <f>VLOOKUP(A142,'[1]BASE DTPA'!A:DB,18,0)</f>
        <v>1 PERSONA NATURAL</v>
      </c>
      <c r="O142" s="7" t="str">
        <f>VLOOKUP(A142,'[1]BASE DTPA'!A:DC,19,0)</f>
        <v>3 CÉDULA DE CIUDADANÍA</v>
      </c>
      <c r="P142" s="13">
        <f>VLOOKUP(A142,'[1]BASE DTPA'!A:DD,20,0)</f>
        <v>26363463</v>
      </c>
      <c r="Q142" s="13" t="str">
        <f>VLOOKUP(A142,'[1]BASE DTPA'!A:DE,22,0)</f>
        <v>N-A</v>
      </c>
      <c r="R142" s="7" t="str">
        <f>VLOOKUP(A142,'[1]BASE DTPA'!A:DF,38,0)</f>
        <v>PNN UTRÍA</v>
      </c>
      <c r="S142" s="7">
        <f>VLOOKUP(A142,'[1]BASE DTPA'!A:DG,43,0)</f>
        <v>309</v>
      </c>
      <c r="T142" s="15">
        <f>VLOOKUP(A142,'[1]BASE DTPA'!A:DH,53,0)</f>
        <v>45709</v>
      </c>
      <c r="U142" s="15">
        <f>VLOOKUP(A142,'[1]BASE DTPA'!A:DI,54,0)</f>
        <v>46020</v>
      </c>
      <c r="V142" s="7">
        <f>VLOOKUP(A142,'[1]BASE DTPA'!A:DJ,79,0)</f>
        <v>0</v>
      </c>
      <c r="W142" s="7" t="str">
        <f>VLOOKUP(A142,'[1]BASE DTPA'!A:DK,68,0)</f>
        <v>VIGENTE</v>
      </c>
      <c r="X142" s="17" t="str">
        <f>VLOOKUP(A142,'[1]BASE DTPA'!A:DL,70,0)</f>
        <v xml:space="preserve">https://community.secop.gov.co/Public/Tendering/ContractDetailView/Index?UniqueIdentifier=CO1.PCCNTR.7542383 </v>
      </c>
      <c r="Y142" s="10"/>
      <c r="Z142" s="10"/>
    </row>
    <row r="143" spans="1:26" x14ac:dyDescent="0.3">
      <c r="A143" s="9" t="s">
        <v>163</v>
      </c>
      <c r="B143" s="10" t="str">
        <f>VLOOKUP(A143,'[1]BASE DTPA'!A:CN,2,0)</f>
        <v>1 FONAM</v>
      </c>
      <c r="C143" s="10" t="str">
        <f>VLOOKUP(A143,'[1]BASE DTPA'!A:CQ,3,0)</f>
        <v>CPS-DTPA-142-2025</v>
      </c>
      <c r="D143" s="10" t="str">
        <f>VLOOKUP(A143,'[1]BASE DTPA'!A:CR,4,0)</f>
        <v>ANDRÉS GARCÍA VELASQUEZ</v>
      </c>
      <c r="E143" s="11">
        <v>45712</v>
      </c>
      <c r="F143" s="12" t="str">
        <f>VLOOKUP(A143,'[1]BASE DTPA'!A:CT,6,0)</f>
        <v>Prestar servicios profesionales con plena autonomía técnica y administrativa en el PNN Gorgona en la administración y manejo fortaleciendo los procesos administrativos y de planeación y fortalecimiento, en el marco de la conservación de la diversidad biológica de las áreas protegidas del SINAP nacional</v>
      </c>
      <c r="G143" s="10" t="str">
        <f>VLOOKUP(A143,'[1]BASE DTPA'!A:CU,7,0)</f>
        <v>PROFESIONAL</v>
      </c>
      <c r="H143" s="10" t="str">
        <f>VLOOKUP(A143,'[1]BASE DTPA'!A:CV,8,0)</f>
        <v>2 CONTRATACIÓN DIRECTA</v>
      </c>
      <c r="I143" s="10" t="str">
        <f>VLOOKUP(A143,'[1]BASE DTPA'!A:CW,9,0)</f>
        <v>14 PRESTACIÓN DE SERVICIOS</v>
      </c>
      <c r="J143" s="7" t="str">
        <f>VLOOKUP(A143,'[1]BASE DTPA'!A:CX,10,0)</f>
        <v>N/A</v>
      </c>
      <c r="K143" s="7">
        <f>VLOOKUP(A143,'[1]BASE DTPA'!A:CY,11,0)</f>
        <v>80111600</v>
      </c>
      <c r="L143" s="13">
        <f>VLOOKUP(A143,'[1]BASE DTPA'!A:CZ,15,0)</f>
        <v>6347912</v>
      </c>
      <c r="M143" s="13">
        <f>VLOOKUP(A143,'[1]BASE DTPA'!A:DA,16,0)</f>
        <v>64960299</v>
      </c>
      <c r="N143" s="7" t="str">
        <f>VLOOKUP(A143,'[1]BASE DTPA'!A:DB,18,0)</f>
        <v>1 PERSONA NATURAL</v>
      </c>
      <c r="O143" s="7" t="str">
        <f>VLOOKUP(A143,'[1]BASE DTPA'!A:DC,19,0)</f>
        <v>3 CÉDULA DE CIUDADANÍA</v>
      </c>
      <c r="P143" s="13">
        <f>VLOOKUP(A143,'[1]BASE DTPA'!A:DD,20,0)</f>
        <v>10003070</v>
      </c>
      <c r="Q143" s="13" t="str">
        <f>VLOOKUP(A143,'[1]BASE DTPA'!A:DE,22,0)</f>
        <v>N-A</v>
      </c>
      <c r="R143" s="7" t="str">
        <f>VLOOKUP(A143,'[1]BASE DTPA'!A:DF,38,0)</f>
        <v>PNN GORGONA</v>
      </c>
      <c r="S143" s="7">
        <f>VLOOKUP(A143,'[1]BASE DTPA'!A:DG,43,0)</f>
        <v>307</v>
      </c>
      <c r="T143" s="15">
        <f>VLOOKUP(A143,'[1]BASE DTPA'!A:DH,53,0)</f>
        <v>45712</v>
      </c>
      <c r="U143" s="15">
        <f>VLOOKUP(A143,'[1]BASE DTPA'!A:DI,54,0)</f>
        <v>46022</v>
      </c>
      <c r="V143" s="7">
        <f>VLOOKUP(A143,'[1]BASE DTPA'!A:DJ,79,0)</f>
        <v>0</v>
      </c>
      <c r="W143" s="7" t="str">
        <f>VLOOKUP(A143,'[1]BASE DTPA'!A:DK,68,0)</f>
        <v>VIGENTE</v>
      </c>
      <c r="X143" s="17" t="str">
        <f>VLOOKUP(A143,'[1]BASE DTPA'!A:DL,70,0)</f>
        <v xml:space="preserve">https://community.secop.gov.co/Public/Tendering/ContractDetailView/Index?UniqueIdentifier=CO1.PCCNTR.7550849 </v>
      </c>
      <c r="Y143" s="10"/>
      <c r="Z143" s="10"/>
    </row>
    <row r="144" spans="1:26" x14ac:dyDescent="0.3">
      <c r="A144" s="9" t="s">
        <v>164</v>
      </c>
      <c r="B144" s="10" t="str">
        <f>VLOOKUP(A144,'[1]BASE DTPA'!A:CN,2,0)</f>
        <v>1 FONAM</v>
      </c>
      <c r="C144" s="10" t="str">
        <f>VLOOKUP(A144,'[1]BASE DTPA'!A:CQ,3,0)</f>
        <v>CPS-DTPA-143-2025</v>
      </c>
      <c r="D144" s="10" t="str">
        <f>VLOOKUP(A144,'[1]BASE DTPA'!A:CR,4,0)</f>
        <v>ANGIE DANIELA CASTAÑEDA RUIZ</v>
      </c>
      <c r="E144" s="11">
        <v>45712</v>
      </c>
      <c r="F144" s="12" t="str">
        <f>VLOOKUP(A144,'[1]BASE DTPA'!A:CT,6,0)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144" s="10" t="str">
        <f>VLOOKUP(A144,'[1]BASE DTPA'!A:CU,7,0)</f>
        <v>APOYO A LA GESTIÓN</v>
      </c>
      <c r="H144" s="10" t="str">
        <f>VLOOKUP(A144,'[1]BASE DTPA'!A:CV,8,0)</f>
        <v>2 CONTRATACIÓN DIRECTA</v>
      </c>
      <c r="I144" s="10" t="str">
        <f>VLOOKUP(A144,'[1]BASE DTPA'!A:CW,9,0)</f>
        <v>14 PRESTACIÓN DE SERVICIOS</v>
      </c>
      <c r="J144" s="7" t="str">
        <f>VLOOKUP(A144,'[1]BASE DTPA'!A:CX,10,0)</f>
        <v>N/A</v>
      </c>
      <c r="K144" s="7">
        <f>VLOOKUP(A144,'[1]BASE DTPA'!A:CY,11,0)</f>
        <v>80111600</v>
      </c>
      <c r="L144" s="13">
        <f>VLOOKUP(A144,'[1]BASE DTPA'!A:CZ,15,0)</f>
        <v>2084129</v>
      </c>
      <c r="M144" s="13">
        <f>VLOOKUP(A144,'[1]BASE DTPA'!A:DA,16,0)</f>
        <v>21327587</v>
      </c>
      <c r="N144" s="7" t="str">
        <f>VLOOKUP(A144,'[1]BASE DTPA'!A:DB,18,0)</f>
        <v>1 PERSONA NATURAL</v>
      </c>
      <c r="O144" s="7" t="str">
        <f>VLOOKUP(A144,'[1]BASE DTPA'!A:DC,19,0)</f>
        <v>3 CÉDULA DE CIUDADANÍA</v>
      </c>
      <c r="P144" s="13">
        <f>VLOOKUP(A144,'[1]BASE DTPA'!A:DD,20,0)</f>
        <v>1143876578</v>
      </c>
      <c r="Q144" s="13" t="str">
        <f>VLOOKUP(A144,'[1]BASE DTPA'!A:DE,22,0)</f>
        <v>N-A</v>
      </c>
      <c r="R144" s="7" t="str">
        <f>VLOOKUP(A144,'[1]BASE DTPA'!A:DF,38,0)</f>
        <v>PNN FARALLONES DE CALI</v>
      </c>
      <c r="S144" s="7">
        <f>VLOOKUP(A144,'[1]BASE DTPA'!A:DG,43,0)</f>
        <v>307</v>
      </c>
      <c r="T144" s="15">
        <f>VLOOKUP(A144,'[1]BASE DTPA'!A:DH,53,0)</f>
        <v>45712</v>
      </c>
      <c r="U144" s="15">
        <f>VLOOKUP(A144,'[1]BASE DTPA'!A:DI,54,0)</f>
        <v>46022</v>
      </c>
      <c r="V144" s="7">
        <f>VLOOKUP(A144,'[1]BASE DTPA'!A:DJ,79,0)</f>
        <v>0</v>
      </c>
      <c r="W144" s="7" t="str">
        <f>VLOOKUP(A144,'[1]BASE DTPA'!A:DK,68,0)</f>
        <v>VIGENTE</v>
      </c>
      <c r="X144" s="17" t="str">
        <f>VLOOKUP(A144,'[1]BASE DTPA'!A:DL,70,0)</f>
        <v xml:space="preserve">https://community.secop.gov.co/Public/Tendering/ContractDetailView/Index?UniqueIdentifier=CO1.PCCNTR.7547054 </v>
      </c>
      <c r="Y144" s="10"/>
      <c r="Z144" s="10"/>
    </row>
    <row r="145" spans="1:26" x14ac:dyDescent="0.3">
      <c r="A145" s="9" t="s">
        <v>165</v>
      </c>
      <c r="B145" s="10" t="str">
        <f>VLOOKUP(A145,'[1]BASE DTPA'!A:CN,2,0)</f>
        <v>1 FONAM</v>
      </c>
      <c r="C145" s="10" t="str">
        <f>VLOOKUP(A145,'[1]BASE DTPA'!A:CQ,3,0)</f>
        <v>CPS-DTPA-144-2025</v>
      </c>
      <c r="D145" s="10" t="str">
        <f>VLOOKUP(A145,'[1]BASE DTPA'!A:CR,4,0)</f>
        <v>ZORAIDA BERMUDEZ CARDONA</v>
      </c>
      <c r="E145" s="11">
        <v>45712</v>
      </c>
      <c r="F145" s="12" t="str">
        <f>VLOOKUP(A145,'[1]BASE DTPA'!A:CT,6,0)</f>
        <v>Prestar servicios de apoyo a la gestion con plena autonomia tecnica y administrativa en las actividades requeridas del PNN Farallones de Cali, consistente en actividades de viverismo, en la produccion y mantenimiento de plantulas para las actividades de restauracion, especialmente en los ecosistemas andinos y de paramo, en el marco de la conservacion de la diversidad biologica de las Areas Protegidas del SINAP Nacional</v>
      </c>
      <c r="G145" s="10" t="str">
        <f>VLOOKUP(A145,'[1]BASE DTPA'!A:CU,7,0)</f>
        <v>APOYO A LA GESTIÓN</v>
      </c>
      <c r="H145" s="10" t="str">
        <f>VLOOKUP(A145,'[1]BASE DTPA'!A:CV,8,0)</f>
        <v>2 CONTRATACIÓN DIRECTA</v>
      </c>
      <c r="I145" s="10" t="str">
        <f>VLOOKUP(A145,'[1]BASE DTPA'!A:CW,9,0)</f>
        <v>14 PRESTACIÓN DE SERVICIOS</v>
      </c>
      <c r="J145" s="7" t="str">
        <f>VLOOKUP(A145,'[1]BASE DTPA'!A:CX,10,0)</f>
        <v>N/A</v>
      </c>
      <c r="K145" s="7">
        <f>VLOOKUP(A145,'[1]BASE DTPA'!A:CY,11,0)</f>
        <v>80111600</v>
      </c>
      <c r="L145" s="13">
        <f>VLOOKUP(A145,'[1]BASE DTPA'!A:CZ,15,0)</f>
        <v>2084129</v>
      </c>
      <c r="M145" s="13">
        <f>VLOOKUP(A145,'[1]BASE DTPA'!A:DA,16,0)</f>
        <v>21327587</v>
      </c>
      <c r="N145" s="7" t="str">
        <f>VLOOKUP(A145,'[1]BASE DTPA'!A:DB,18,0)</f>
        <v>1 PERSONA NATURAL</v>
      </c>
      <c r="O145" s="7" t="str">
        <f>VLOOKUP(A145,'[1]BASE DTPA'!A:DC,19,0)</f>
        <v>3 CÉDULA DE CIUDADANÍA</v>
      </c>
      <c r="P145" s="13">
        <f>VLOOKUP(A145,'[1]BASE DTPA'!A:DD,20,0)</f>
        <v>1118287049</v>
      </c>
      <c r="Q145" s="13" t="str">
        <f>VLOOKUP(A145,'[1]BASE DTPA'!A:DE,22,0)</f>
        <v>N-A</v>
      </c>
      <c r="R145" s="7" t="str">
        <f>VLOOKUP(A145,'[1]BASE DTPA'!A:DF,38,0)</f>
        <v>PNN FARALLONES DE CALI</v>
      </c>
      <c r="S145" s="7">
        <f>VLOOKUP(A145,'[1]BASE DTPA'!A:DG,43,0)</f>
        <v>307</v>
      </c>
      <c r="T145" s="15">
        <f>VLOOKUP(A145,'[1]BASE DTPA'!A:DH,53,0)</f>
        <v>45712</v>
      </c>
      <c r="U145" s="15">
        <f>VLOOKUP(A145,'[1]BASE DTPA'!A:DI,54,0)</f>
        <v>46022</v>
      </c>
      <c r="V145" s="7">
        <f>VLOOKUP(A145,'[1]BASE DTPA'!A:DJ,79,0)</f>
        <v>0</v>
      </c>
      <c r="W145" s="7" t="str">
        <f>VLOOKUP(A145,'[1]BASE DTPA'!A:DK,68,0)</f>
        <v>VIGENTE</v>
      </c>
      <c r="X145" s="17" t="str">
        <f>VLOOKUP(A145,'[1]BASE DTPA'!A:DL,70,0)</f>
        <v xml:space="preserve">https://community.secop.gov.co/Public/Tendering/ContractDetailView/Index?UniqueIdentifier=CO1.PCCNTR.7551998 </v>
      </c>
      <c r="Y145" s="10"/>
      <c r="Z145" s="10"/>
    </row>
    <row r="146" spans="1:26" x14ac:dyDescent="0.3">
      <c r="A146" s="9" t="s">
        <v>166</v>
      </c>
      <c r="B146" s="10" t="str">
        <f>VLOOKUP(A146,'[1]BASE DTPA'!A:CN,2,0)</f>
        <v>1 FONAM</v>
      </c>
      <c r="C146" s="10" t="str">
        <f>VLOOKUP(A146,'[1]BASE DTPA'!A:CQ,3,0)</f>
        <v>CPS-DTPA-145-2025</v>
      </c>
      <c r="D146" s="10" t="str">
        <f>VLOOKUP(A146,'[1]BASE DTPA'!A:CR,4,0)</f>
        <v>ETIEN ARISTIZABAL</v>
      </c>
      <c r="E146" s="11">
        <v>45712</v>
      </c>
      <c r="F146" s="12" t="str">
        <f>VLOOKUP(A146,'[1]BASE DTPA'!A:CT,6,0)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146" s="10" t="str">
        <f>VLOOKUP(A146,'[1]BASE DTPA'!A:CU,7,0)</f>
        <v>APOYO A LA GESTIÓN</v>
      </c>
      <c r="H146" s="10" t="str">
        <f>VLOOKUP(A146,'[1]BASE DTPA'!A:CV,8,0)</f>
        <v>2 CONTRATACIÓN DIRECTA</v>
      </c>
      <c r="I146" s="10" t="str">
        <f>VLOOKUP(A146,'[1]BASE DTPA'!A:CW,9,0)</f>
        <v>14 PRESTACIÓN DE SERVICIOS</v>
      </c>
      <c r="J146" s="7" t="str">
        <f>VLOOKUP(A146,'[1]BASE DTPA'!A:CX,10,0)</f>
        <v>N/A</v>
      </c>
      <c r="K146" s="7">
        <f>VLOOKUP(A146,'[1]BASE DTPA'!A:CY,11,0)</f>
        <v>80111600</v>
      </c>
      <c r="L146" s="13">
        <f>VLOOKUP(A146,'[1]BASE DTPA'!A:CZ,15,0)</f>
        <v>2084129</v>
      </c>
      <c r="M146" s="13">
        <f>VLOOKUP(A146,'[1]BASE DTPA'!A:DA,16,0)</f>
        <v>21327587</v>
      </c>
      <c r="N146" s="7" t="str">
        <f>VLOOKUP(A146,'[1]BASE DTPA'!A:DB,18,0)</f>
        <v>1 PERSONA NATURAL</v>
      </c>
      <c r="O146" s="7" t="str">
        <f>VLOOKUP(A146,'[1]BASE DTPA'!A:DC,19,0)</f>
        <v>3 CÉDULA DE CIUDADANÍA</v>
      </c>
      <c r="P146" s="13">
        <f>VLOOKUP(A146,'[1]BASE DTPA'!A:DD,20,0)</f>
        <v>94524892</v>
      </c>
      <c r="Q146" s="13" t="str">
        <f>VLOOKUP(A146,'[1]BASE DTPA'!A:DE,22,0)</f>
        <v>N-A</v>
      </c>
      <c r="R146" s="7" t="str">
        <f>VLOOKUP(A146,'[1]BASE DTPA'!A:DF,38,0)</f>
        <v>PNN FARALLONES DE CALI</v>
      </c>
      <c r="S146" s="7">
        <f>VLOOKUP(A146,'[1]BASE DTPA'!A:DG,43,0)</f>
        <v>307</v>
      </c>
      <c r="T146" s="15">
        <f>VLOOKUP(A146,'[1]BASE DTPA'!A:DH,53,0)</f>
        <v>45712</v>
      </c>
      <c r="U146" s="15">
        <f>VLOOKUP(A146,'[1]BASE DTPA'!A:DI,54,0)</f>
        <v>46022</v>
      </c>
      <c r="V146" s="7">
        <f>VLOOKUP(A146,'[1]BASE DTPA'!A:DJ,79,0)</f>
        <v>0</v>
      </c>
      <c r="W146" s="7" t="str">
        <f>VLOOKUP(A146,'[1]BASE DTPA'!A:DK,68,0)</f>
        <v>VIGENTE</v>
      </c>
      <c r="X146" s="17" t="str">
        <f>VLOOKUP(A146,'[1]BASE DTPA'!A:DL,70,0)</f>
        <v xml:space="preserve"> https://community.secop.gov.co/Public/Tendering/ContractDetailView/Index?UniqueIdentifier=CO1.PCCNTR.7546990 </v>
      </c>
      <c r="Y146" s="10"/>
      <c r="Z146" s="10"/>
    </row>
    <row r="147" spans="1:26" x14ac:dyDescent="0.3">
      <c r="A147" s="9" t="s">
        <v>167</v>
      </c>
      <c r="B147" s="10" t="str">
        <f>VLOOKUP(A147,'[1]BASE DTPA'!A:CN,2,0)</f>
        <v>1 FONAM</v>
      </c>
      <c r="C147" s="10" t="str">
        <f>VLOOKUP(A147,'[1]BASE DTPA'!A:CQ,3,0)</f>
        <v>CPS-DTPA-146-2025</v>
      </c>
      <c r="D147" s="10" t="str">
        <f>VLOOKUP(A147,'[1]BASE DTPA'!A:CR,4,0)</f>
        <v>MARIA CAMILA FREYRE GUASPUD</v>
      </c>
      <c r="E147" s="11">
        <v>45712</v>
      </c>
      <c r="F147" s="12" t="str">
        <f>VLOOKUP(A147,'[1]BASE DTPA'!A:CT,6,0)</f>
        <v>Prestar servicio de apoyo a la gestión con plena autonomía técnica y administrativa en el PNN Farallones de Cali para la realización de las actividades necesarias para la implementación de los instrumentos de planeación (Programa de Monitoreo y Portafolio de Investigaciones) de la entidad, asociados a la estrategia de investigación y monitoreo en el área protegida, especialmente en los ecosistemas andinos y de páramo, en el marco de la conservación de la diversidad biológica de las áreas protegidas.</v>
      </c>
      <c r="G147" s="10" t="str">
        <f>VLOOKUP(A147,'[1]BASE DTPA'!A:CU,7,0)</f>
        <v>APOYO A LA GESTIÓN</v>
      </c>
      <c r="H147" s="10" t="str">
        <f>VLOOKUP(A147,'[1]BASE DTPA'!A:CV,8,0)</f>
        <v>2 CONTRATACIÓN DIRECTA</v>
      </c>
      <c r="I147" s="10" t="str">
        <f>VLOOKUP(A147,'[1]BASE DTPA'!A:CW,9,0)</f>
        <v>14 PRESTACIÓN DE SERVICIOS</v>
      </c>
      <c r="J147" s="7" t="str">
        <f>VLOOKUP(A147,'[1]BASE DTPA'!A:CX,10,0)</f>
        <v>N/A</v>
      </c>
      <c r="K147" s="7">
        <f>VLOOKUP(A147,'[1]BASE DTPA'!A:CY,11,0)</f>
        <v>80111600</v>
      </c>
      <c r="L147" s="13">
        <f>VLOOKUP(A147,'[1]BASE DTPA'!A:CZ,15,0)</f>
        <v>1836238</v>
      </c>
      <c r="M147" s="13">
        <f>VLOOKUP(A147,'[1]BASE DTPA'!A:DA,16,0)</f>
        <v>18790836</v>
      </c>
      <c r="N147" s="7" t="str">
        <f>VLOOKUP(A147,'[1]BASE DTPA'!A:DB,18,0)</f>
        <v>1 PERSONA NATURAL</v>
      </c>
      <c r="O147" s="7" t="str">
        <f>VLOOKUP(A147,'[1]BASE DTPA'!A:DC,19,0)</f>
        <v>3 CÉDULA DE CIUDADANÍA</v>
      </c>
      <c r="P147" s="13">
        <f>VLOOKUP(A147,'[1]BASE DTPA'!A:DD,20,0)</f>
        <v>1005895897</v>
      </c>
      <c r="Q147" s="13" t="str">
        <f>VLOOKUP(A147,'[1]BASE DTPA'!A:DE,22,0)</f>
        <v>N-A</v>
      </c>
      <c r="R147" s="7" t="str">
        <f>VLOOKUP(A147,'[1]BASE DTPA'!A:DF,38,0)</f>
        <v>PNN FARALLONES DE CALI</v>
      </c>
      <c r="S147" s="7">
        <f>VLOOKUP(A147,'[1]BASE DTPA'!A:DG,43,0)</f>
        <v>307</v>
      </c>
      <c r="T147" s="15">
        <f>VLOOKUP(A147,'[1]BASE DTPA'!A:DH,53,0)</f>
        <v>45712</v>
      </c>
      <c r="U147" s="15">
        <f>VLOOKUP(A147,'[1]BASE DTPA'!A:DI,54,0)</f>
        <v>46022</v>
      </c>
      <c r="V147" s="7">
        <f>VLOOKUP(A147,'[1]BASE DTPA'!A:DJ,79,0)</f>
        <v>0</v>
      </c>
      <c r="W147" s="7" t="str">
        <f>VLOOKUP(A147,'[1]BASE DTPA'!A:DK,68,0)</f>
        <v>VIGENTE</v>
      </c>
      <c r="X147" s="17" t="str">
        <f>VLOOKUP(A147,'[1]BASE DTPA'!A:DL,70,0)</f>
        <v xml:space="preserve">https://community.secop.gov.co/Public/Tendering/ContractDetailView/Index?UniqueIdentifier=CO1.PCCNTR.7546993 </v>
      </c>
      <c r="Y147" s="10"/>
      <c r="Z147" s="10"/>
    </row>
    <row r="148" spans="1:26" x14ac:dyDescent="0.3">
      <c r="A148" s="9" t="s">
        <v>168</v>
      </c>
      <c r="B148" s="10" t="str">
        <f>VLOOKUP(A148,'[1]BASE DTPA'!A:CN,2,0)</f>
        <v>1 FONAM</v>
      </c>
      <c r="C148" s="10" t="str">
        <f>VLOOKUP(A148,'[1]BASE DTPA'!A:CQ,3,0)</f>
        <v>CPS-DTPA-147-2025</v>
      </c>
      <c r="D148" s="10" t="str">
        <f>VLOOKUP(A148,'[1]BASE DTPA'!A:CR,4,0)</f>
        <v>MARIA FERNANDA PARRA OSPINA</v>
      </c>
      <c r="E148" s="11">
        <v>45712</v>
      </c>
      <c r="F148" s="12" t="str">
        <f>VLOOKUP(A148,'[1]BASE DTPA'!A:CT,6,0)</f>
        <v>PA04-3202060-19-1-069 Prestar servicios profesionales con plena autonomia tecnica y administrativa en el PNN Farallones de Cali en la realizacion de las actividades necesarias para Implementar el proceso de restauracion en las zonas degradadas y/o alteradas de las areas protegidas nacionales y/o zonas de influencia especialmente en los ecosistemas andinos y de paramo, en el marco de la conservacion de la diversidad biologica de las Areas Protegidas del SINAP Nacional.</v>
      </c>
      <c r="G148" s="10" t="str">
        <f>VLOOKUP(A148,'[1]BASE DTPA'!A:CU,7,0)</f>
        <v>PROFESIONAL</v>
      </c>
      <c r="H148" s="10" t="str">
        <f>VLOOKUP(A148,'[1]BASE DTPA'!A:CV,8,0)</f>
        <v>2 CONTRATACIÓN DIRECTA</v>
      </c>
      <c r="I148" s="10" t="str">
        <f>VLOOKUP(A148,'[1]BASE DTPA'!A:CW,9,0)</f>
        <v>14 PRESTACIÓN DE SERVICIOS</v>
      </c>
      <c r="J148" s="7" t="str">
        <f>VLOOKUP(A148,'[1]BASE DTPA'!A:CX,10,0)</f>
        <v>N/A</v>
      </c>
      <c r="K148" s="7">
        <f>VLOOKUP(A148,'[1]BASE DTPA'!A:CY,11,0)</f>
        <v>80111600</v>
      </c>
      <c r="L148" s="13">
        <f>VLOOKUP(A148,'[1]BASE DTPA'!A:CZ,15,0)</f>
        <v>5693195</v>
      </c>
      <c r="M148" s="13">
        <f>VLOOKUP(A148,'[1]BASE DTPA'!A:DA,16,0)</f>
        <v>58260362</v>
      </c>
      <c r="N148" s="7" t="str">
        <f>VLOOKUP(A148,'[1]BASE DTPA'!A:DB,18,0)</f>
        <v>1 PERSONA NATURAL</v>
      </c>
      <c r="O148" s="7" t="str">
        <f>VLOOKUP(A148,'[1]BASE DTPA'!A:DC,19,0)</f>
        <v>3 CÉDULA DE CIUDADANÍA</v>
      </c>
      <c r="P148" s="13">
        <f>VLOOKUP(A148,'[1]BASE DTPA'!A:DD,20,0)</f>
        <v>1061048034</v>
      </c>
      <c r="Q148" s="13" t="str">
        <f>VLOOKUP(A148,'[1]BASE DTPA'!A:DE,22,0)</f>
        <v>N-A</v>
      </c>
      <c r="R148" s="7" t="str">
        <f>VLOOKUP(A148,'[1]BASE DTPA'!A:DF,38,0)</f>
        <v>PNN FARALLONES DE CALI</v>
      </c>
      <c r="S148" s="7">
        <f>VLOOKUP(A148,'[1]BASE DTPA'!A:DG,43,0)</f>
        <v>307</v>
      </c>
      <c r="T148" s="15">
        <f>VLOOKUP(A148,'[1]BASE DTPA'!A:DH,53,0)</f>
        <v>45712</v>
      </c>
      <c r="U148" s="15">
        <f>VLOOKUP(A148,'[1]BASE DTPA'!A:DI,54,0)</f>
        <v>46022</v>
      </c>
      <c r="V148" s="7">
        <f>VLOOKUP(A148,'[1]BASE DTPA'!A:DJ,79,0)</f>
        <v>0</v>
      </c>
      <c r="W148" s="7" t="str">
        <f>VLOOKUP(A148,'[1]BASE DTPA'!A:DK,68,0)</f>
        <v>VIGENTE</v>
      </c>
      <c r="X148" s="17" t="str">
        <f>VLOOKUP(A148,'[1]BASE DTPA'!A:DL,70,0)</f>
        <v xml:space="preserve">https://community.secop.gov.co/Public/Tendering/ContractDetailView/Index?UniqueIdentifier=CO1.PCCNTR.7551637 </v>
      </c>
      <c r="Y148" s="10"/>
      <c r="Z148" s="10"/>
    </row>
    <row r="149" spans="1:26" x14ac:dyDescent="0.3">
      <c r="A149" s="9" t="s">
        <v>169</v>
      </c>
      <c r="B149" s="10" t="str">
        <f>VLOOKUP(A149,'[1]BASE DTPA'!A:CN,2,0)</f>
        <v>1 FONAM</v>
      </c>
      <c r="C149" s="10" t="str">
        <f>VLOOKUP(A149,'[1]BASE DTPA'!A:CQ,3,0)</f>
        <v>CPS-DTPA-148-2025</v>
      </c>
      <c r="D149" s="10" t="str">
        <f>VLOOKUP(A149,'[1]BASE DTPA'!A:CR,4,0)</f>
        <v>HÉCTOR CHIRIMIA GONZALEZ</v>
      </c>
      <c r="E149" s="11">
        <v>45712</v>
      </c>
      <c r="F149" s="12" t="str">
        <f>VLOOKUP(A149,'[1]BASE DTPA'!A:CT,6,0)</f>
        <v>Prestar servicios de apoyo a la gestión con plena autonomía técnica y administrativa en el PNN Utría en el desarrollo técnico de acciones en el proceso de restauración en las zonas degradadas y/o alteradas del área protegida y/o zonas de influencia, en el marco de la conservación de la diversidad biológica de las áreas protegidas del SINAP nacional.</v>
      </c>
      <c r="G149" s="10" t="str">
        <f>VLOOKUP(A149,'[1]BASE DTPA'!A:CU,7,0)</f>
        <v>APOYO A LA GESTIÓN</v>
      </c>
      <c r="H149" s="10" t="str">
        <f>VLOOKUP(A149,'[1]BASE DTPA'!A:CV,8,0)</f>
        <v>2 CONTRATACIÓN DIRECTA</v>
      </c>
      <c r="I149" s="10" t="str">
        <f>VLOOKUP(A149,'[1]BASE DTPA'!A:CW,9,0)</f>
        <v>14 PRESTACIÓN DE SERVICIOS</v>
      </c>
      <c r="J149" s="7" t="str">
        <f>VLOOKUP(A149,'[1]BASE DTPA'!A:CX,10,0)</f>
        <v>N/A</v>
      </c>
      <c r="K149" s="7">
        <f>VLOOKUP(A149,'[1]BASE DTPA'!A:CY,11,0)</f>
        <v>80111600</v>
      </c>
      <c r="L149" s="13">
        <f>VLOOKUP(A149,'[1]BASE DTPA'!A:CZ,15,0)</f>
        <v>3670920</v>
      </c>
      <c r="M149" s="13">
        <f>VLOOKUP(A149,'[1]BASE DTPA'!A:DA,16,0)</f>
        <v>37565748</v>
      </c>
      <c r="N149" s="7" t="str">
        <f>VLOOKUP(A149,'[1]BASE DTPA'!A:DB,18,0)</f>
        <v>1 PERSONA NATURAL</v>
      </c>
      <c r="O149" s="7" t="str">
        <f>VLOOKUP(A149,'[1]BASE DTPA'!A:DC,19,0)</f>
        <v>3 CÉDULA DE CIUDADANÍA</v>
      </c>
      <c r="P149" s="13">
        <f>VLOOKUP(A149,'[1]BASE DTPA'!A:DD,20,0)</f>
        <v>76279963</v>
      </c>
      <c r="Q149" s="13" t="str">
        <f>VLOOKUP(A149,'[1]BASE DTPA'!A:DE,22,0)</f>
        <v>N-A</v>
      </c>
      <c r="R149" s="7" t="str">
        <f>VLOOKUP(A149,'[1]BASE DTPA'!A:DF,38,0)</f>
        <v>PNN UTRÍA</v>
      </c>
      <c r="S149" s="7">
        <f>VLOOKUP(A149,'[1]BASE DTPA'!A:DG,43,0)</f>
        <v>307</v>
      </c>
      <c r="T149" s="15">
        <f>VLOOKUP(A149,'[1]BASE DTPA'!A:DH,53,0)</f>
        <v>45712</v>
      </c>
      <c r="U149" s="15">
        <f>VLOOKUP(A149,'[1]BASE DTPA'!A:DI,54,0)</f>
        <v>46022</v>
      </c>
      <c r="V149" s="7">
        <f>VLOOKUP(A149,'[1]BASE DTPA'!A:DJ,79,0)</f>
        <v>0</v>
      </c>
      <c r="W149" s="7" t="str">
        <f>VLOOKUP(A149,'[1]BASE DTPA'!A:DK,68,0)</f>
        <v>VIGENTE</v>
      </c>
      <c r="X149" s="17" t="str">
        <f>VLOOKUP(A149,'[1]BASE DTPA'!A:DL,70,0)</f>
        <v xml:space="preserve">https://community.secop.gov.co/Public/Tendering/ContractDetailView/Index?UniqueIdentifier=CO1.PCCNTR.7550162 </v>
      </c>
      <c r="Y149" s="10"/>
      <c r="Z149" s="10"/>
    </row>
    <row r="150" spans="1:26" x14ac:dyDescent="0.3">
      <c r="A150" s="9" t="s">
        <v>170</v>
      </c>
      <c r="B150" s="10" t="str">
        <f>VLOOKUP(A150,'[1]BASE DTPA'!A:CN,2,0)</f>
        <v>1 FONAM</v>
      </c>
      <c r="C150" s="10" t="str">
        <f>VLOOKUP(A150,'[1]BASE DTPA'!A:CQ,3,0)</f>
        <v>CPS-DTPA-149-2025</v>
      </c>
      <c r="D150" s="10" t="str">
        <f>VLOOKUP(A150,'[1]BASE DTPA'!A:CR,4,0)</f>
        <v>DARWIN ASPRILLA PALACIOS</v>
      </c>
      <c r="E150" s="11">
        <v>45712</v>
      </c>
      <c r="F150" s="12" t="str">
        <f>VLOOKUP(A150,'[1]BASE DTPA'!A:CT,6,0)</f>
        <v>Prestar servicio de apoyo a la gestión con plena autonomía técnica y administrativa en el PNN Utría para el desarrollo de los recorridos de la estrategia de prevención, vigilancia y control, en el marco de la conservación de la diversidad biológica de las áreas protegidas del SINAP nacional.</v>
      </c>
      <c r="G150" s="10" t="str">
        <f>VLOOKUP(A150,'[1]BASE DTPA'!A:CU,7,0)</f>
        <v>APOYO A LA GESTIÓN</v>
      </c>
      <c r="H150" s="10" t="str">
        <f>VLOOKUP(A150,'[1]BASE DTPA'!A:CV,8,0)</f>
        <v>2 CONTRATACIÓN DIRECTA</v>
      </c>
      <c r="I150" s="10" t="str">
        <f>VLOOKUP(A150,'[1]BASE DTPA'!A:CW,9,0)</f>
        <v>14 PRESTACIÓN DE SERVICIOS</v>
      </c>
      <c r="J150" s="7" t="str">
        <f>VLOOKUP(A150,'[1]BASE DTPA'!A:CX,10,0)</f>
        <v>N/A</v>
      </c>
      <c r="K150" s="7">
        <f>VLOOKUP(A150,'[1]BASE DTPA'!A:CY,11,0)</f>
        <v>80111600</v>
      </c>
      <c r="L150" s="13">
        <f>VLOOKUP(A150,'[1]BASE DTPA'!A:CZ,15,0)</f>
        <v>2365487</v>
      </c>
      <c r="M150" s="13">
        <f>VLOOKUP(A150,'[1]BASE DTPA'!A:DA,16,0)</f>
        <v>23576020</v>
      </c>
      <c r="N150" s="7" t="str">
        <f>VLOOKUP(A150,'[1]BASE DTPA'!A:DB,18,0)</f>
        <v>1 PERSONA NATURAL</v>
      </c>
      <c r="O150" s="7" t="str">
        <f>VLOOKUP(A150,'[1]BASE DTPA'!A:DC,19,0)</f>
        <v>3 CÉDULA DE CIUDADANÍA</v>
      </c>
      <c r="P150" s="13">
        <f>VLOOKUP(A150,'[1]BASE DTPA'!A:DD,20,0)</f>
        <v>11621531</v>
      </c>
      <c r="Q150" s="13" t="str">
        <f>VLOOKUP(A150,'[1]BASE DTPA'!A:DE,22,0)</f>
        <v>N-A</v>
      </c>
      <c r="R150" s="7" t="str">
        <f>VLOOKUP(A150,'[1]BASE DTPA'!A:DF,38,0)</f>
        <v>PNN UTRÍA</v>
      </c>
      <c r="S150" s="7">
        <f>VLOOKUP(A150,'[1]BASE DTPA'!A:DG,43,0)</f>
        <v>299</v>
      </c>
      <c r="T150" s="15">
        <f>VLOOKUP(A150,'[1]BASE DTPA'!A:DH,53,0)</f>
        <v>45712</v>
      </c>
      <c r="U150" s="15">
        <f>VLOOKUP(A150,'[1]BASE DTPA'!A:DI,54,0)</f>
        <v>46013</v>
      </c>
      <c r="V150" s="7">
        <f>VLOOKUP(A150,'[1]BASE DTPA'!A:DJ,79,0)</f>
        <v>0</v>
      </c>
      <c r="W150" s="7" t="str">
        <f>VLOOKUP(A150,'[1]BASE DTPA'!A:DK,68,0)</f>
        <v>VIGENTE</v>
      </c>
      <c r="X150" s="17" t="str">
        <f>VLOOKUP(A150,'[1]BASE DTPA'!A:DL,70,0)</f>
        <v xml:space="preserve">https://community.secop.gov.co/Public/Tendering/ContractDetailView/Index?UniqueIdentifier=CO1.PCCNTR.7551656 </v>
      </c>
      <c r="Y150" s="10"/>
      <c r="Z150" s="10"/>
    </row>
    <row r="151" spans="1:26" x14ac:dyDescent="0.3">
      <c r="A151" s="9" t="s">
        <v>171</v>
      </c>
      <c r="B151" s="10" t="str">
        <f>VLOOKUP(A151,'[1]BASE DTPA'!A:CN,2,0)</f>
        <v>2 NACION</v>
      </c>
      <c r="C151" s="10" t="str">
        <f>VLOOKUP(A151,'[1]BASE DTPA'!A:CQ,3,0)</f>
        <v>CPS-DTPA-150-2025</v>
      </c>
      <c r="D151" s="10" t="str">
        <f>VLOOKUP(A151,'[1]BASE DTPA'!A:CR,4,0)</f>
        <v>PHIUSUT CHOCHO CARPIO</v>
      </c>
      <c r="E151" s="11">
        <v>45713</v>
      </c>
      <c r="F151" s="12" t="str">
        <f>VLOOKUP(A151,'[1]BASE DTPA'!A:CT,6,0)</f>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151" s="10" t="str">
        <f>VLOOKUP(A151,'[1]BASE DTPA'!A:CU,7,0)</f>
        <v>APOYO A LA GESTIÓN</v>
      </c>
      <c r="H151" s="10" t="str">
        <f>VLOOKUP(A151,'[1]BASE DTPA'!A:CV,8,0)</f>
        <v>2 CONTRATACIÓN DIRECTA</v>
      </c>
      <c r="I151" s="10" t="str">
        <f>VLOOKUP(A151,'[1]BASE DTPA'!A:CW,9,0)</f>
        <v>14 PRESTACIÓN DE SERVICIOS</v>
      </c>
      <c r="J151" s="7" t="str">
        <f>VLOOKUP(A151,'[1]BASE DTPA'!A:CX,10,0)</f>
        <v>N/A</v>
      </c>
      <c r="K151" s="7">
        <f>VLOOKUP(A151,'[1]BASE DTPA'!A:CY,11,0)</f>
        <v>80111600</v>
      </c>
      <c r="L151" s="13">
        <f>VLOOKUP(A151,'[1]BASE DTPA'!A:CZ,15,0)</f>
        <v>1836237</v>
      </c>
      <c r="M151" s="13">
        <f>VLOOKUP(A151,'[1]BASE DTPA'!A:DA,16,0)</f>
        <v>18423578</v>
      </c>
      <c r="N151" s="7" t="str">
        <f>VLOOKUP(A151,'[1]BASE DTPA'!A:DB,18,0)</f>
        <v>1 PERSONA NATURAL</v>
      </c>
      <c r="O151" s="7" t="str">
        <f>VLOOKUP(A151,'[1]BASE DTPA'!A:DC,19,0)</f>
        <v>3 CÉDULA DE CIUDADANÍA</v>
      </c>
      <c r="P151" s="13">
        <f>VLOOKUP(A151,'[1]BASE DTPA'!A:DD,20,0)</f>
        <v>1003786679</v>
      </c>
      <c r="Q151" s="13" t="str">
        <f>VLOOKUP(A151,'[1]BASE DTPA'!A:DE,22,0)</f>
        <v>N-A</v>
      </c>
      <c r="R151" s="7" t="str">
        <f>VLOOKUP(A151,'[1]BASE DTPA'!A:DF,38,0)</f>
        <v>PNN LOS KATIOS</v>
      </c>
      <c r="S151" s="7">
        <f>VLOOKUP(A151,'[1]BASE DTPA'!A:DG,43,0)</f>
        <v>301</v>
      </c>
      <c r="T151" s="15">
        <f>VLOOKUP(A151,'[1]BASE DTPA'!A:DH,53,0)</f>
        <v>45713</v>
      </c>
      <c r="U151" s="15">
        <f>VLOOKUP(A151,'[1]BASE DTPA'!A:DI,54,0)</f>
        <v>46016</v>
      </c>
      <c r="V151" s="7">
        <f>VLOOKUP(A151,'[1]BASE DTPA'!A:DJ,79,0)</f>
        <v>0</v>
      </c>
      <c r="W151" s="7" t="str">
        <f>VLOOKUP(A151,'[1]BASE DTPA'!A:DK,68,0)</f>
        <v>VIGENTE</v>
      </c>
      <c r="X151" s="17" t="str">
        <f>VLOOKUP(A151,'[1]BASE DTPA'!A:DL,70,0)</f>
        <v xml:space="preserve">https://community.secop.gov.co/Public/Tendering/ContractDetailView/Index?UniqueIdentifier=CO1.PCCNTR.7555789 </v>
      </c>
      <c r="Y151" s="10"/>
      <c r="Z151" s="10"/>
    </row>
    <row r="152" spans="1:26" x14ac:dyDescent="0.3">
      <c r="A152" s="9" t="s">
        <v>172</v>
      </c>
      <c r="B152" s="10" t="str">
        <f>VLOOKUP(A152,'[1]BASE DTPA'!A:CN,2,0)</f>
        <v>2 NACION</v>
      </c>
      <c r="C152" s="10" t="str">
        <f>VLOOKUP(A152,'[1]BASE DTPA'!A:CQ,3,0)</f>
        <v>CPS-DTPA-151-2025</v>
      </c>
      <c r="D152" s="10" t="str">
        <f>VLOOKUP(A152,'[1]BASE DTPA'!A:CR,4,0)</f>
        <v>GLORIA ESTELA MOYA MARTINEZ</v>
      </c>
      <c r="E152" s="11">
        <v>45713</v>
      </c>
      <c r="F152" s="12" t="str">
        <f>VLOOKUP(A152,'[1]BASE DTPA'!A:CT,6,0)</f>
        <v>Prestar servicio de apoyo a la gestión con plena autonomía técnica y administrativa en el PNN LOS Katíos en el desarrollo de las acciones operativas en la implementación de la línea de monitoreo e investigación en el marco de la conservación de la diversidad biológica de las áreas protegidas del SINAP nacional.</v>
      </c>
      <c r="G152" s="10" t="str">
        <f>VLOOKUP(A152,'[1]BASE DTPA'!A:CU,7,0)</f>
        <v>APOYO A LA GESTIÓN</v>
      </c>
      <c r="H152" s="10" t="str">
        <f>VLOOKUP(A152,'[1]BASE DTPA'!A:CV,8,0)</f>
        <v>2 CONTRATACIÓN DIRECTA</v>
      </c>
      <c r="I152" s="10" t="str">
        <f>VLOOKUP(A152,'[1]BASE DTPA'!A:CW,9,0)</f>
        <v>14 PRESTACIÓN DE SERVICIOS</v>
      </c>
      <c r="J152" s="7" t="str">
        <f>VLOOKUP(A152,'[1]BASE DTPA'!A:CX,10,0)</f>
        <v>N/A</v>
      </c>
      <c r="K152" s="7">
        <f>VLOOKUP(A152,'[1]BASE DTPA'!A:CY,11,0)</f>
        <v>80111600</v>
      </c>
      <c r="L152" s="13">
        <f>VLOOKUP(A152,'[1]BASE DTPA'!A:CZ,15,0)</f>
        <v>1836237</v>
      </c>
      <c r="M152" s="13">
        <f>VLOOKUP(A152,'[1]BASE DTPA'!A:DA,16,0)</f>
        <v>18729617</v>
      </c>
      <c r="N152" s="7" t="str">
        <f>VLOOKUP(A152,'[1]BASE DTPA'!A:DB,18,0)</f>
        <v>1 PERSONA NATURAL</v>
      </c>
      <c r="O152" s="7" t="str">
        <f>VLOOKUP(A152,'[1]BASE DTPA'!A:DC,19,0)</f>
        <v>3 CÉDULA DE CIUDADANÍA</v>
      </c>
      <c r="P152" s="13">
        <f>VLOOKUP(A152,'[1]BASE DTPA'!A:DD,20,0)</f>
        <v>26379327</v>
      </c>
      <c r="Q152" s="13" t="str">
        <f>VLOOKUP(A152,'[1]BASE DTPA'!A:DE,22,0)</f>
        <v>N-A</v>
      </c>
      <c r="R152" s="7" t="str">
        <f>VLOOKUP(A152,'[1]BASE DTPA'!A:DF,38,0)</f>
        <v>PNN LOS KATIOS</v>
      </c>
      <c r="S152" s="7">
        <f>VLOOKUP(A152,'[1]BASE DTPA'!A:DG,43,0)</f>
        <v>306</v>
      </c>
      <c r="T152" s="15">
        <f>VLOOKUP(A152,'[1]BASE DTPA'!A:DH,53,0)</f>
        <v>45713</v>
      </c>
      <c r="U152" s="15">
        <f>VLOOKUP(A152,'[1]BASE DTPA'!A:DI,54,0)</f>
        <v>46022</v>
      </c>
      <c r="V152" s="7">
        <f>VLOOKUP(A152,'[1]BASE DTPA'!A:DJ,79,0)</f>
        <v>0</v>
      </c>
      <c r="W152" s="7" t="str">
        <f>VLOOKUP(A152,'[1]BASE DTPA'!A:DK,68,0)</f>
        <v>VIGENTE</v>
      </c>
      <c r="X152" s="17" t="str">
        <f>VLOOKUP(A152,'[1]BASE DTPA'!A:DL,70,0)</f>
        <v>https://community.secop.gov.co/Public/Tendering/ContractDetailView/Index?UniqueIdentifier=CO1.PCCNTR.7555855</v>
      </c>
      <c r="Y152" s="10"/>
      <c r="Z152" s="10"/>
    </row>
    <row r="153" spans="1:26" x14ac:dyDescent="0.3">
      <c r="A153" s="9" t="s">
        <v>173</v>
      </c>
      <c r="B153" s="10" t="str">
        <f>VLOOKUP(A153,'[1]BASE DTPA'!A:CN,2,0)</f>
        <v>1 FONAM</v>
      </c>
      <c r="C153" s="10" t="str">
        <f>VLOOKUP(A153,'[1]BASE DTPA'!A:CQ,3,0)</f>
        <v>CPS-DTPA-152-2025</v>
      </c>
      <c r="D153" s="10" t="str">
        <f>VLOOKUP(A153,'[1]BASE DTPA'!A:CR,4,0)</f>
        <v>ANDRÉS FELIPE ARICAPA BURITICA</v>
      </c>
      <c r="E153" s="11">
        <v>45713</v>
      </c>
      <c r="F153" s="12" t="str">
        <f>VLOOKUP(A153,'[1]BASE DTPA'!A:CT,6,0)</f>
        <v>Prestar servicios de apoyo a la gestión con plena autonomía técnica y administrativa en las actividades requeridas del PNN Farallones de Cali, consistente en actividades de viverismo, en la producción y mantenimiento de plántulas para las actividades de restauración, especialmente en los ecosistemas andinos y de páramo, en el marco de la conservación de la diversidad biológica de las Áreas Protegidas del SINAP Nacional.</v>
      </c>
      <c r="G153" s="10" t="str">
        <f>VLOOKUP(A153,'[1]BASE DTPA'!A:CU,7,0)</f>
        <v>APOYO A LA GESTIÓN</v>
      </c>
      <c r="H153" s="10" t="str">
        <f>VLOOKUP(A153,'[1]BASE DTPA'!A:CV,8,0)</f>
        <v>2 CONTRATACIÓN DIRECTA</v>
      </c>
      <c r="I153" s="10" t="str">
        <f>VLOOKUP(A153,'[1]BASE DTPA'!A:CW,9,0)</f>
        <v>14 PRESTACIÓN DE SERVICIOS</v>
      </c>
      <c r="J153" s="7" t="str">
        <f>VLOOKUP(A153,'[1]BASE DTPA'!A:CX,10,0)</f>
        <v>N/A</v>
      </c>
      <c r="K153" s="7">
        <f>VLOOKUP(A153,'[1]BASE DTPA'!A:CY,11,0)</f>
        <v>80111600</v>
      </c>
      <c r="L153" s="13">
        <f>VLOOKUP(A153,'[1]BASE DTPA'!A:CZ,15,0)</f>
        <v>2084129</v>
      </c>
      <c r="M153" s="13">
        <f>VLOOKUP(A153,'[1]BASE DTPA'!A:DA,16,0)</f>
        <v>21258116</v>
      </c>
      <c r="N153" s="7" t="str">
        <f>VLOOKUP(A153,'[1]BASE DTPA'!A:DB,18,0)</f>
        <v>1 PERSONA NATURAL</v>
      </c>
      <c r="O153" s="7" t="str">
        <f>VLOOKUP(A153,'[1]BASE DTPA'!A:DC,19,0)</f>
        <v>3 CÉDULA DE CIUDADANÍA</v>
      </c>
      <c r="P153" s="13">
        <f>VLOOKUP(A153,'[1]BASE DTPA'!A:DD,20,0)</f>
        <v>1109114551</v>
      </c>
      <c r="Q153" s="13" t="str">
        <f>VLOOKUP(A153,'[1]BASE DTPA'!A:DE,22,0)</f>
        <v>N-A</v>
      </c>
      <c r="R153" s="7" t="str">
        <f>VLOOKUP(A153,'[1]BASE DTPA'!A:DF,38,0)</f>
        <v>PNN FARALLONES DE CALI</v>
      </c>
      <c r="S153" s="7">
        <f>VLOOKUP(A153,'[1]BASE DTPA'!A:DG,43,0)</f>
        <v>306</v>
      </c>
      <c r="T153" s="15">
        <f>VLOOKUP(A153,'[1]BASE DTPA'!A:DH,53,0)</f>
        <v>45713</v>
      </c>
      <c r="U153" s="15">
        <f>VLOOKUP(A153,'[1]BASE DTPA'!A:DI,54,0)</f>
        <v>46022</v>
      </c>
      <c r="V153" s="7">
        <f>VLOOKUP(A153,'[1]BASE DTPA'!A:DJ,79,0)</f>
        <v>0</v>
      </c>
      <c r="W153" s="7" t="str">
        <f>VLOOKUP(A153,'[1]BASE DTPA'!A:DK,68,0)</f>
        <v>VIGENTE</v>
      </c>
      <c r="X153" s="17" t="str">
        <f>VLOOKUP(A153,'[1]BASE DTPA'!A:DL,70,0)</f>
        <v xml:space="preserve">https://community.secop.gov.co/Public/Tendering/ContractDetailView/Index?UniqueIdentifier=CO1.PCCNTR.7557202 </v>
      </c>
      <c r="Y153" s="10"/>
      <c r="Z153" s="10"/>
    </row>
    <row r="154" spans="1:26" x14ac:dyDescent="0.3">
      <c r="A154" s="9" t="s">
        <v>174</v>
      </c>
      <c r="B154" s="10" t="str">
        <f>VLOOKUP(A154,'[1]BASE DTPA'!A:CN,2,0)</f>
        <v>1 FONAM</v>
      </c>
      <c r="C154" s="10" t="str">
        <f>VLOOKUP(A154,'[1]BASE DTPA'!A:CQ,3,0)</f>
        <v>CPS-DTPA-153-2025</v>
      </c>
      <c r="D154" s="10" t="str">
        <f>VLOOKUP(A154,'[1]BASE DTPA'!A:CR,4,0)</f>
        <v>JOSE ALEXANDER GÓMEZ CASTAÑEDA</v>
      </c>
      <c r="E154" s="11">
        <v>45713</v>
      </c>
      <c r="F154" s="12" t="str">
        <f>VLOOKUP(A154,'[1]BASE DTPA'!A:CT,6,0)</f>
        <v>Prestar servicios de apoyo a la gestión con plena autonomía técnica y administrativa en los procedimientos requeridos del PNN Farallones de Cali para Implementar acciones encaminadas al sostenimiento del ecoturismo, especialmente en los ecosistemas andinos y de páramo, en el marco de la conservación de la diversidad biológica de las Áreas Protegidas del SINAP Nacional.</v>
      </c>
      <c r="G154" s="10" t="str">
        <f>VLOOKUP(A154,'[1]BASE DTPA'!A:CU,7,0)</f>
        <v>APOYO A LA GESTIÓN</v>
      </c>
      <c r="H154" s="10" t="str">
        <f>VLOOKUP(A154,'[1]BASE DTPA'!A:CV,8,0)</f>
        <v>2 CONTRATACIÓN DIRECTA</v>
      </c>
      <c r="I154" s="10" t="str">
        <f>VLOOKUP(A154,'[1]BASE DTPA'!A:CW,9,0)</f>
        <v>14 PRESTACIÓN DE SERVICIOS</v>
      </c>
      <c r="J154" s="7" t="str">
        <f>VLOOKUP(A154,'[1]BASE DTPA'!A:CX,10,0)</f>
        <v>N/A</v>
      </c>
      <c r="K154" s="7">
        <f>VLOOKUP(A154,'[1]BASE DTPA'!A:CY,11,0)</f>
        <v>80111600</v>
      </c>
      <c r="L154" s="13">
        <f>VLOOKUP(A154,'[1]BASE DTPA'!A:CZ,15,0)</f>
        <v>2436452</v>
      </c>
      <c r="M154" s="13">
        <f>VLOOKUP(A154,'[1]BASE DTPA'!A:DA,16,0)</f>
        <v>24851810</v>
      </c>
      <c r="N154" s="7" t="str">
        <f>VLOOKUP(A154,'[1]BASE DTPA'!A:DB,18,0)</f>
        <v>1 PERSONA NATURAL</v>
      </c>
      <c r="O154" s="7" t="str">
        <f>VLOOKUP(A154,'[1]BASE DTPA'!A:DC,19,0)</f>
        <v>3 CÉDULA DE CIUDADANÍA</v>
      </c>
      <c r="P154" s="13">
        <f>VLOOKUP(A154,'[1]BASE DTPA'!A:DD,20,0)</f>
        <v>1130616152</v>
      </c>
      <c r="Q154" s="13" t="str">
        <f>VLOOKUP(A154,'[1]BASE DTPA'!A:DE,22,0)</f>
        <v>N-A</v>
      </c>
      <c r="R154" s="7" t="str">
        <f>VLOOKUP(A154,'[1]BASE DTPA'!A:DF,38,0)</f>
        <v>PNN FARALLONES DE CALI</v>
      </c>
      <c r="S154" s="7">
        <f>VLOOKUP(A154,'[1]BASE DTPA'!A:DG,43,0)</f>
        <v>306</v>
      </c>
      <c r="T154" s="15">
        <f>VLOOKUP(A154,'[1]BASE DTPA'!A:DH,53,0)</f>
        <v>45713</v>
      </c>
      <c r="U154" s="15">
        <f>VLOOKUP(A154,'[1]BASE DTPA'!A:DI,54,0)</f>
        <v>46022</v>
      </c>
      <c r="V154" s="7">
        <f>VLOOKUP(A154,'[1]BASE DTPA'!A:DJ,79,0)</f>
        <v>0</v>
      </c>
      <c r="W154" s="7" t="str">
        <f>VLOOKUP(A154,'[1]BASE DTPA'!A:DK,68,0)</f>
        <v>VIGENTE</v>
      </c>
      <c r="X154" s="17" t="str">
        <f>VLOOKUP(A154,'[1]BASE DTPA'!A:DL,70,0)</f>
        <v xml:space="preserve">https://community.secop.gov.co/Public/Tendering/ContractDetailView/Index?UniqueIdentifier=CO1.PCCNTR.7557812 </v>
      </c>
      <c r="Y154" s="10"/>
      <c r="Z154" s="10"/>
    </row>
    <row r="155" spans="1:26" x14ac:dyDescent="0.3">
      <c r="A155" s="9" t="s">
        <v>175</v>
      </c>
      <c r="B155" s="10" t="str">
        <f>VLOOKUP(A155,'[1]BASE DTPA'!A:CN,2,0)</f>
        <v>1 FONAM</v>
      </c>
      <c r="C155" s="10" t="str">
        <f>VLOOKUP(A155,'[1]BASE DTPA'!A:CQ,3,0)</f>
        <v>CPS-DTPA-154-2025</v>
      </c>
      <c r="D155" s="10" t="str">
        <f>VLOOKUP(A155,'[1]BASE DTPA'!A:CR,4,0)</f>
        <v>ELIANA SOFIA MARTINEZ ANDINO</v>
      </c>
      <c r="E155" s="11">
        <v>45713</v>
      </c>
      <c r="F155" s="12" t="str">
        <f>VLOOKUP(A155,'[1]BASE DTPA'!A:CT,6,0)</f>
        <v>Prestar servicios de apoyo a la gestión con plena autonomía técnica y administrativa en las actividades tecnicas requeridas del PNN Farallones de Cali Implementar acciones encaminadas al sostenimiento del ecoturismo, especialmente en los ecosistemas andinos y de páramo, en el marco de la conservación de la diversidad biológica de las Áreas Protegidas del SINAP Nacional.</v>
      </c>
      <c r="G155" s="10" t="str">
        <f>VLOOKUP(A155,'[1]BASE DTPA'!A:CU,7,0)</f>
        <v>APOYO A LA GESTIÓN</v>
      </c>
      <c r="H155" s="10" t="str">
        <f>VLOOKUP(A155,'[1]BASE DTPA'!A:CV,8,0)</f>
        <v>2 CONTRATACIÓN DIRECTA</v>
      </c>
      <c r="I155" s="10" t="str">
        <f>VLOOKUP(A155,'[1]BASE DTPA'!A:CW,9,0)</f>
        <v>14 PRESTACIÓN DE SERVICIOS</v>
      </c>
      <c r="J155" s="7" t="str">
        <f>VLOOKUP(A155,'[1]BASE DTPA'!A:CX,10,0)</f>
        <v>N/A</v>
      </c>
      <c r="K155" s="7">
        <f>VLOOKUP(A155,'[1]BASE DTPA'!A:CY,11,0)</f>
        <v>80111600</v>
      </c>
      <c r="L155" s="13">
        <f>VLOOKUP(A155,'[1]BASE DTPA'!A:CZ,15,0)</f>
        <v>2948106</v>
      </c>
      <c r="M155" s="13">
        <f>VLOOKUP(A155,'[1]BASE DTPA'!A:DA,16,0)</f>
        <v>30070681</v>
      </c>
      <c r="N155" s="7" t="str">
        <f>VLOOKUP(A155,'[1]BASE DTPA'!A:DB,18,0)</f>
        <v>1 PERSONA NATURAL</v>
      </c>
      <c r="O155" s="7" t="str">
        <f>VLOOKUP(A155,'[1]BASE DTPA'!A:DC,19,0)</f>
        <v>3 CÉDULA DE CIUDADANÍA</v>
      </c>
      <c r="P155" s="13">
        <f>VLOOKUP(A155,'[1]BASE DTPA'!A:DD,20,0)</f>
        <v>1144069929</v>
      </c>
      <c r="Q155" s="13" t="str">
        <f>VLOOKUP(A155,'[1]BASE DTPA'!A:DE,22,0)</f>
        <v>N-A</v>
      </c>
      <c r="R155" s="7" t="str">
        <f>VLOOKUP(A155,'[1]BASE DTPA'!A:DF,38,0)</f>
        <v>PNN FARALLONES DE CALI</v>
      </c>
      <c r="S155" s="7">
        <f>VLOOKUP(A155,'[1]BASE DTPA'!A:DG,43,0)</f>
        <v>306</v>
      </c>
      <c r="T155" s="15">
        <f>VLOOKUP(A155,'[1]BASE DTPA'!A:DH,53,0)</f>
        <v>45713</v>
      </c>
      <c r="U155" s="15">
        <f>VLOOKUP(A155,'[1]BASE DTPA'!A:DI,54,0)</f>
        <v>46022</v>
      </c>
      <c r="V155" s="7">
        <f>VLOOKUP(A155,'[1]BASE DTPA'!A:DJ,79,0)</f>
        <v>0</v>
      </c>
      <c r="W155" s="7" t="str">
        <f>VLOOKUP(A155,'[1]BASE DTPA'!A:DK,68,0)</f>
        <v>VIGENTE</v>
      </c>
      <c r="X155" s="17" t="str">
        <f>VLOOKUP(A155,'[1]BASE DTPA'!A:DL,70,0)</f>
        <v>https://community.secop.gov.co/Public/Tendering/ContractDetailView/Index?UniqueIdentifier=CO1.PCCNTR.7557399</v>
      </c>
      <c r="Y155" s="10"/>
      <c r="Z155" s="10"/>
    </row>
    <row r="156" spans="1:26" x14ac:dyDescent="0.3">
      <c r="A156" s="9" t="s">
        <v>176</v>
      </c>
      <c r="B156" s="10" t="str">
        <f>VLOOKUP(A156,'[1]BASE DTPA'!A:CN,2,0)</f>
        <v>1 FONAM</v>
      </c>
      <c r="C156" s="10" t="str">
        <f>VLOOKUP(A156,'[1]BASE DTPA'!A:CQ,3,0)</f>
        <v>CPS-DTPA-155-2025</v>
      </c>
      <c r="D156" s="10" t="str">
        <f>VLOOKUP(A156,'[1]BASE DTPA'!A:CR,4,0)</f>
        <v>LANYS VANESSA VALOYES VALOIS</v>
      </c>
      <c r="E156" s="11">
        <v>45713</v>
      </c>
      <c r="F156" s="12" t="str">
        <f>VLOOKUP(A156,'[1]BASE DTPA'!A:CT,6,0)</f>
        <v>Prestar servicios profesionales con plena autonomía técnica y administrativa en el PNN Utría para adelantar actividades requeridas en la articulación de las partes involucradas en los procesos de ejecución y seguimiento de las estrategias especiales de manejo en el marco de la conservación de diversidad biológica de las áreas protegidas del SINAP nacional</v>
      </c>
      <c r="G156" s="10" t="str">
        <f>VLOOKUP(A156,'[1]BASE DTPA'!A:CU,7,0)</f>
        <v>PROFESIONAL</v>
      </c>
      <c r="H156" s="10" t="str">
        <f>VLOOKUP(A156,'[1]BASE DTPA'!A:CV,8,0)</f>
        <v>2 CONTRATACIÓN DIRECTA</v>
      </c>
      <c r="I156" s="10" t="str">
        <f>VLOOKUP(A156,'[1]BASE DTPA'!A:CW,9,0)</f>
        <v>14 PRESTACIÓN DE SERVICIOS</v>
      </c>
      <c r="J156" s="7" t="str">
        <f>VLOOKUP(A156,'[1]BASE DTPA'!A:CX,10,0)</f>
        <v>N/A</v>
      </c>
      <c r="K156" s="7">
        <f>VLOOKUP(A156,'[1]BASE DTPA'!A:CY,11,0)</f>
        <v>80111600</v>
      </c>
      <c r="L156" s="13">
        <f>VLOOKUP(A156,'[1]BASE DTPA'!A:CZ,15,0)</f>
        <v>5106004</v>
      </c>
      <c r="M156" s="13">
        <f>VLOOKUP(A156,'[1]BASE DTPA'!A:DA,16,0)</f>
        <v>52081241</v>
      </c>
      <c r="N156" s="7" t="str">
        <f>VLOOKUP(A156,'[1]BASE DTPA'!A:DB,18,0)</f>
        <v>1 PERSONA NATURAL</v>
      </c>
      <c r="O156" s="7" t="str">
        <f>VLOOKUP(A156,'[1]BASE DTPA'!A:DC,19,0)</f>
        <v>3 CÉDULA DE CIUDADANÍA</v>
      </c>
      <c r="P156" s="13">
        <f>VLOOKUP(A156,'[1]BASE DTPA'!A:DD,20,0)</f>
        <v>26365367</v>
      </c>
      <c r="Q156" s="13" t="str">
        <f>VLOOKUP(A156,'[1]BASE DTPA'!A:DE,22,0)</f>
        <v>N-A</v>
      </c>
      <c r="R156" s="7" t="str">
        <f>VLOOKUP(A156,'[1]BASE DTPA'!A:DF,38,0)</f>
        <v>PNN UTRÍA</v>
      </c>
      <c r="S156" s="7">
        <f>VLOOKUP(A156,'[1]BASE DTPA'!A:DG,43,0)</f>
        <v>306</v>
      </c>
      <c r="T156" s="15">
        <f>VLOOKUP(A156,'[1]BASE DTPA'!A:DH,53,0)</f>
        <v>45713</v>
      </c>
      <c r="U156" s="15">
        <f>VLOOKUP(A156,'[1]BASE DTPA'!A:DI,54,0)</f>
        <v>46022</v>
      </c>
      <c r="V156" s="7">
        <f>VLOOKUP(A156,'[1]BASE DTPA'!A:DJ,79,0)</f>
        <v>0</v>
      </c>
      <c r="W156" s="7" t="str">
        <f>VLOOKUP(A156,'[1]BASE DTPA'!A:DK,68,0)</f>
        <v>VIGENTE</v>
      </c>
      <c r="X156" s="17" t="str">
        <f>VLOOKUP(A156,'[1]BASE DTPA'!A:DL,70,0)</f>
        <v xml:space="preserve">https://community.secop.gov.co/Public/Tendering/ContractDetailView/Index?UniqueIdentifier=CO1.PCCNTR.7556854 </v>
      </c>
      <c r="Y156" s="10"/>
      <c r="Z156" s="10"/>
    </row>
    <row r="157" spans="1:26" x14ac:dyDescent="0.3">
      <c r="A157" s="9" t="s">
        <v>177</v>
      </c>
      <c r="B157" s="10" t="str">
        <f>VLOOKUP(A157,'[1]BASE DTPA'!A:CN,2,0)</f>
        <v>2 NACION</v>
      </c>
      <c r="C157" s="10" t="str">
        <f>VLOOKUP(A157,'[1]BASE DTPA'!A:CQ,3,0)</f>
        <v>CPS-DTPA-156-2025</v>
      </c>
      <c r="D157" s="10" t="str">
        <f>VLOOKUP(A157,'[1]BASE DTPA'!A:CR,4,0)</f>
        <v>EDER MARQUEZ GUERRERO</v>
      </c>
      <c r="E157" s="11">
        <v>45713</v>
      </c>
      <c r="F157" s="12" t="str">
        <f>VLOOKUP(A157,'[1]BASE DTPA'!A:CT,6,0)</f>
        <v>Prestar servicios de apoyo a la gestión con plena autonomía técnica y administrativa en el PNN Sanquianga para el desarrollo de las actividades técnicas relacionadas con la implementación de la estrategia de investigación y monitoreo en el área protegida en el marco de la conservación de la biodiversidad de las áreas protegidas del SINAP nacional.</v>
      </c>
      <c r="G157" s="10" t="str">
        <f>VLOOKUP(A157,'[1]BASE DTPA'!A:CU,7,0)</f>
        <v>APOYO A LA GESTIÓN</v>
      </c>
      <c r="H157" s="10" t="str">
        <f>VLOOKUP(A157,'[1]BASE DTPA'!A:CV,8,0)</f>
        <v>2 CONTRATACIÓN DIRECTA</v>
      </c>
      <c r="I157" s="10" t="str">
        <f>VLOOKUP(A157,'[1]BASE DTPA'!A:CW,9,0)</f>
        <v>14 PRESTACIÓN DE SERVICIOS</v>
      </c>
      <c r="J157" s="7" t="str">
        <f>VLOOKUP(A157,'[1]BASE DTPA'!A:CX,10,0)</f>
        <v>N/A</v>
      </c>
      <c r="K157" s="7">
        <f>VLOOKUP(A157,'[1]BASE DTPA'!A:CY,11,0)</f>
        <v>80111600</v>
      </c>
      <c r="L157" s="13">
        <f>VLOOKUP(A157,'[1]BASE DTPA'!A:CZ,15,0)</f>
        <v>2680096</v>
      </c>
      <c r="M157" s="13">
        <f>VLOOKUP(A157,'[1]BASE DTPA'!A:DA,16,0)</f>
        <v>27336979</v>
      </c>
      <c r="N157" s="7" t="str">
        <f>VLOOKUP(A157,'[1]BASE DTPA'!A:DB,18,0)</f>
        <v>1 PERSONA NATURAL</v>
      </c>
      <c r="O157" s="7" t="str">
        <f>VLOOKUP(A157,'[1]BASE DTPA'!A:DC,19,0)</f>
        <v>3 CÉDULA DE CIUDADANÍA</v>
      </c>
      <c r="P157" s="13">
        <f>VLOOKUP(A157,'[1]BASE DTPA'!A:DD,20,0)</f>
        <v>1192764575</v>
      </c>
      <c r="Q157" s="13" t="str">
        <f>VLOOKUP(A157,'[1]BASE DTPA'!A:DE,22,0)</f>
        <v>N-A</v>
      </c>
      <c r="R157" s="7" t="str">
        <f>VLOOKUP(A157,'[1]BASE DTPA'!A:DF,38,0)</f>
        <v>PNN SANQUIANGA</v>
      </c>
      <c r="S157" s="7">
        <f>VLOOKUP(A157,'[1]BASE DTPA'!A:DG,43,0)</f>
        <v>306</v>
      </c>
      <c r="T157" s="15">
        <f>VLOOKUP(A157,'[1]BASE DTPA'!A:DH,53,0)</f>
        <v>45713</v>
      </c>
      <c r="U157" s="15">
        <f>VLOOKUP(A157,'[1]BASE DTPA'!A:DI,54,0)</f>
        <v>46022</v>
      </c>
      <c r="V157" s="7">
        <f>VLOOKUP(A157,'[1]BASE DTPA'!A:DJ,79,0)</f>
        <v>0</v>
      </c>
      <c r="W157" s="7" t="str">
        <f>VLOOKUP(A157,'[1]BASE DTPA'!A:DK,68,0)</f>
        <v>VIGENTE</v>
      </c>
      <c r="X157" s="17" t="str">
        <f>VLOOKUP(A157,'[1]BASE DTPA'!A:DL,70,0)</f>
        <v xml:space="preserve">https://community.secop.gov.co/Public/Tendering/ContractDetailView/Index?UniqueIdentifier=CO1.PCCNTR.7556986 </v>
      </c>
      <c r="Y157" s="10"/>
      <c r="Z157" s="10"/>
    </row>
    <row r="158" spans="1:26" x14ac:dyDescent="0.3">
      <c r="A158" s="9" t="s">
        <v>178</v>
      </c>
      <c r="B158" s="10" t="str">
        <f>VLOOKUP(A158,'[1]BASE DTPA'!A:CN,2,0)</f>
        <v>2 NACION</v>
      </c>
      <c r="C158" s="10" t="str">
        <f>VLOOKUP(A158,'[1]BASE DTPA'!A:CQ,3,0)</f>
        <v>CPS-DTPA-157-2025</v>
      </c>
      <c r="D158" s="10" t="str">
        <f>VLOOKUP(A158,'[1]BASE DTPA'!A:CR,4,0)</f>
        <v>JAUIN CORTES IBARBO</v>
      </c>
      <c r="E158" s="11">
        <v>45713</v>
      </c>
      <c r="F158" s="12" t="str">
        <f>VLOOKUP(A158,'[1]BASE DTPA'!A:CT,6,0)</f>
        <v>Prestar servicios de apoyo a la gestión con plena autonomía técnica y administrativa en el PNN Sanquianga para desarrollar las acciones técnicas en el proceso de restauraPrestar servicios de apoyo a la gestión con plena autonomía técnica y administrativa en el PNN Sanquianga para desarrollar las acciones técnicas en el proceso de restauración adelantado por el área protegida, en el marco de la conservación de la diversidad biológica de las áreas protegidas del SINAP nacional</v>
      </c>
      <c r="G158" s="10" t="str">
        <f>VLOOKUP(A158,'[1]BASE DTPA'!A:CU,7,0)</f>
        <v>APOYO A LA GESTIÓN</v>
      </c>
      <c r="H158" s="10" t="str">
        <f>VLOOKUP(A158,'[1]BASE DTPA'!A:CV,8,0)</f>
        <v>2 CONTRATACIÓN DIRECTA</v>
      </c>
      <c r="I158" s="10" t="str">
        <f>VLOOKUP(A158,'[1]BASE DTPA'!A:CW,9,0)</f>
        <v>14 PRESTACIÓN DE SERVICIOS</v>
      </c>
      <c r="J158" s="7" t="str">
        <f>VLOOKUP(A158,'[1]BASE DTPA'!A:CX,10,0)</f>
        <v>N/A</v>
      </c>
      <c r="K158" s="7">
        <f>VLOOKUP(A158,'[1]BASE DTPA'!A:CY,11,0)</f>
        <v>80111600</v>
      </c>
      <c r="L158" s="13">
        <f>VLOOKUP(A158,'[1]BASE DTPA'!A:CZ,15,0)</f>
        <v>2680096</v>
      </c>
      <c r="M158" s="13">
        <f>VLOOKUP(A158,'[1]BASE DTPA'!A:DA,16,0)</f>
        <v>27247643</v>
      </c>
      <c r="N158" s="7" t="str">
        <f>VLOOKUP(A158,'[1]BASE DTPA'!A:DB,18,0)</f>
        <v>1 PERSONA NATURAL</v>
      </c>
      <c r="O158" s="7" t="str">
        <f>VLOOKUP(A158,'[1]BASE DTPA'!A:DC,19,0)</f>
        <v>3 CÉDULA DE CIUDADANÍA</v>
      </c>
      <c r="P158" s="13">
        <f>VLOOKUP(A158,'[1]BASE DTPA'!A:DD,20,0)</f>
        <v>1149189457</v>
      </c>
      <c r="Q158" s="13" t="str">
        <f>VLOOKUP(A158,'[1]BASE DTPA'!A:DE,22,0)</f>
        <v>N-A</v>
      </c>
      <c r="R158" s="7" t="str">
        <f>VLOOKUP(A158,'[1]BASE DTPA'!A:DF,38,0)</f>
        <v>PNN SANQUIANGA</v>
      </c>
      <c r="S158" s="7">
        <f>VLOOKUP(A158,'[1]BASE DTPA'!A:DG,43,0)</f>
        <v>306</v>
      </c>
      <c r="T158" s="15">
        <f>VLOOKUP(A158,'[1]BASE DTPA'!A:DH,53,0)</f>
        <v>45713</v>
      </c>
      <c r="U158" s="15">
        <f>VLOOKUP(A158,'[1]BASE DTPA'!A:DI,54,0)</f>
        <v>46022</v>
      </c>
      <c r="V158" s="7">
        <f>VLOOKUP(A158,'[1]BASE DTPA'!A:DJ,79,0)</f>
        <v>0</v>
      </c>
      <c r="W158" s="7" t="str">
        <f>VLOOKUP(A158,'[1]BASE DTPA'!A:DK,68,0)</f>
        <v>VIGENTE</v>
      </c>
      <c r="X158" s="17" t="str">
        <f>VLOOKUP(A158,'[1]BASE DTPA'!A:DL,70,0)</f>
        <v xml:space="preserve">https://community.secop.gov.co/Public/Tendering/ContractDetailView/Index?UniqueIdentifier=CO1.PCCNTR.7557314 </v>
      </c>
      <c r="Y158" s="10"/>
      <c r="Z158" s="10"/>
    </row>
    <row r="159" spans="1:26" x14ac:dyDescent="0.3">
      <c r="A159" s="9" t="s">
        <v>179</v>
      </c>
      <c r="B159" s="10" t="str">
        <f>VLOOKUP(A159,'[1]BASE DTPA'!A:CN,2,0)</f>
        <v>1 FONAM</v>
      </c>
      <c r="C159" s="10" t="str">
        <f>VLOOKUP(A159,'[1]BASE DTPA'!A:CQ,3,0)</f>
        <v>CPS-DTPA-158-2025</v>
      </c>
      <c r="D159" s="10" t="str">
        <f>VLOOKUP(A159,'[1]BASE DTPA'!A:CR,4,0)</f>
        <v>JOHANA GERALDINNE NUÑEZ PEÑA</v>
      </c>
      <c r="E159" s="11">
        <v>45713</v>
      </c>
      <c r="F159" s="12" t="str">
        <f>VLOOKUP(A159,'[1]BASE DTPA'!A:CT,6,0)</f>
        <v>PA05-3202008-9-007 Prestar servicios profesionales con plena autonomía técnica y administrativa en el PNN Gorgona para la implementación de la estrategia de investigación y monitoreo en el área protegida en el marco de la conservación de la diversidad biológica de las áreas protegidas del SINAP nacional.</v>
      </c>
      <c r="G159" s="10" t="str">
        <f>VLOOKUP(A159,'[1]BASE DTPA'!A:CU,7,0)</f>
        <v>PROFESIONAL</v>
      </c>
      <c r="H159" s="10" t="str">
        <f>VLOOKUP(A159,'[1]BASE DTPA'!A:CV,8,0)</f>
        <v>2 CONTRATACIÓN DIRECTA</v>
      </c>
      <c r="I159" s="10" t="str">
        <f>VLOOKUP(A159,'[1]BASE DTPA'!A:CW,9,0)</f>
        <v>14 PRESTACIÓN DE SERVICIOS</v>
      </c>
      <c r="J159" s="7" t="str">
        <f>VLOOKUP(A159,'[1]BASE DTPA'!A:CX,10,0)</f>
        <v>N/A</v>
      </c>
      <c r="K159" s="7">
        <f>VLOOKUP(A159,'[1]BASE DTPA'!A:CY,11,0)</f>
        <v>80111600</v>
      </c>
      <c r="L159" s="13">
        <f>VLOOKUP(A159,'[1]BASE DTPA'!A:CZ,15,0)</f>
        <v>5106004</v>
      </c>
      <c r="M159" s="13">
        <f>VLOOKUP(A159,'[1]BASE DTPA'!A:DA,16,0)</f>
        <v>52081241</v>
      </c>
      <c r="N159" s="7" t="str">
        <f>VLOOKUP(A159,'[1]BASE DTPA'!A:DB,18,0)</f>
        <v>1 PERSONA NATURAL</v>
      </c>
      <c r="O159" s="7" t="str">
        <f>VLOOKUP(A159,'[1]BASE DTPA'!A:DC,19,0)</f>
        <v>3 CÉDULA DE CIUDADANÍA</v>
      </c>
      <c r="P159" s="13">
        <f>VLOOKUP(A159,'[1]BASE DTPA'!A:DD,20,0)</f>
        <v>1023953632</v>
      </c>
      <c r="Q159" s="13" t="str">
        <f>VLOOKUP(A159,'[1]BASE DTPA'!A:DE,22,0)</f>
        <v>N-A</v>
      </c>
      <c r="R159" s="7" t="str">
        <f>VLOOKUP(A159,'[1]BASE DTPA'!A:DF,38,0)</f>
        <v>PNN GORGONA</v>
      </c>
      <c r="S159" s="7">
        <f>VLOOKUP(A159,'[1]BASE DTPA'!A:DG,43,0)</f>
        <v>306</v>
      </c>
      <c r="T159" s="15">
        <f>VLOOKUP(A159,'[1]BASE DTPA'!A:DH,53,0)</f>
        <v>45713</v>
      </c>
      <c r="U159" s="15">
        <f>VLOOKUP(A159,'[1]BASE DTPA'!A:DI,54,0)</f>
        <v>46022</v>
      </c>
      <c r="V159" s="7">
        <f>VLOOKUP(A159,'[1]BASE DTPA'!A:DJ,79,0)</f>
        <v>0</v>
      </c>
      <c r="W159" s="7" t="str">
        <f>VLOOKUP(A159,'[1]BASE DTPA'!A:DK,68,0)</f>
        <v>VIGENTE</v>
      </c>
      <c r="X159" s="17" t="str">
        <f>VLOOKUP(A159,'[1]BASE DTPA'!A:DL,70,0)</f>
        <v xml:space="preserve">https://community.secop.gov.co/Public/Tendering/ContractDetailView/Index?UniqueIdentifier=CO1.PCCNTR.7557868 </v>
      </c>
      <c r="Y159" s="10"/>
      <c r="Z159" s="10"/>
    </row>
    <row r="160" spans="1:26" x14ac:dyDescent="0.3">
      <c r="A160" s="9" t="s">
        <v>180</v>
      </c>
      <c r="B160" s="10" t="str">
        <f>VLOOKUP(A160,'[1]BASE DTPA'!A:CN,2,0)</f>
        <v>1 FONAM</v>
      </c>
      <c r="C160" s="10" t="str">
        <f>VLOOKUP(A160,'[1]BASE DTPA'!A:CQ,3,0)</f>
        <v>CPS-DTPA-159-2025</v>
      </c>
      <c r="D160" s="10" t="str">
        <f>VLOOKUP(A160,'[1]BASE DTPA'!A:CR,4,0)</f>
        <v>ALVARO JAVIER FIERRO PERDOMO</v>
      </c>
      <c r="E160" s="11">
        <v>45713</v>
      </c>
      <c r="F160" s="12" t="str">
        <f>VLOOKUP(A160,'[1]BASE DTPA'!A:CT,6,0)</f>
        <v>Prestar servicios de apoyo a la gestión en con plena autonomía técnica y administrativa requeridas por el PNN Gorgona en el desarrollo de los procesos de comunicación, educación ambiental con actores priorizados y vinculados a la gestión territorial, en el marco de la conservación de la diversidad biológica de las áreas protegidas del SINAP nacional.</v>
      </c>
      <c r="G160" s="10" t="str">
        <f>VLOOKUP(A160,'[1]BASE DTPA'!A:CU,7,0)</f>
        <v>APOYO A LA GESTIÓN</v>
      </c>
      <c r="H160" s="10" t="str">
        <f>VLOOKUP(A160,'[1]BASE DTPA'!A:CV,8,0)</f>
        <v>2 CONTRATACIÓN DIRECTA</v>
      </c>
      <c r="I160" s="10" t="str">
        <f>VLOOKUP(A160,'[1]BASE DTPA'!A:CW,9,0)</f>
        <v>14 PRESTACIÓN DE SERVICIOS</v>
      </c>
      <c r="J160" s="7" t="str">
        <f>VLOOKUP(A160,'[1]BASE DTPA'!A:CX,10,0)</f>
        <v>N/A</v>
      </c>
      <c r="K160" s="7">
        <f>VLOOKUP(A160,'[1]BASE DTPA'!A:CY,11,0)</f>
        <v>80111600</v>
      </c>
      <c r="L160" s="13">
        <f>VLOOKUP(A160,'[1]BASE DTPA'!A:CZ,15,0)</f>
        <v>3670920</v>
      </c>
      <c r="M160" s="13">
        <f>VLOOKUP(A160,'[1]BASE DTPA'!A:DA,16,0)</f>
        <v>37443384</v>
      </c>
      <c r="N160" s="7" t="str">
        <f>VLOOKUP(A160,'[1]BASE DTPA'!A:DB,18,0)</f>
        <v>1 PERSONA NATURAL</v>
      </c>
      <c r="O160" s="7" t="str">
        <f>VLOOKUP(A160,'[1]BASE DTPA'!A:DC,19,0)</f>
        <v>3 CÉDULA DE CIUDADANÍA</v>
      </c>
      <c r="P160" s="13">
        <f>VLOOKUP(A160,'[1]BASE DTPA'!A:DD,20,0)</f>
        <v>1081159124</v>
      </c>
      <c r="Q160" s="13" t="str">
        <f>VLOOKUP(A160,'[1]BASE DTPA'!A:DE,22,0)</f>
        <v>N-A</v>
      </c>
      <c r="R160" s="7" t="str">
        <f>VLOOKUP(A160,'[1]BASE DTPA'!A:DF,38,0)</f>
        <v>PNN GORGONA</v>
      </c>
      <c r="S160" s="7">
        <f>VLOOKUP(A160,'[1]BASE DTPA'!A:DG,43,0)</f>
        <v>306</v>
      </c>
      <c r="T160" s="15">
        <f>VLOOKUP(A160,'[1]BASE DTPA'!A:DH,53,0)</f>
        <v>45713</v>
      </c>
      <c r="U160" s="15">
        <f>VLOOKUP(A160,'[1]BASE DTPA'!A:DI,54,0)</f>
        <v>46022</v>
      </c>
      <c r="V160" s="7">
        <f>VLOOKUP(A160,'[1]BASE DTPA'!A:DJ,79,0)</f>
        <v>0</v>
      </c>
      <c r="W160" s="7" t="str">
        <f>VLOOKUP(A160,'[1]BASE DTPA'!A:DK,68,0)</f>
        <v>VIGENTE</v>
      </c>
      <c r="X160" s="17" t="str">
        <f>VLOOKUP(A160,'[1]BASE DTPA'!A:DL,70,0)</f>
        <v xml:space="preserve">https://community.secop.gov.co/Public/Tendering/ContractDetailView/Index?UniqueIdentifier=CO1.PCCNTR.7558264 </v>
      </c>
      <c r="Y160" s="10"/>
      <c r="Z160" s="10"/>
    </row>
    <row r="161" spans="1:26" x14ac:dyDescent="0.3">
      <c r="A161" s="9" t="s">
        <v>181</v>
      </c>
      <c r="B161" s="10" t="str">
        <f>VLOOKUP(A161,'[1]BASE DTPA'!A:CN,2,0)</f>
        <v>2 NACION</v>
      </c>
      <c r="C161" s="10" t="str">
        <f>VLOOKUP(A161,'[1]BASE DTPA'!A:CQ,3,0)</f>
        <v>CPS-DTPA-160-2025</v>
      </c>
      <c r="D161" s="10" t="str">
        <f>VLOOKUP(A161,'[1]BASE DTPA'!A:CR,4,0)</f>
        <v>SANDRA VIVIANA ANDRADE CORTES</v>
      </c>
      <c r="E161" s="11">
        <v>45713</v>
      </c>
      <c r="F161" s="12" t="str">
        <f>VLOOKUP(A161,'[1]BASE DTPA'!A:CT,6,0)</f>
        <v>PA01-3202060-19-1-007 Prestar servicios profesionales con plena autonomía técnica y administrativa en el DNMI Cabo Manglares en la implementación del proceso de restauración en zonas degradadas y/o alteradas en el área protegida y/o zonas de influencia en el marco de la conservación de la diversidad biológica de las áreas protegidas del SINAP.</v>
      </c>
      <c r="G161" s="10" t="str">
        <f>VLOOKUP(A161,'[1]BASE DTPA'!A:CU,7,0)</f>
        <v>PROFESIONAL</v>
      </c>
      <c r="H161" s="10" t="str">
        <f>VLOOKUP(A161,'[1]BASE DTPA'!A:CV,8,0)</f>
        <v>2 CONTRATACIÓN DIRECTA</v>
      </c>
      <c r="I161" s="10" t="str">
        <f>VLOOKUP(A161,'[1]BASE DTPA'!A:CW,9,0)</f>
        <v>14 PRESTACIÓN DE SERVICIOS</v>
      </c>
      <c r="J161" s="7" t="str">
        <f>VLOOKUP(A161,'[1]BASE DTPA'!A:CX,10,0)</f>
        <v>N/A</v>
      </c>
      <c r="K161" s="7">
        <f>VLOOKUP(A161,'[1]BASE DTPA'!A:CY,11,0)</f>
        <v>80111600</v>
      </c>
      <c r="L161" s="13">
        <f>VLOOKUP(A161,'[1]BASE DTPA'!A:CZ,15,0)</f>
        <v>4200744</v>
      </c>
      <c r="M161" s="13">
        <f>VLOOKUP(A161,'[1]BASE DTPA'!A:DA,16,0)</f>
        <v>42847589</v>
      </c>
      <c r="N161" s="7" t="str">
        <f>VLOOKUP(A161,'[1]BASE DTPA'!A:DB,18,0)</f>
        <v>1 PERSONA NATURAL</v>
      </c>
      <c r="O161" s="7" t="str">
        <f>VLOOKUP(A161,'[1]BASE DTPA'!A:DC,19,0)</f>
        <v>3 CÉDULA DE CIUDADANÍA</v>
      </c>
      <c r="P161" s="13">
        <f>VLOOKUP(A161,'[1]BASE DTPA'!A:DD,20,0)</f>
        <v>1087195505</v>
      </c>
      <c r="Q161" s="13" t="str">
        <f>VLOOKUP(A161,'[1]BASE DTPA'!A:DE,22,0)</f>
        <v>N-A</v>
      </c>
      <c r="R161" s="7" t="str">
        <f>VLOOKUP(A161,'[1]BASE DTPA'!A:DF,38,0)</f>
        <v>DNMI CABO MANGLARES</v>
      </c>
      <c r="S161" s="7">
        <f>VLOOKUP(A161,'[1]BASE DTPA'!A:DG,43,0)</f>
        <v>306</v>
      </c>
      <c r="T161" s="15">
        <f>VLOOKUP(A161,'[1]BASE DTPA'!A:DH,53,0)</f>
        <v>45713</v>
      </c>
      <c r="U161" s="15">
        <f>VLOOKUP(A161,'[1]BASE DTPA'!A:DI,54,0)</f>
        <v>46021</v>
      </c>
      <c r="V161" s="7">
        <f>VLOOKUP(A161,'[1]BASE DTPA'!A:DJ,79,0)</f>
        <v>0</v>
      </c>
      <c r="W161" s="7" t="str">
        <f>VLOOKUP(A161,'[1]BASE DTPA'!A:DK,68,0)</f>
        <v>VIGENTE</v>
      </c>
      <c r="X161" s="17" t="str">
        <f>VLOOKUP(A161,'[1]BASE DTPA'!A:DL,70,0)</f>
        <v xml:space="preserve">https://community.secop.gov.co/Public/Tendering/ContractDetailView/Index?UniqueIdentifier=CO1.PCCNTR.7558197 </v>
      </c>
      <c r="Y161" s="10"/>
      <c r="Z161" s="10"/>
    </row>
    <row r="162" spans="1:26" x14ac:dyDescent="0.3">
      <c r="A162" s="9" t="s">
        <v>182</v>
      </c>
      <c r="B162" s="10" t="str">
        <f>VLOOKUP(A162,'[1]BASE DTPA'!A:CN,2,0)</f>
        <v>2 NACION</v>
      </c>
      <c r="C162" s="10" t="str">
        <f>VLOOKUP(A162,'[1]BASE DTPA'!A:CQ,3,0)</f>
        <v>CPS-DTPA-161-2025</v>
      </c>
      <c r="D162" s="10" t="str">
        <f>VLOOKUP(A162,'[1]BASE DTPA'!A:CR,4,0)</f>
        <v>KATHERINE CUESTA CARRILLO</v>
      </c>
      <c r="E162" s="11">
        <v>45713</v>
      </c>
      <c r="F162" s="12" t="str">
        <f>VLOOKUP(A162,'[1]BASE DTPA'!A:CT,6,0)</f>
        <v>Prestar servicios de apoyo a la gestión con plena autonomía técnica y administrativa en el PNN Los Katíos para el desarrollo de las actividades operativas de la implementación del proceso de restauración en zonas degradadas y/o alteradas en el área protegida y/o zonas de influencia en el marco de la conservación de la diversidad biológica de las áreas protegidas del SINAP.</v>
      </c>
      <c r="G162" s="10" t="str">
        <f>VLOOKUP(A162,'[1]BASE DTPA'!A:CU,7,0)</f>
        <v>APOYO A LA GESTIÓN</v>
      </c>
      <c r="H162" s="10" t="str">
        <f>VLOOKUP(A162,'[1]BASE DTPA'!A:CV,8,0)</f>
        <v>2 CONTRATACIÓN DIRECTA</v>
      </c>
      <c r="I162" s="10" t="str">
        <f>VLOOKUP(A162,'[1]BASE DTPA'!A:CW,9,0)</f>
        <v>14 PRESTACIÓN DE SERVICIOS</v>
      </c>
      <c r="J162" s="7" t="str">
        <f>VLOOKUP(A162,'[1]BASE DTPA'!A:CX,10,0)</f>
        <v>N/A</v>
      </c>
      <c r="K162" s="7">
        <f>VLOOKUP(A162,'[1]BASE DTPA'!A:CY,11,0)</f>
        <v>80111600</v>
      </c>
      <c r="L162" s="13">
        <f>VLOOKUP(A162,'[1]BASE DTPA'!A:CZ,15,0)</f>
        <v>1836237</v>
      </c>
      <c r="M162" s="13">
        <f>VLOOKUP(A162,'[1]BASE DTPA'!A:DA,16,0)</f>
        <v>18423578</v>
      </c>
      <c r="N162" s="7" t="str">
        <f>VLOOKUP(A162,'[1]BASE DTPA'!A:DB,18,0)</f>
        <v>1 PERSONA NATURAL</v>
      </c>
      <c r="O162" s="7" t="str">
        <f>VLOOKUP(A162,'[1]BASE DTPA'!A:DC,19,0)</f>
        <v>3 CÉDULA DE CIUDADANÍA</v>
      </c>
      <c r="P162" s="13">
        <f>VLOOKUP(A162,'[1]BASE DTPA'!A:DD,20,0)</f>
        <v>1045500630</v>
      </c>
      <c r="Q162" s="13" t="str">
        <f>VLOOKUP(A162,'[1]BASE DTPA'!A:DE,22,0)</f>
        <v>N-A</v>
      </c>
      <c r="R162" s="7" t="str">
        <f>VLOOKUP(A162,'[1]BASE DTPA'!A:DF,38,0)</f>
        <v>PNN LOS KATIOS</v>
      </c>
      <c r="S162" s="7">
        <f>VLOOKUP(A162,'[1]BASE DTPA'!A:DG,43,0)</f>
        <v>301</v>
      </c>
      <c r="T162" s="15">
        <f>VLOOKUP(A162,'[1]BASE DTPA'!A:DH,53,0)</f>
        <v>45713</v>
      </c>
      <c r="U162" s="15">
        <f>VLOOKUP(A162,'[1]BASE DTPA'!A:DI,54,0)</f>
        <v>46016</v>
      </c>
      <c r="V162" s="7">
        <f>VLOOKUP(A162,'[1]BASE DTPA'!A:DJ,79,0)</f>
        <v>0</v>
      </c>
      <c r="W162" s="7" t="str">
        <f>VLOOKUP(A162,'[1]BASE DTPA'!A:DK,68,0)</f>
        <v>VIGENTE</v>
      </c>
      <c r="X162" s="17" t="str">
        <f>VLOOKUP(A162,'[1]BASE DTPA'!A:DL,70,0)</f>
        <v xml:space="preserve">https://community.secop.gov.co/Public/Tendering/ContractDetailView/Index?UniqueIdentifier=CO1.PCCNTR.7559166 </v>
      </c>
      <c r="Y162" s="10"/>
      <c r="Z162" s="10"/>
    </row>
    <row r="163" spans="1:26" x14ac:dyDescent="0.3">
      <c r="A163" s="9" t="s">
        <v>183</v>
      </c>
      <c r="B163" s="10" t="str">
        <f>VLOOKUP(A163,'[1]BASE DTPA'!A:CN,2,0)</f>
        <v>1 FONAM</v>
      </c>
      <c r="C163" s="10" t="str">
        <f>VLOOKUP(A163,'[1]BASE DTPA'!A:CQ,3,0)</f>
        <v>CPS-DTPA-162-2025</v>
      </c>
      <c r="D163" s="10" t="str">
        <f>VLOOKUP(A163,'[1]BASE DTPA'!A:CR,4,0)</f>
        <v>EDGAR HUMBERTO HERRERA FIGUEROA</v>
      </c>
      <c r="E163" s="11">
        <v>45714</v>
      </c>
      <c r="F163" s="12" t="str">
        <f>VLOOKUP(A163,'[1]BASE DTPA'!A:CT,6,0)</f>
        <v>PA04-3202008-9-048 Prestar servicios profesionales con plena autonomia tecnica y administrativa en el el PNN Farallones de Cali en realizacion de las actividades necesarias para Implementar los instrumentos de planeacion (planes de manejo / rem u otros programas y lineamientos) de la entidad, con acciones que permitan generar una ruta para la futura implementacion de un laboratorio ambiental en el PNN Farallones, especialmente en los ecosistemas andinos y de paramo.</v>
      </c>
      <c r="G163" s="10" t="str">
        <f>VLOOKUP(A163,'[1]BASE DTPA'!A:CU,7,0)</f>
        <v>PROFESIONAL</v>
      </c>
      <c r="H163" s="10" t="str">
        <f>VLOOKUP(A163,'[1]BASE DTPA'!A:CV,8,0)</f>
        <v>2 CONTRATACIÓN DIRECTA</v>
      </c>
      <c r="I163" s="10" t="str">
        <f>VLOOKUP(A163,'[1]BASE DTPA'!A:CW,9,0)</f>
        <v>14 PRESTACIÓN DE SERVICIOS</v>
      </c>
      <c r="J163" s="7" t="str">
        <f>VLOOKUP(A163,'[1]BASE DTPA'!A:CX,10,0)</f>
        <v>N/A</v>
      </c>
      <c r="K163" s="7">
        <f>VLOOKUP(A163,'[1]BASE DTPA'!A:CY,11,0)</f>
        <v>80111600</v>
      </c>
      <c r="L163" s="13">
        <f>VLOOKUP(A163,'[1]BASE DTPA'!A:CZ,15,0)</f>
        <v>5106004</v>
      </c>
      <c r="M163" s="13">
        <f>VLOOKUP(A163,'[1]BASE DTPA'!A:DA,16,0)</f>
        <v>51911041</v>
      </c>
      <c r="N163" s="7" t="str">
        <f>VLOOKUP(A163,'[1]BASE DTPA'!A:DB,18,0)</f>
        <v>1 PERSONA NATURAL</v>
      </c>
      <c r="O163" s="7" t="str">
        <f>VLOOKUP(A163,'[1]BASE DTPA'!A:DC,19,0)</f>
        <v>3 CÉDULA DE CIUDADANÍA</v>
      </c>
      <c r="P163" s="13">
        <f>VLOOKUP(A163,'[1]BASE DTPA'!A:DD,20,0)</f>
        <v>16769037</v>
      </c>
      <c r="Q163" s="13" t="str">
        <f>VLOOKUP(A163,'[1]BASE DTPA'!A:DE,22,0)</f>
        <v>N-A</v>
      </c>
      <c r="R163" s="7" t="str">
        <f>VLOOKUP(A163,'[1]BASE DTPA'!A:DF,38,0)</f>
        <v>PNN FARALLONES DE CALI</v>
      </c>
      <c r="S163" s="7">
        <f>VLOOKUP(A163,'[1]BASE DTPA'!A:DG,43,0)</f>
        <v>305</v>
      </c>
      <c r="T163" s="15">
        <f>VLOOKUP(A163,'[1]BASE DTPA'!A:DH,53,0)</f>
        <v>45714</v>
      </c>
      <c r="U163" s="15">
        <f>VLOOKUP(A163,'[1]BASE DTPA'!A:DI,54,0)</f>
        <v>46022</v>
      </c>
      <c r="V163" s="7">
        <f>VLOOKUP(A163,'[1]BASE DTPA'!A:DJ,79,0)</f>
        <v>0</v>
      </c>
      <c r="W163" s="7" t="str">
        <f>VLOOKUP(A163,'[1]BASE DTPA'!A:DK,68,0)</f>
        <v>VIGENTE</v>
      </c>
      <c r="X163" s="17" t="str">
        <f>VLOOKUP(A163,'[1]BASE DTPA'!A:DL,70,0)</f>
        <v xml:space="preserve">https://community.secop.gov.co/Public/Tendering/ContractDetailView/Index?UniqueIdentifier=CO1.PCCNTR.7559947 </v>
      </c>
      <c r="Y163" s="10"/>
      <c r="Z163" s="10"/>
    </row>
    <row r="164" spans="1:26" x14ac:dyDescent="0.3">
      <c r="A164" s="9" t="s">
        <v>184</v>
      </c>
      <c r="B164" s="10" t="str">
        <f>VLOOKUP(A164,'[1]BASE DTPA'!A:CN,2,0)</f>
        <v>2 NACION</v>
      </c>
      <c r="C164" s="10" t="str">
        <f>VLOOKUP(A164,'[1]BASE DTPA'!A:CQ,3,0)</f>
        <v>CPS-DTPA-163-2025</v>
      </c>
      <c r="D164" s="10" t="str">
        <f>VLOOKUP(A164,'[1]BASE DTPA'!A:CR,4,0)</f>
        <v>POLICARPO TOVAR PEÑA</v>
      </c>
      <c r="E164" s="11">
        <v>45714</v>
      </c>
      <c r="F164" s="12" t="str">
        <f>VLOOKUP(A164,'[1]BASE DTPA'!A:CT,6,0)</f>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164" s="10" t="str">
        <f>VLOOKUP(A164,'[1]BASE DTPA'!A:CU,7,0)</f>
        <v>APOYO A LA GESTIÓN</v>
      </c>
      <c r="H164" s="10" t="str">
        <f>VLOOKUP(A164,'[1]BASE DTPA'!A:CV,8,0)</f>
        <v>2 CONTRATACIÓN DIRECTA</v>
      </c>
      <c r="I164" s="10" t="str">
        <f>VLOOKUP(A164,'[1]BASE DTPA'!A:CW,9,0)</f>
        <v>14 PRESTACIÓN DE SERVICIOS</v>
      </c>
      <c r="J164" s="7" t="str">
        <f>VLOOKUP(A164,'[1]BASE DTPA'!A:CX,10,0)</f>
        <v>N/A</v>
      </c>
      <c r="K164" s="7">
        <f>VLOOKUP(A164,'[1]BASE DTPA'!A:CY,11,0)</f>
        <v>80111600</v>
      </c>
      <c r="L164" s="13">
        <f>VLOOKUP(A164,'[1]BASE DTPA'!A:CZ,15,0)</f>
        <v>1836237</v>
      </c>
      <c r="M164" s="13">
        <f>VLOOKUP(A164,'[1]BASE DTPA'!A:DA,16,0)</f>
        <v>18423578</v>
      </c>
      <c r="N164" s="7" t="str">
        <f>VLOOKUP(A164,'[1]BASE DTPA'!A:DB,18,0)</f>
        <v>1 PERSONA NATURAL</v>
      </c>
      <c r="O164" s="7" t="str">
        <f>VLOOKUP(A164,'[1]BASE DTPA'!A:DC,19,0)</f>
        <v>3 CÉDULA DE CIUDADANÍA</v>
      </c>
      <c r="P164" s="13">
        <f>VLOOKUP(A164,'[1]BASE DTPA'!A:DD,20,0)</f>
        <v>12002023</v>
      </c>
      <c r="Q164" s="13" t="str">
        <f>VLOOKUP(A164,'[1]BASE DTPA'!A:DE,22,0)</f>
        <v>N-A</v>
      </c>
      <c r="R164" s="7" t="str">
        <f>VLOOKUP(A164,'[1]BASE DTPA'!A:DF,38,0)</f>
        <v>PNN LOS KATIOS</v>
      </c>
      <c r="S164" s="7">
        <f>VLOOKUP(A164,'[1]BASE DTPA'!A:DG,43,0)</f>
        <v>301</v>
      </c>
      <c r="T164" s="15">
        <f>VLOOKUP(A164,'[1]BASE DTPA'!A:DH,53,0)</f>
        <v>45714</v>
      </c>
      <c r="U164" s="15">
        <f>VLOOKUP(A164,'[1]BASE DTPA'!A:DI,54,0)</f>
        <v>46017</v>
      </c>
      <c r="V164" s="7">
        <f>VLOOKUP(A164,'[1]BASE DTPA'!A:DJ,79,0)</f>
        <v>0</v>
      </c>
      <c r="W164" s="7" t="str">
        <f>VLOOKUP(A164,'[1]BASE DTPA'!A:DK,68,0)</f>
        <v>VIGENTE</v>
      </c>
      <c r="X164" s="17" t="str">
        <f>VLOOKUP(A164,'[1]BASE DTPA'!A:DL,70,0)</f>
        <v xml:space="preserve">https://community.secop.gov.co/Public/Tendering/ContractDetailView/Index?UniqueIdentifier=CO1.PCCNTR.7563777 </v>
      </c>
      <c r="Y164" s="10"/>
      <c r="Z164" s="10"/>
    </row>
    <row r="165" spans="1:26" x14ac:dyDescent="0.3">
      <c r="A165" s="9" t="s">
        <v>185</v>
      </c>
      <c r="B165" s="10" t="str">
        <f>VLOOKUP(A165,'[1]BASE DTPA'!A:CN,2,0)</f>
        <v>1 FONAM</v>
      </c>
      <c r="C165" s="10" t="str">
        <f>VLOOKUP(A165,'[1]BASE DTPA'!A:CQ,3,0)</f>
        <v>CPS-DTPA-164-2025</v>
      </c>
      <c r="D165" s="10" t="str">
        <f>VLOOKUP(A165,'[1]BASE DTPA'!A:CR,4,0)</f>
        <v>LUISA FERNANDA MORENO BELTRAN</v>
      </c>
      <c r="E165" s="11">
        <v>45714</v>
      </c>
      <c r="F165" s="12" t="str">
        <f>VLOOKUP(A165,'[1]BASE DTPA'!A:CT,6,0)</f>
        <v>PA04-3202032-1-013 Prestar servicios de apoyo a la gestion con plena autonomia tecnica y administrativa en las actividades requeridas del PNN Farallones de Cali para adelantar las actividades requeridas de los procesos sociales e institucionales que permitan la implementacion del protocolo de prevencion, vigilancia y control, especialmente en los ecosistemas andinos y de paramo, en el marco de la conservacion de la diversidad biologica de las Areas Protegidas del SINAP Nacional</v>
      </c>
      <c r="G165" s="10" t="str">
        <f>VLOOKUP(A165,'[1]BASE DTPA'!A:CU,7,0)</f>
        <v>APOYO A LA GESTIÓN</v>
      </c>
      <c r="H165" s="10" t="str">
        <f>VLOOKUP(A165,'[1]BASE DTPA'!A:CV,8,0)</f>
        <v>2 CONTRATACIÓN DIRECTA</v>
      </c>
      <c r="I165" s="10" t="str">
        <f>VLOOKUP(A165,'[1]BASE DTPA'!A:CW,9,0)</f>
        <v>14 PRESTACIÓN DE SERVICIOS</v>
      </c>
      <c r="J165" s="7" t="str">
        <f>VLOOKUP(A165,'[1]BASE DTPA'!A:CX,10,0)</f>
        <v>N/A</v>
      </c>
      <c r="K165" s="7">
        <f>VLOOKUP(A165,'[1]BASE DTPA'!A:CY,11,0)</f>
        <v>80111600</v>
      </c>
      <c r="L165" s="13">
        <f>VLOOKUP(A165,'[1]BASE DTPA'!A:CZ,15,0)</f>
        <v>3388192</v>
      </c>
      <c r="M165" s="13">
        <f>VLOOKUP(A165,'[1]BASE DTPA'!A:DA,16,0)</f>
        <v>34446619</v>
      </c>
      <c r="N165" s="7" t="str">
        <f>VLOOKUP(A165,'[1]BASE DTPA'!A:DB,18,0)</f>
        <v>1 PERSONA NATURAL</v>
      </c>
      <c r="O165" s="7" t="str">
        <f>VLOOKUP(A165,'[1]BASE DTPA'!A:DC,19,0)</f>
        <v>3 CÉDULA DE CIUDADANÍA</v>
      </c>
      <c r="P165" s="13">
        <f>VLOOKUP(A165,'[1]BASE DTPA'!A:DD,20,0)</f>
        <v>1020814652</v>
      </c>
      <c r="Q165" s="13" t="str">
        <f>VLOOKUP(A165,'[1]BASE DTPA'!A:DE,22,0)</f>
        <v>N-A</v>
      </c>
      <c r="R165" s="7" t="str">
        <f>VLOOKUP(A165,'[1]BASE DTPA'!A:DF,38,0)</f>
        <v>PNN FARALLONES DE CALI</v>
      </c>
      <c r="S165" s="7">
        <f>VLOOKUP(A165,'[1]BASE DTPA'!A:DG,43,0)</f>
        <v>305</v>
      </c>
      <c r="T165" s="15">
        <f>VLOOKUP(A165,'[1]BASE DTPA'!A:DH,53,0)</f>
        <v>45714</v>
      </c>
      <c r="U165" s="15">
        <f>VLOOKUP(A165,'[1]BASE DTPA'!A:DI,54,0)</f>
        <v>46022</v>
      </c>
      <c r="V165" s="7">
        <f>VLOOKUP(A165,'[1]BASE DTPA'!A:DJ,79,0)</f>
        <v>0</v>
      </c>
      <c r="W165" s="7" t="str">
        <f>VLOOKUP(A165,'[1]BASE DTPA'!A:DK,68,0)</f>
        <v>VIGENTE</v>
      </c>
      <c r="X165" s="17" t="str">
        <f>VLOOKUP(A165,'[1]BASE DTPA'!A:DL,70,0)</f>
        <v xml:space="preserve">https://community.secop.gov.co/Public/Tendering/ContractDetailView/Index?UniqueIdentifier=CO1.PCCNTR.7565977 </v>
      </c>
      <c r="Y165" s="10"/>
      <c r="Z165" s="10"/>
    </row>
    <row r="166" spans="1:26" x14ac:dyDescent="0.3">
      <c r="A166" s="9" t="s">
        <v>186</v>
      </c>
      <c r="B166" s="10" t="str">
        <f>VLOOKUP(A166,'[1]BASE DTPA'!A:CN,2,0)</f>
        <v>1 FONAM</v>
      </c>
      <c r="C166" s="10" t="str">
        <f>VLOOKUP(A166,'[1]BASE DTPA'!A:CQ,3,0)</f>
        <v>CPS-DTPA-165-2025</v>
      </c>
      <c r="D166" s="10" t="str">
        <f>VLOOKUP(A166,'[1]BASE DTPA'!A:CR,4,0)</f>
        <v>RONALDO PALOMEQUE PALACIOS</v>
      </c>
      <c r="E166" s="11">
        <v>45714</v>
      </c>
      <c r="F166" s="12" t="str">
        <f>VLOOKUP(A166,'[1]BASE DTPA'!A:CT,6,0)</f>
        <v>Prestar servicios profesionales con plena autonomía técnica y administrativa en el PNN Utría para realizar consolidación, revisión, análisis, reporte de información y demás actividades requeridas en el plan de ordenamiento ecoturístico del área protegida, en el marco de la conservación de la diversidad biológica de las áreas protegidas del SINAP nacional</v>
      </c>
      <c r="G166" s="10" t="str">
        <f>VLOOKUP(A166,'[1]BASE DTPA'!A:CU,7,0)</f>
        <v>PROFESIONAL</v>
      </c>
      <c r="H166" s="10" t="str">
        <f>VLOOKUP(A166,'[1]BASE DTPA'!A:CV,8,0)</f>
        <v>2 CONTRATACIÓN DIRECTA</v>
      </c>
      <c r="I166" s="10" t="str">
        <f>VLOOKUP(A166,'[1]BASE DTPA'!A:CW,9,0)</f>
        <v>14 PRESTACIÓN DE SERVICIOS</v>
      </c>
      <c r="J166" s="7" t="str">
        <f>VLOOKUP(A166,'[1]BASE DTPA'!A:CX,10,0)</f>
        <v>N/A</v>
      </c>
      <c r="K166" s="7">
        <f>VLOOKUP(A166,'[1]BASE DTPA'!A:CY,11,0)</f>
        <v>80111600</v>
      </c>
      <c r="L166" s="13">
        <f>VLOOKUP(A166,'[1]BASE DTPA'!A:CZ,15,0)</f>
        <v>3670921</v>
      </c>
      <c r="M166" s="13">
        <f>VLOOKUP(A166,'[1]BASE DTPA'!A:DA,16,0)</f>
        <v>37321030</v>
      </c>
      <c r="N166" s="7" t="str">
        <f>VLOOKUP(A166,'[1]BASE DTPA'!A:DB,18,0)</f>
        <v>1 PERSONA NATURAL</v>
      </c>
      <c r="O166" s="7" t="str">
        <f>VLOOKUP(A166,'[1]BASE DTPA'!A:DC,19,0)</f>
        <v>3 CÉDULA DE CIUDADANÍA</v>
      </c>
      <c r="P166" s="13">
        <f>VLOOKUP(A166,'[1]BASE DTPA'!A:DD,20,0)</f>
        <v>1004071914</v>
      </c>
      <c r="Q166" s="13" t="str">
        <f>VLOOKUP(A166,'[1]BASE DTPA'!A:DE,22,0)</f>
        <v>N-A</v>
      </c>
      <c r="R166" s="7" t="str">
        <f>VLOOKUP(A166,'[1]BASE DTPA'!A:DF,38,0)</f>
        <v>PNN UTRÍA</v>
      </c>
      <c r="S166" s="7">
        <f>VLOOKUP(A166,'[1]BASE DTPA'!A:DG,43,0)</f>
        <v>305</v>
      </c>
      <c r="T166" s="15">
        <f>VLOOKUP(A166,'[1]BASE DTPA'!A:DH,53,0)</f>
        <v>45714</v>
      </c>
      <c r="U166" s="15">
        <f>VLOOKUP(A166,'[1]BASE DTPA'!A:DI,54,0)</f>
        <v>46022</v>
      </c>
      <c r="V166" s="7">
        <f>VLOOKUP(A166,'[1]BASE DTPA'!A:DJ,79,0)</f>
        <v>0</v>
      </c>
      <c r="W166" s="7" t="str">
        <f>VLOOKUP(A166,'[1]BASE DTPA'!A:DK,68,0)</f>
        <v>VIGENTE</v>
      </c>
      <c r="X166" s="17" t="str">
        <f>VLOOKUP(A166,'[1]BASE DTPA'!A:DL,70,0)</f>
        <v xml:space="preserve">https://community.secop.gov.co/Public/Tendering/ContractDetailView/Index?UniqueIdentifier=CO1.PCCNTR.7563962 </v>
      </c>
      <c r="Y166" s="10"/>
      <c r="Z166" s="10"/>
    </row>
    <row r="167" spans="1:26" x14ac:dyDescent="0.3">
      <c r="A167" s="9" t="s">
        <v>187</v>
      </c>
      <c r="B167" s="10" t="str">
        <f>VLOOKUP(A167,'[1]BASE DTPA'!A:CN,2,0)</f>
        <v>2 NACION</v>
      </c>
      <c r="C167" s="10" t="str">
        <f>VLOOKUP(A167,'[1]BASE DTPA'!A:CQ,3,0)</f>
        <v>CPS-DTPA-166-2025</v>
      </c>
      <c r="D167" s="10" t="str">
        <f>VLOOKUP(A167,'[1]BASE DTPA'!A:CR,4,0)</f>
        <v>JAIME RODOLFO CORTES QUIÑONES</v>
      </c>
      <c r="E167" s="11">
        <v>45714</v>
      </c>
      <c r="F167" s="12" t="str">
        <f>VLOOKUP(A167,'[1]BASE DTPA'!A:CT,6,0)</f>
        <v>PA01-3202008-10-010 Prestar servicios profesionales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
      <c r="G167" s="10" t="str">
        <f>VLOOKUP(A167,'[1]BASE DTPA'!A:CU,7,0)</f>
        <v>PROFESIONAL</v>
      </c>
      <c r="H167" s="10" t="str">
        <f>VLOOKUP(A167,'[1]BASE DTPA'!A:CV,8,0)</f>
        <v>2 CONTRATACIÓN DIRECTA</v>
      </c>
      <c r="I167" s="10" t="str">
        <f>VLOOKUP(A167,'[1]BASE DTPA'!A:CW,9,0)</f>
        <v>14 PRESTACIÓN DE SERVICIOS</v>
      </c>
      <c r="J167" s="7" t="str">
        <f>VLOOKUP(A167,'[1]BASE DTPA'!A:CX,10,0)</f>
        <v>N/A</v>
      </c>
      <c r="K167" s="7">
        <f>VLOOKUP(A167,'[1]BASE DTPA'!A:CY,11,0)</f>
        <v>80111600</v>
      </c>
      <c r="L167" s="13">
        <f>VLOOKUP(A167,'[1]BASE DTPA'!A:CZ,15,0)</f>
        <v>5106004</v>
      </c>
      <c r="M167" s="13">
        <f>VLOOKUP(A167,'[1]BASE DTPA'!A:DA,16,0)</f>
        <v>51911041</v>
      </c>
      <c r="N167" s="7" t="str">
        <f>VLOOKUP(A167,'[1]BASE DTPA'!A:DB,18,0)</f>
        <v>1 PERSONA NATURAL</v>
      </c>
      <c r="O167" s="7" t="str">
        <f>VLOOKUP(A167,'[1]BASE DTPA'!A:DC,19,0)</f>
        <v>3 CÉDULA DE CIUDADANÍA</v>
      </c>
      <c r="P167" s="13">
        <f>VLOOKUP(A167,'[1]BASE DTPA'!A:DD,20,0)</f>
        <v>1087193372</v>
      </c>
      <c r="Q167" s="13" t="str">
        <f>VLOOKUP(A167,'[1]BASE DTPA'!A:DE,22,0)</f>
        <v>N-A</v>
      </c>
      <c r="R167" s="7" t="str">
        <f>VLOOKUP(A167,'[1]BASE DTPA'!A:DF,38,0)</f>
        <v>DNMI CABO MANGLARES</v>
      </c>
      <c r="S167" s="7">
        <f>VLOOKUP(A167,'[1]BASE DTPA'!A:DG,43,0)</f>
        <v>305</v>
      </c>
      <c r="T167" s="15">
        <f>VLOOKUP(A167,'[1]BASE DTPA'!A:DH,53,0)</f>
        <v>45714</v>
      </c>
      <c r="U167" s="15">
        <f>VLOOKUP(A167,'[1]BASE DTPA'!A:DI,54,0)</f>
        <v>46022</v>
      </c>
      <c r="V167" s="7">
        <f>VLOOKUP(A167,'[1]BASE DTPA'!A:DJ,79,0)</f>
        <v>0</v>
      </c>
      <c r="W167" s="7" t="str">
        <f>VLOOKUP(A167,'[1]BASE DTPA'!A:DK,68,0)</f>
        <v>VIGENTE</v>
      </c>
      <c r="X167" s="17" t="str">
        <f>VLOOKUP(A167,'[1]BASE DTPA'!A:DL,70,0)</f>
        <v xml:space="preserve">https://community.secop.gov.co/Public/Tendering/ContractDetailView/Index?UniqueIdentifier=CO1.PCCNTR.7565602 </v>
      </c>
      <c r="Y167" s="10"/>
      <c r="Z167" s="10"/>
    </row>
    <row r="168" spans="1:26" x14ac:dyDescent="0.3">
      <c r="A168" s="9" t="s">
        <v>188</v>
      </c>
      <c r="B168" s="10" t="str">
        <f>VLOOKUP(A168,'[1]BASE DTPA'!A:CN,2,0)</f>
        <v>1 FONAM</v>
      </c>
      <c r="C168" s="10" t="str">
        <f>VLOOKUP(A168,'[1]BASE DTPA'!A:CQ,3,0)</f>
        <v>CPS-DTPA-167-2025</v>
      </c>
      <c r="D168" s="10" t="str">
        <f>VLOOKUP(A168,'[1]BASE DTPA'!A:CR,4,0)</f>
        <v>FELIBERTO PAREDES MINA</v>
      </c>
      <c r="E168" s="11">
        <v>45714</v>
      </c>
      <c r="F168" s="12" t="str">
        <f>VLOOKUP(A168,'[1]BASE DTPA'!A:CT,6,0)</f>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
      <c r="G168" s="10" t="str">
        <f>VLOOKUP(A168,'[1]BASE DTPA'!A:CU,7,0)</f>
        <v>APOYO A LA GESTIÓN</v>
      </c>
      <c r="H168" s="10" t="str">
        <f>VLOOKUP(A168,'[1]BASE DTPA'!A:CV,8,0)</f>
        <v>2 CONTRATACIÓN DIRECTA</v>
      </c>
      <c r="I168" s="10" t="str">
        <f>VLOOKUP(A168,'[1]BASE DTPA'!A:CW,9,0)</f>
        <v>14 PRESTACIÓN DE SERVICIOS</v>
      </c>
      <c r="J168" s="7" t="str">
        <f>VLOOKUP(A168,'[1]BASE DTPA'!A:CX,10,0)</f>
        <v>N/A</v>
      </c>
      <c r="K168" s="7">
        <f>VLOOKUP(A168,'[1]BASE DTPA'!A:CY,11,0)</f>
        <v>80111600</v>
      </c>
      <c r="L168" s="13">
        <f>VLOOKUP(A168,'[1]BASE DTPA'!A:CZ,15,0)</f>
        <v>1836237</v>
      </c>
      <c r="M168" s="13">
        <f>VLOOKUP(A168,'[1]BASE DTPA'!A:DA,16,0)</f>
        <v>18668410</v>
      </c>
      <c r="N168" s="7" t="str">
        <f>VLOOKUP(A168,'[1]BASE DTPA'!A:DB,18,0)</f>
        <v>1 PERSONA NATURAL</v>
      </c>
      <c r="O168" s="7" t="str">
        <f>VLOOKUP(A168,'[1]BASE DTPA'!A:DC,19,0)</f>
        <v>3 CÉDULA DE CIUDADANÍA</v>
      </c>
      <c r="P168" s="13">
        <f>VLOOKUP(A168,'[1]BASE DTPA'!A:DD,20,0)</f>
        <v>10386402</v>
      </c>
      <c r="Q168" s="13" t="str">
        <f>VLOOKUP(A168,'[1]BASE DTPA'!A:DE,22,0)</f>
        <v>N-A</v>
      </c>
      <c r="R168" s="7" t="str">
        <f>VLOOKUP(A168,'[1]BASE DTPA'!A:DF,38,0)</f>
        <v>PNN GORGONA</v>
      </c>
      <c r="S168" s="7">
        <f>VLOOKUP(A168,'[1]BASE DTPA'!A:DG,43,0)</f>
        <v>305</v>
      </c>
      <c r="T168" s="15">
        <f>VLOOKUP(A168,'[1]BASE DTPA'!A:DH,53,0)</f>
        <v>45714</v>
      </c>
      <c r="U168" s="15">
        <f>VLOOKUP(A168,'[1]BASE DTPA'!A:DI,54,0)</f>
        <v>46022</v>
      </c>
      <c r="V168" s="7">
        <f>VLOOKUP(A168,'[1]BASE DTPA'!A:DJ,79,0)</f>
        <v>0</v>
      </c>
      <c r="W168" s="7" t="str">
        <f>VLOOKUP(A168,'[1]BASE DTPA'!A:DK,68,0)</f>
        <v>VIGENTE</v>
      </c>
      <c r="X168" s="17" t="str">
        <f>VLOOKUP(A168,'[1]BASE DTPA'!A:DL,70,0)</f>
        <v xml:space="preserve">https://community.secop.gov.co/Public/Tendering/ContractDetailView/Index?UniqueIdentifier=CO1.PCCNTR.7564692 </v>
      </c>
      <c r="Y168" s="10"/>
      <c r="Z168" s="10"/>
    </row>
    <row r="169" spans="1:26" x14ac:dyDescent="0.3">
      <c r="A169" s="9" t="s">
        <v>189</v>
      </c>
      <c r="B169" s="10" t="str">
        <f>VLOOKUP(A169,'[1]BASE DTPA'!A:CN,2,0)</f>
        <v>2 NACION</v>
      </c>
      <c r="C169" s="10" t="str">
        <f>VLOOKUP(A169,'[1]BASE DTPA'!A:CQ,3,0)</f>
        <v>CPS-DTPA-168-2025</v>
      </c>
      <c r="D169" s="10" t="str">
        <f>VLOOKUP(A169,'[1]BASE DTPA'!A:CR,4,0)</f>
        <v>SANTIAGO KALETH GARRIDO CARDENAS</v>
      </c>
      <c r="E169" s="11">
        <v>45714</v>
      </c>
      <c r="F169" s="12" t="str">
        <f>VLOOKUP(A169,'[1]BASE DTPA'!A:CT,6,0)</f>
        <v>Prestar servicios de apoyo a la gestión con plena autonomía técnica y administrativa en el PNN LOS Katíos en el desarrollo de actividades operativas de las estrategias especiales de manejo que contribuyen a la construcción de la gobernanza y fortalecen las diversas formas de participación con los grupos étnicos presentes en el área protegida, en el marco de la conservación de la diversidad biológica de las áreas protegidas del SINAP nacional.</v>
      </c>
      <c r="G169" s="10" t="str">
        <f>VLOOKUP(A169,'[1]BASE DTPA'!A:CU,7,0)</f>
        <v>APOYO A LA GESTIÓN</v>
      </c>
      <c r="H169" s="10" t="str">
        <f>VLOOKUP(A169,'[1]BASE DTPA'!A:CV,8,0)</f>
        <v>2 CONTRATACIÓN DIRECTA</v>
      </c>
      <c r="I169" s="10" t="str">
        <f>VLOOKUP(A169,'[1]BASE DTPA'!A:CW,9,0)</f>
        <v>14 PRESTACIÓN DE SERVICIOS</v>
      </c>
      <c r="J169" s="7" t="str">
        <f>VLOOKUP(A169,'[1]BASE DTPA'!A:CX,10,0)</f>
        <v>N/A</v>
      </c>
      <c r="K169" s="7">
        <f>VLOOKUP(A169,'[1]BASE DTPA'!A:CY,11,0)</f>
        <v>80111600</v>
      </c>
      <c r="L169" s="13">
        <f>VLOOKUP(A169,'[1]BASE DTPA'!A:CZ,15,0)</f>
        <v>1836237</v>
      </c>
      <c r="M169" s="13">
        <f>VLOOKUP(A169,'[1]BASE DTPA'!A:DA,16,0)</f>
        <v>18423578</v>
      </c>
      <c r="N169" s="7" t="str">
        <f>VLOOKUP(A169,'[1]BASE DTPA'!A:DB,18,0)</f>
        <v>1 PERSONA NATURAL</v>
      </c>
      <c r="O169" s="7" t="str">
        <f>VLOOKUP(A169,'[1]BASE DTPA'!A:DC,19,0)</f>
        <v>3 CÉDULA DE CIUDADANÍA</v>
      </c>
      <c r="P169" s="13">
        <f>VLOOKUP(A169,'[1]BASE DTPA'!A:DD,20,0)</f>
        <v>1003757633</v>
      </c>
      <c r="Q169" s="13" t="str">
        <f>VLOOKUP(A169,'[1]BASE DTPA'!A:DE,22,0)</f>
        <v>N-A</v>
      </c>
      <c r="R169" s="7" t="str">
        <f>VLOOKUP(A169,'[1]BASE DTPA'!A:DF,38,0)</f>
        <v>PNN LOS KATIOS</v>
      </c>
      <c r="S169" s="7">
        <f>VLOOKUP(A169,'[1]BASE DTPA'!A:DG,43,0)</f>
        <v>301</v>
      </c>
      <c r="T169" s="15">
        <f>VLOOKUP(A169,'[1]BASE DTPA'!A:DH,53,0)</f>
        <v>45714</v>
      </c>
      <c r="U169" s="15">
        <f>VLOOKUP(A169,'[1]BASE DTPA'!A:DI,54,0)</f>
        <v>46017</v>
      </c>
      <c r="V169" s="7">
        <f>VLOOKUP(A169,'[1]BASE DTPA'!A:DJ,79,0)</f>
        <v>0</v>
      </c>
      <c r="W169" s="7" t="str">
        <f>VLOOKUP(A169,'[1]BASE DTPA'!A:DK,68,0)</f>
        <v>VIGENTE</v>
      </c>
      <c r="X169" s="17" t="str">
        <f>VLOOKUP(A169,'[1]BASE DTPA'!A:DL,70,0)</f>
        <v xml:space="preserve">https://community.secop.gov.co/Public/Tendering/ContractDetailView/Index?UniqueIdentifier=CO1.PCCNTR.7566419 </v>
      </c>
      <c r="Y169" s="10"/>
      <c r="Z169" s="10"/>
    </row>
    <row r="170" spans="1:26" x14ac:dyDescent="0.3">
      <c r="A170" s="9" t="s">
        <v>190</v>
      </c>
      <c r="B170" s="10" t="str">
        <f>VLOOKUP(A170,'[1]BASE DTPA'!A:CN,2,0)</f>
        <v>2 NACION</v>
      </c>
      <c r="C170" s="10" t="str">
        <f>VLOOKUP(A170,'[1]BASE DTPA'!A:CQ,3,0)</f>
        <v>CPS-DTPA-169-2025</v>
      </c>
      <c r="D170" s="10" t="str">
        <f>VLOOKUP(A170,'[1]BASE DTPA'!A:CR,4,0)</f>
        <v>LISANA MOSQUERA VACA</v>
      </c>
      <c r="E170" s="11">
        <v>45715</v>
      </c>
      <c r="F170" s="12" t="str">
        <f>VLOOKUP(A170,'[1]BASE DTPA'!A:CT,6,0)</f>
        <v>Prestar servicios profesionales con plena autonomía técnica y administrativa en el PNN Los Katíos para realizar la consolidación, revisión, análisis, reporte de información y demás actividades requeridas para la construcción e implementación del plan de ordenamiento ecoturístico del área protegida en el marco de la conservación de la diversidad biológica de las áreas protegidas del SINAP.</v>
      </c>
      <c r="G170" s="10" t="str">
        <f>VLOOKUP(A170,'[1]BASE DTPA'!A:CU,7,0)</f>
        <v>PROFESIONAL</v>
      </c>
      <c r="H170" s="10" t="str">
        <f>VLOOKUP(A170,'[1]BASE DTPA'!A:CV,8,0)</f>
        <v>2 CONTRATACIÓN DIRECTA</v>
      </c>
      <c r="I170" s="10" t="str">
        <f>VLOOKUP(A170,'[1]BASE DTPA'!A:CW,9,0)</f>
        <v>14 PRESTACIÓN DE SERVICIOS</v>
      </c>
      <c r="J170" s="7" t="str">
        <f>VLOOKUP(A170,'[1]BASE DTPA'!A:CX,10,0)</f>
        <v>N/A</v>
      </c>
      <c r="K170" s="7">
        <f>VLOOKUP(A170,'[1]BASE DTPA'!A:CY,11,0)</f>
        <v>80111600</v>
      </c>
      <c r="L170" s="13">
        <f>VLOOKUP(A170,'[1]BASE DTPA'!A:CZ,15,0)</f>
        <v>4620818</v>
      </c>
      <c r="M170" s="13">
        <f>VLOOKUP(A170,'[1]BASE DTPA'!A:DA,16,0)</f>
        <v>46362207</v>
      </c>
      <c r="N170" s="7" t="str">
        <f>VLOOKUP(A170,'[1]BASE DTPA'!A:DB,18,0)</f>
        <v>1 PERSONA NATURAL</v>
      </c>
      <c r="O170" s="7" t="str">
        <f>VLOOKUP(A170,'[1]BASE DTPA'!A:DC,19,0)</f>
        <v>3 CÉDULA DE CIUDADANÍA</v>
      </c>
      <c r="P170" s="13">
        <f>VLOOKUP(A170,'[1]BASE DTPA'!A:DD,20,0)</f>
        <v>1045519506</v>
      </c>
      <c r="Q170" s="13" t="str">
        <f>VLOOKUP(A170,'[1]BASE DTPA'!A:DE,22,0)</f>
        <v>N-A</v>
      </c>
      <c r="R170" s="7" t="str">
        <f>VLOOKUP(A170,'[1]BASE DTPA'!A:DF,38,0)</f>
        <v>PNN LOS KATIOS</v>
      </c>
      <c r="S170" s="7">
        <f>VLOOKUP(A170,'[1]BASE DTPA'!A:DG,43,0)</f>
        <v>301</v>
      </c>
      <c r="T170" s="15">
        <f>VLOOKUP(A170,'[1]BASE DTPA'!A:DH,53,0)</f>
        <v>45715</v>
      </c>
      <c r="U170" s="15">
        <f>VLOOKUP(A170,'[1]BASE DTPA'!A:DI,54,0)</f>
        <v>46018</v>
      </c>
      <c r="V170" s="7">
        <f>VLOOKUP(A170,'[1]BASE DTPA'!A:DJ,79,0)</f>
        <v>0</v>
      </c>
      <c r="W170" s="7" t="str">
        <f>VLOOKUP(A170,'[1]BASE DTPA'!A:DK,68,0)</f>
        <v>VIGENTE</v>
      </c>
      <c r="X170" s="17" t="str">
        <f>VLOOKUP(A170,'[1]BASE DTPA'!A:DL,70,0)</f>
        <v xml:space="preserve">https://community.secop.gov.co/Public/Tendering/ContractDetailView/Index?UniqueIdentifier=CO1.PCCNTR.7570511 </v>
      </c>
      <c r="Y170" s="10"/>
      <c r="Z170" s="10"/>
    </row>
    <row r="171" spans="1:26" x14ac:dyDescent="0.3">
      <c r="A171" s="9" t="s">
        <v>191</v>
      </c>
      <c r="B171" s="10" t="str">
        <f>VLOOKUP(A171,'[1]BASE DTPA'!A:CN,2,0)</f>
        <v>1 FONAM</v>
      </c>
      <c r="C171" s="10" t="str">
        <f>VLOOKUP(A171,'[1]BASE DTPA'!A:CQ,3,0)</f>
        <v>CPS-DTPA-170-2025</v>
      </c>
      <c r="D171" s="10" t="str">
        <f>VLOOKUP(A171,'[1]BASE DTPA'!A:CR,4,0)</f>
        <v>LIBIO DUMASA DOGIRAMA</v>
      </c>
      <c r="E171" s="11">
        <v>45714</v>
      </c>
      <c r="F171" s="12" t="str">
        <f>VLOOKUP(A171,'[1]BASE DTPA'!A:CT,6,0)</f>
        <v>Prestar servicio de apoyo a la gestión con plena autonomía técnica y administrativa en el PNN Utría para el desarrollo de las acciones operativas de prevención, vigilancia y control, en el marco de la conservación de la diversidad biológica de las áreas protegidas del SINAP nacional.</v>
      </c>
      <c r="G171" s="10" t="str">
        <f>VLOOKUP(A171,'[1]BASE DTPA'!A:CU,7,0)</f>
        <v>APOYO A LA GESTIÓN</v>
      </c>
      <c r="H171" s="10" t="str">
        <f>VLOOKUP(A171,'[1]BASE DTPA'!A:CV,8,0)</f>
        <v>2 CONTRATACIÓN DIRECTA</v>
      </c>
      <c r="I171" s="10" t="str">
        <f>VLOOKUP(A171,'[1]BASE DTPA'!A:CW,9,0)</f>
        <v>14 PRESTACIÓN DE SERVICIOS</v>
      </c>
      <c r="J171" s="7" t="str">
        <f>VLOOKUP(A171,'[1]BASE DTPA'!A:CX,10,0)</f>
        <v>N/A</v>
      </c>
      <c r="K171" s="7">
        <f>VLOOKUP(A171,'[1]BASE DTPA'!A:CY,11,0)</f>
        <v>80111600</v>
      </c>
      <c r="L171" s="13">
        <f>VLOOKUP(A171,'[1]BASE DTPA'!A:CZ,15,0)</f>
        <v>2084129</v>
      </c>
      <c r="M171" s="13">
        <f>VLOOKUP(A171,'[1]BASE DTPA'!A:DA,16,0)</f>
        <v>20771819</v>
      </c>
      <c r="N171" s="7" t="str">
        <f>VLOOKUP(A171,'[1]BASE DTPA'!A:DB,18,0)</f>
        <v>1 PERSONA NATURAL</v>
      </c>
      <c r="O171" s="7" t="str">
        <f>VLOOKUP(A171,'[1]BASE DTPA'!A:DC,19,0)</f>
        <v>3 CÉDULA DE CIUDADANÍA</v>
      </c>
      <c r="P171" s="13">
        <f>VLOOKUP(A171,'[1]BASE DTPA'!A:DD,20,0)</f>
        <v>1076019812</v>
      </c>
      <c r="Q171" s="13" t="str">
        <f>VLOOKUP(A171,'[1]BASE DTPA'!A:DE,22,0)</f>
        <v>N-A</v>
      </c>
      <c r="R171" s="7" t="str">
        <f>VLOOKUP(A171,'[1]BASE DTPA'!A:DF,38,0)</f>
        <v>PNN UTRÍA</v>
      </c>
      <c r="S171" s="7">
        <f>VLOOKUP(A171,'[1]BASE DTPA'!A:DG,43,0)</f>
        <v>299</v>
      </c>
      <c r="T171" s="15">
        <f>VLOOKUP(A171,'[1]BASE DTPA'!A:DH,53,0)</f>
        <v>45714</v>
      </c>
      <c r="U171" s="15">
        <f>VLOOKUP(A171,'[1]BASE DTPA'!A:DI,54,0)</f>
        <v>46015</v>
      </c>
      <c r="V171" s="7">
        <f>VLOOKUP(A171,'[1]BASE DTPA'!A:DJ,79,0)</f>
        <v>0</v>
      </c>
      <c r="W171" s="7" t="str">
        <f>VLOOKUP(A171,'[1]BASE DTPA'!A:DK,68,0)</f>
        <v>VIGENTE</v>
      </c>
      <c r="X171" s="17" t="str">
        <f>VLOOKUP(A171,'[1]BASE DTPA'!A:DL,70,0)</f>
        <v xml:space="preserve">https://community.secop.gov.co/Public/Tendering/ContractDetailView/Index?UniqueIdentifier=CO1.PCCNTR.7566176 </v>
      </c>
      <c r="Y171" s="10"/>
      <c r="Z171" s="10"/>
    </row>
    <row r="172" spans="1:26" x14ac:dyDescent="0.3">
      <c r="A172" s="9" t="s">
        <v>192</v>
      </c>
      <c r="B172" s="10" t="str">
        <f>VLOOKUP(A172,'[1]BASE DTPA'!A:CN,2,0)</f>
        <v>2 NACION</v>
      </c>
      <c r="C172" s="10" t="str">
        <f>VLOOKUP(A172,'[1]BASE DTPA'!A:CQ,3,0)</f>
        <v>CPS-DTPA-171-2025</v>
      </c>
      <c r="D172" s="10" t="str">
        <f>VLOOKUP(A172,'[1]BASE DTPA'!A:CR,4,0)</f>
        <v>SANDRA SULEIMA CUERO VALVERDE</v>
      </c>
      <c r="E172" s="11">
        <v>45715</v>
      </c>
      <c r="F172" s="12" t="str">
        <f>VLOOKUP(A172,'[1]BASE DTPA'!A:CT,6,0)</f>
        <v>PA01-3202008-10-011Prestar servicios de apoyo a la gestión con plena autonomía técnica y administrativa en el DNMI Cabo Manglares para la implementación de procesos que contribuyan a la construcción de la gobernanza y fortalezcan las diversas formas de participación con los grupos étnicos presentes en las área protegida en el marco de la conservación de la diversidad biológica de las áreas protegidas del SINAP.</v>
      </c>
      <c r="G172" s="10" t="str">
        <f>VLOOKUP(A172,'[1]BASE DTPA'!A:CU,7,0)</f>
        <v>APOYO A LA GESTIÓN</v>
      </c>
      <c r="H172" s="10" t="str">
        <f>VLOOKUP(A172,'[1]BASE DTPA'!A:CV,8,0)</f>
        <v>2 CONTRATACIÓN DIRECTA</v>
      </c>
      <c r="I172" s="10" t="str">
        <f>VLOOKUP(A172,'[1]BASE DTPA'!A:CW,9,0)</f>
        <v>14 PRESTACIÓN DE SERVICIOS</v>
      </c>
      <c r="J172" s="7" t="str">
        <f>VLOOKUP(A172,'[1]BASE DTPA'!A:CX,10,0)</f>
        <v>N/A</v>
      </c>
      <c r="K172" s="7">
        <f>VLOOKUP(A172,'[1]BASE DTPA'!A:CY,11,0)</f>
        <v>80111600</v>
      </c>
      <c r="L172" s="13">
        <f>VLOOKUP(A172,'[1]BASE DTPA'!A:CZ,15,0)</f>
        <v>2948106</v>
      </c>
      <c r="M172" s="13">
        <f>VLOOKUP(A172,'[1]BASE DTPA'!A:DA,16,0)</f>
        <v>29874141</v>
      </c>
      <c r="N172" s="7" t="str">
        <f>VLOOKUP(A172,'[1]BASE DTPA'!A:DB,18,0)</f>
        <v>1 PERSONA NATURAL</v>
      </c>
      <c r="O172" s="7" t="str">
        <f>VLOOKUP(A172,'[1]BASE DTPA'!A:DC,19,0)</f>
        <v>3 CÉDULA DE CIUDADANÍA</v>
      </c>
      <c r="P172" s="13">
        <f>VLOOKUP(A172,'[1]BASE DTPA'!A:DD,20,0)</f>
        <v>1087128671</v>
      </c>
      <c r="Q172" s="13" t="str">
        <f>VLOOKUP(A172,'[1]BASE DTPA'!A:DE,22,0)</f>
        <v>N-A</v>
      </c>
      <c r="R172" s="7" t="str">
        <f>VLOOKUP(A172,'[1]BASE DTPA'!A:DF,38,0)</f>
        <v>DNMI CABO MANGLARES</v>
      </c>
      <c r="S172" s="7">
        <f>VLOOKUP(A172,'[1]BASE DTPA'!A:DG,43,0)</f>
        <v>304</v>
      </c>
      <c r="T172" s="15">
        <f>VLOOKUP(A172,'[1]BASE DTPA'!A:DH,53,0)</f>
        <v>45715</v>
      </c>
      <c r="U172" s="15">
        <f>VLOOKUP(A172,'[1]BASE DTPA'!A:DI,54,0)</f>
        <v>46022</v>
      </c>
      <c r="V172" s="7">
        <f>VLOOKUP(A172,'[1]BASE DTPA'!A:DJ,79,0)</f>
        <v>0</v>
      </c>
      <c r="W172" s="7" t="str">
        <f>VLOOKUP(A172,'[1]BASE DTPA'!A:DK,68,0)</f>
        <v>VIGENTE</v>
      </c>
      <c r="X172" s="17" t="str">
        <f>VLOOKUP(A172,'[1]BASE DTPA'!A:DL,70,0)</f>
        <v xml:space="preserve">https://community.secop.gov.co/Public/Tendering/ContractDetailView/Index?UniqueIdentifier=CO1.PCCNTR.7568340 </v>
      </c>
      <c r="Y172" s="10"/>
      <c r="Z172" s="10"/>
    </row>
    <row r="173" spans="1:26" x14ac:dyDescent="0.3">
      <c r="A173" s="9" t="s">
        <v>193</v>
      </c>
      <c r="B173" s="10" t="str">
        <f>VLOOKUP(A173,'[1]BASE DTPA'!A:CN,2,0)</f>
        <v>1 FONAM</v>
      </c>
      <c r="C173" s="10" t="str">
        <f>VLOOKUP(A173,'[1]BASE DTPA'!A:CQ,3,0)</f>
        <v>CPS-DTPA-172-2025</v>
      </c>
      <c r="D173" s="10" t="str">
        <f>VLOOKUP(A173,'[1]BASE DTPA'!A:CR,4,0)</f>
        <v>ISIDORO TAPI MACHUCA</v>
      </c>
      <c r="E173" s="11">
        <v>45715</v>
      </c>
      <c r="F173" s="12" t="str">
        <f>VLOOKUP(A173,'[1]BASE DTPA'!A:CT,6,0)</f>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
      <c r="G173" s="10" t="str">
        <f>VLOOKUP(A173,'[1]BASE DTPA'!A:CU,7,0)</f>
        <v>APOYO A LA GESTIÓN</v>
      </c>
      <c r="H173" s="10" t="str">
        <f>VLOOKUP(A173,'[1]BASE DTPA'!A:CV,8,0)</f>
        <v>2 CONTRATACIÓN DIRECTA</v>
      </c>
      <c r="I173" s="10" t="str">
        <f>VLOOKUP(A173,'[1]BASE DTPA'!A:CW,9,0)</f>
        <v>14 PRESTACIÓN DE SERVICIOS</v>
      </c>
      <c r="J173" s="7" t="str">
        <f>VLOOKUP(A173,'[1]BASE DTPA'!A:CX,10,0)</f>
        <v>N/A</v>
      </c>
      <c r="K173" s="7">
        <f>VLOOKUP(A173,'[1]BASE DTPA'!A:CY,11,0)</f>
        <v>80111600</v>
      </c>
      <c r="L173" s="13">
        <f>VLOOKUP(A173,'[1]BASE DTPA'!A:CZ,15,0)</f>
        <v>1836238</v>
      </c>
      <c r="M173" s="13">
        <f>VLOOKUP(A173,'[1]BASE DTPA'!A:DA,16,0)</f>
        <v>18607212</v>
      </c>
      <c r="N173" s="7" t="str">
        <f>VLOOKUP(A173,'[1]BASE DTPA'!A:DB,18,0)</f>
        <v>1 PERSONA NATURAL</v>
      </c>
      <c r="O173" s="7" t="str">
        <f>VLOOKUP(A173,'[1]BASE DTPA'!A:DC,19,0)</f>
        <v>3 CÉDULA DE CIUDADANÍA</v>
      </c>
      <c r="P173" s="13">
        <f>VLOOKUP(A173,'[1]BASE DTPA'!A:DD,20,0)</f>
        <v>82384610</v>
      </c>
      <c r="Q173" s="13" t="str">
        <f>VLOOKUP(A173,'[1]BASE DTPA'!A:DE,22,0)</f>
        <v>N-A</v>
      </c>
      <c r="R173" s="7" t="str">
        <f>VLOOKUP(A173,'[1]BASE DTPA'!A:DF,38,0)</f>
        <v>PNN UTRÍA</v>
      </c>
      <c r="S173" s="7">
        <f>VLOOKUP(A173,'[1]BASE DTPA'!A:DG,43,0)</f>
        <v>304</v>
      </c>
      <c r="T173" s="15">
        <f>VLOOKUP(A173,'[1]BASE DTPA'!A:DH,53,0)</f>
        <v>45715</v>
      </c>
      <c r="U173" s="15">
        <f>VLOOKUP(A173,'[1]BASE DTPA'!A:DI,54,0)</f>
        <v>46022</v>
      </c>
      <c r="V173" s="7">
        <f>VLOOKUP(A173,'[1]BASE DTPA'!A:DJ,79,0)</f>
        <v>0</v>
      </c>
      <c r="W173" s="7" t="str">
        <f>VLOOKUP(A173,'[1]BASE DTPA'!A:DK,68,0)</f>
        <v>VIGENTE</v>
      </c>
      <c r="X173" s="17" t="str">
        <f>VLOOKUP(A173,'[1]BASE DTPA'!A:DL,70,0)</f>
        <v xml:space="preserve">https://community.secop.gov.co/Public/Tendering/ContractDetailView/Index?UniqueIdentifier=CO1.PCCNTR.7572378 </v>
      </c>
      <c r="Y173" s="10"/>
      <c r="Z173" s="10"/>
    </row>
    <row r="174" spans="1:26" x14ac:dyDescent="0.3">
      <c r="A174" s="9" t="s">
        <v>194</v>
      </c>
      <c r="B174" s="10" t="str">
        <f>VLOOKUP(A174,'[1]BASE DTPA'!A:CN,2,0)</f>
        <v>2 NACION</v>
      </c>
      <c r="C174" s="10" t="str">
        <f>VLOOKUP(A174,'[1]BASE DTPA'!A:CQ,3,0)</f>
        <v>CPS-DTPA-173-2025</v>
      </c>
      <c r="D174" s="10" t="str">
        <f>VLOOKUP(A174,'[1]BASE DTPA'!A:CR,4,0)</f>
        <v>JUAN CAMILO CUESTA MORENO</v>
      </c>
      <c r="E174" s="11">
        <v>45715</v>
      </c>
      <c r="F174" s="12" t="str">
        <f>VLOOKUP(A174,'[1]BASE DTPA'!A:CT,6,0)</f>
        <v>Prestar servicios de apoyo a la gestión con plena autonomía técnica y administrativa en el PNN LOS Katíos para Implementar las acciones técnicas de las estrategia de prevención, vigilancia y control en el área protegida, en el marco de la conservación de la diversidad biológica de las áreas protegidas del SINAP nacional.</v>
      </c>
      <c r="G174" s="10" t="str">
        <f>VLOOKUP(A174,'[1]BASE DTPA'!A:CU,7,0)</f>
        <v>APOYO A LA GESTIÓN</v>
      </c>
      <c r="H174" s="10" t="str">
        <f>VLOOKUP(A174,'[1]BASE DTPA'!A:CV,8,0)</f>
        <v>2 CONTRATACIÓN DIRECTA</v>
      </c>
      <c r="I174" s="10" t="str">
        <f>VLOOKUP(A174,'[1]BASE DTPA'!A:CW,9,0)</f>
        <v>14 PRESTACIÓN DE SERVICIOS</v>
      </c>
      <c r="J174" s="7" t="str">
        <f>VLOOKUP(A174,'[1]BASE DTPA'!A:CX,10,0)</f>
        <v>N/A</v>
      </c>
      <c r="K174" s="7">
        <f>VLOOKUP(A174,'[1]BASE DTPA'!A:CY,11,0)</f>
        <v>80111600</v>
      </c>
      <c r="L174" s="13">
        <f>VLOOKUP(A174,'[1]BASE DTPA'!A:CZ,15,0)</f>
        <v>2948106</v>
      </c>
      <c r="M174" s="13">
        <f>VLOOKUP(A174,'[1]BASE DTPA'!A:DA,16,0)</f>
        <v>29874141</v>
      </c>
      <c r="N174" s="7" t="str">
        <f>VLOOKUP(A174,'[1]BASE DTPA'!A:DB,18,0)</f>
        <v>1 PERSONA NATURAL</v>
      </c>
      <c r="O174" s="7" t="str">
        <f>VLOOKUP(A174,'[1]BASE DTPA'!A:DC,19,0)</f>
        <v>3 CÉDULA DE CIUDADANÍA</v>
      </c>
      <c r="P174" s="13">
        <f>VLOOKUP(A174,'[1]BASE DTPA'!A:DD,20,0)</f>
        <v>1193549020</v>
      </c>
      <c r="Q174" s="13" t="str">
        <f>VLOOKUP(A174,'[1]BASE DTPA'!A:DE,22,0)</f>
        <v>N-A</v>
      </c>
      <c r="R174" s="7" t="str">
        <f>VLOOKUP(A174,'[1]BASE DTPA'!A:DF,38,0)</f>
        <v>PNN LOS KATIOS</v>
      </c>
      <c r="S174" s="7">
        <f>VLOOKUP(A174,'[1]BASE DTPA'!A:DG,43,0)</f>
        <v>304</v>
      </c>
      <c r="T174" s="15">
        <f>VLOOKUP(A174,'[1]BASE DTPA'!A:DH,53,0)</f>
        <v>45715</v>
      </c>
      <c r="U174" s="15">
        <f>VLOOKUP(A174,'[1]BASE DTPA'!A:DI,54,0)</f>
        <v>46022</v>
      </c>
      <c r="V174" s="7">
        <f>VLOOKUP(A174,'[1]BASE DTPA'!A:DJ,79,0)</f>
        <v>0</v>
      </c>
      <c r="W174" s="7" t="str">
        <f>VLOOKUP(A174,'[1]BASE DTPA'!A:DK,68,0)</f>
        <v>VIGENTE</v>
      </c>
      <c r="X174" s="17" t="str">
        <f>VLOOKUP(A174,'[1]BASE DTPA'!A:DL,70,0)</f>
        <v xml:space="preserve">https://community.secop.gov.co/Public/Tendering/ContractDetailView/Index?UniqueIdentifier=CO1.PCCNTR.7573952 </v>
      </c>
      <c r="Y174" s="10"/>
      <c r="Z174" s="10"/>
    </row>
    <row r="175" spans="1:26" x14ac:dyDescent="0.3">
      <c r="A175" s="9" t="s">
        <v>195</v>
      </c>
      <c r="B175" s="10" t="str">
        <f>VLOOKUP(A175,'[1]BASE DTPA'!A:CN,2,0)</f>
        <v>1 FONAM</v>
      </c>
      <c r="C175" s="10" t="str">
        <f>VLOOKUP(A175,'[1]BASE DTPA'!A:CQ,3,0)</f>
        <v>CPS-DTPA-174-2025</v>
      </c>
      <c r="D175" s="10" t="str">
        <f>VLOOKUP(A175,'[1]BASE DTPA'!A:CR,4,0)</f>
        <v>FREDY ORLANDO RODRÍGUEZ ROJAS</v>
      </c>
      <c r="E175" s="11">
        <v>45715</v>
      </c>
      <c r="F175" s="12" t="str">
        <f>VLOOKUP(A175,'[1]BASE DTPA'!A:CT,6,0)</f>
        <v>Prestar servicios profesionales con plena autonomía técnica y administrativa en el PNN Gorgona para realizar consolidación, revisión, análisis, reporte y demás actividades requeridas a partir de la información proveniente de la gestión de prevención, vigilancia y control en el marco de la conservación de la diversidad biológica de las áreas protegidas del SINAP nacional</v>
      </c>
      <c r="G175" s="10" t="str">
        <f>VLOOKUP(A175,'[1]BASE DTPA'!A:CU,7,0)</f>
        <v>PROFESIONAL</v>
      </c>
      <c r="H175" s="10" t="str">
        <f>VLOOKUP(A175,'[1]BASE DTPA'!A:CV,8,0)</f>
        <v>2 CONTRATACIÓN DIRECTA</v>
      </c>
      <c r="I175" s="10" t="str">
        <f>VLOOKUP(A175,'[1]BASE DTPA'!A:CW,9,0)</f>
        <v>14 PRESTACIÓN DE SERVICIOS</v>
      </c>
      <c r="J175" s="7" t="str">
        <f>VLOOKUP(A175,'[1]BASE DTPA'!A:CX,10,0)</f>
        <v>N/A</v>
      </c>
      <c r="K175" s="7">
        <f>VLOOKUP(A175,'[1]BASE DTPA'!A:CY,11,0)</f>
        <v>80111600</v>
      </c>
      <c r="L175" s="13">
        <f>VLOOKUP(A175,'[1]BASE DTPA'!A:CZ,15,0)</f>
        <v>5106004</v>
      </c>
      <c r="M175" s="13">
        <f>VLOOKUP(A175,'[1]BASE DTPA'!A:DA,16,0)</f>
        <v>51740841</v>
      </c>
      <c r="N175" s="7" t="str">
        <f>VLOOKUP(A175,'[1]BASE DTPA'!A:DB,18,0)</f>
        <v>1 PERSONA NATURAL</v>
      </c>
      <c r="O175" s="7" t="str">
        <f>VLOOKUP(A175,'[1]BASE DTPA'!A:DC,19,0)</f>
        <v>3 CÉDULA DE CIUDADANÍA</v>
      </c>
      <c r="P175" s="13">
        <f>VLOOKUP(A175,'[1]BASE DTPA'!A:DD,20,0)</f>
        <v>1022333005</v>
      </c>
      <c r="Q175" s="13" t="str">
        <f>VLOOKUP(A175,'[1]BASE DTPA'!A:DE,22,0)</f>
        <v>N-A</v>
      </c>
      <c r="R175" s="7" t="str">
        <f>VLOOKUP(A175,'[1]BASE DTPA'!A:DF,38,0)</f>
        <v>PNN GORGONA</v>
      </c>
      <c r="S175" s="7">
        <f>VLOOKUP(A175,'[1]BASE DTPA'!A:DG,43,0)</f>
        <v>304</v>
      </c>
      <c r="T175" s="15">
        <f>VLOOKUP(A175,'[1]BASE DTPA'!A:DH,53,0)</f>
        <v>45715</v>
      </c>
      <c r="U175" s="15">
        <f>VLOOKUP(A175,'[1]BASE DTPA'!A:DI,54,0)</f>
        <v>46022</v>
      </c>
      <c r="V175" s="7">
        <f>VLOOKUP(A175,'[1]BASE DTPA'!A:DJ,79,0)</f>
        <v>0</v>
      </c>
      <c r="W175" s="7" t="str">
        <f>VLOOKUP(A175,'[1]BASE DTPA'!A:DK,68,0)</f>
        <v>VIGENTE</v>
      </c>
      <c r="X175" s="17" t="str">
        <f>VLOOKUP(A175,'[1]BASE DTPA'!A:DL,70,0)</f>
        <v xml:space="preserve">https://community.secop.gov.co/Public/Tendering/ContractDetailView/Index?UniqueIdentifier=CO1.PCCNTR.7574112 </v>
      </c>
      <c r="Y175" s="10"/>
      <c r="Z175" s="10"/>
    </row>
    <row r="176" spans="1:26" x14ac:dyDescent="0.3">
      <c r="A176" s="9" t="s">
        <v>196</v>
      </c>
      <c r="B176" s="10" t="str">
        <f>VLOOKUP(A176,'[1]BASE DTPA'!A:CN,2,0)</f>
        <v>1 FONAM</v>
      </c>
      <c r="C176" s="10" t="str">
        <f>VLOOKUP(A176,'[1]BASE DTPA'!A:CQ,3,0)</f>
        <v>CPS-DTPA-175-2025</v>
      </c>
      <c r="D176" s="10" t="str">
        <f>VLOOKUP(A176,'[1]BASE DTPA'!A:CR,4,0)</f>
        <v>NELLY CAMPAZ CORTES</v>
      </c>
      <c r="E176" s="11">
        <v>45716</v>
      </c>
      <c r="F176" s="12" t="str">
        <f>VLOOKUP(A176,'[1]BASE DTPA'!A:CT,6,0)</f>
        <v>Prestar los servicios de apoyo a la gestión con plena autonomía técnica y administrativa en el PNN Gorgona para el desarrollo de las acciones operativas relacionadas con la implementación de la estrategia de investigación y monitoreo en el área protegida en el marco de la conservación de la diversidad biológica de las áreas protegidas del SINAP nacional.</v>
      </c>
      <c r="G176" s="10" t="str">
        <f>VLOOKUP(A176,'[1]BASE DTPA'!A:CU,7,0)</f>
        <v>APOYO A LA GESTIÓN</v>
      </c>
      <c r="H176" s="10" t="str">
        <f>VLOOKUP(A176,'[1]BASE DTPA'!A:CV,8,0)</f>
        <v>2 CONTRATACIÓN DIRECTA</v>
      </c>
      <c r="I176" s="10" t="str">
        <f>VLOOKUP(A176,'[1]BASE DTPA'!A:CW,9,0)</f>
        <v>14 PRESTACIÓN DE SERVICIOS</v>
      </c>
      <c r="J176" s="7" t="str">
        <f>VLOOKUP(A176,'[1]BASE DTPA'!A:CX,10,0)</f>
        <v>N/A</v>
      </c>
      <c r="K176" s="7">
        <f>VLOOKUP(A176,'[1]BASE DTPA'!A:CY,11,0)</f>
        <v>80111600</v>
      </c>
      <c r="L176" s="13">
        <f>VLOOKUP(A176,'[1]BASE DTPA'!A:CZ,15,0)</f>
        <v>1836237</v>
      </c>
      <c r="M176" s="13">
        <f>VLOOKUP(A176,'[1]BASE DTPA'!A:DA,16,0)</f>
        <v>18545994</v>
      </c>
      <c r="N176" s="7" t="str">
        <f>VLOOKUP(A176,'[1]BASE DTPA'!A:DB,18,0)</f>
        <v>1 PERSONA NATURAL</v>
      </c>
      <c r="O176" s="7" t="str">
        <f>VLOOKUP(A176,'[1]BASE DTPA'!A:DC,19,0)</f>
        <v>3 CÉDULA DE CIUDADANÍA</v>
      </c>
      <c r="P176" s="13">
        <f>VLOOKUP(A176,'[1]BASE DTPA'!A:DD,20,0)</f>
        <v>34678345</v>
      </c>
      <c r="Q176" s="13" t="str">
        <f>VLOOKUP(A176,'[1]BASE DTPA'!A:DE,22,0)</f>
        <v>N-A</v>
      </c>
      <c r="R176" s="7" t="str">
        <f>VLOOKUP(A176,'[1]BASE DTPA'!A:DF,38,0)</f>
        <v>PNN GORGONA</v>
      </c>
      <c r="S176" s="7">
        <f>VLOOKUP(A176,'[1]BASE DTPA'!A:DG,43,0)</f>
        <v>303</v>
      </c>
      <c r="T176" s="15">
        <f>VLOOKUP(A176,'[1]BASE DTPA'!A:DH,53,0)</f>
        <v>45716</v>
      </c>
      <c r="U176" s="15">
        <f>VLOOKUP(A176,'[1]BASE DTPA'!A:DI,54,0)</f>
        <v>46022</v>
      </c>
      <c r="V176" s="7">
        <f>VLOOKUP(A176,'[1]BASE DTPA'!A:DJ,79,0)</f>
        <v>0</v>
      </c>
      <c r="W176" s="7" t="str">
        <f>VLOOKUP(A176,'[1]BASE DTPA'!A:DK,68,0)</f>
        <v>VIGENTE</v>
      </c>
      <c r="X176" s="17" t="str">
        <f>VLOOKUP(A176,'[1]BASE DTPA'!A:DL,70,0)</f>
        <v xml:space="preserve">https://community.secop.gov.co/Public/Tendering/ContractDetailView/Index?UniqueIdentifier=CO1.PCCNTR.7580806 </v>
      </c>
      <c r="Y176" s="10"/>
      <c r="Z176" s="10"/>
    </row>
    <row r="177" spans="1:26" x14ac:dyDescent="0.3">
      <c r="A177" s="9" t="s">
        <v>197</v>
      </c>
      <c r="B177" s="10" t="str">
        <f>VLOOKUP(A177,'[1]BASE DTPA'!A:CN,2,0)</f>
        <v>2 NACION</v>
      </c>
      <c r="C177" s="10" t="str">
        <f>VLOOKUP(A177,'[1]BASE DTPA'!A:CQ,3,0)</f>
        <v>CPS-DTPA-176-2025</v>
      </c>
      <c r="D177" s="10" t="str">
        <f>VLOOKUP(A177,'[1]BASE DTPA'!A:CR,4,0)</f>
        <v>KENIA LUCIA CAMPAZ CORTES</v>
      </c>
      <c r="E177" s="11">
        <v>45716</v>
      </c>
      <c r="F177" s="12" t="str">
        <f>VLOOKUP(A177,'[1]BASE DTPA'!A:CT,6,0)</f>
        <v>Prestar servicios de apoyo a la gestión con plena autonomía técnica y administrativa en el PNN Gorgona para realizar las acciones operativas del plan de ordenamiento ecoturístico del área protegida en el marco de la conservación de la diversidad biológica de las áreas protegidas del SINAP nacional.</v>
      </c>
      <c r="G177" s="10" t="str">
        <f>VLOOKUP(A177,'[1]BASE DTPA'!A:CU,7,0)</f>
        <v>APOYO A LA GESTIÓN</v>
      </c>
      <c r="H177" s="10" t="str">
        <f>VLOOKUP(A177,'[1]BASE DTPA'!A:CV,8,0)</f>
        <v>2 CONTRATACIÓN DIRECTA</v>
      </c>
      <c r="I177" s="10" t="str">
        <f>VLOOKUP(A177,'[1]BASE DTPA'!A:CW,9,0)</f>
        <v>14 PRESTACIÓN DE SERVICIOS</v>
      </c>
      <c r="J177" s="7" t="str">
        <f>VLOOKUP(A177,'[1]BASE DTPA'!A:CX,10,0)</f>
        <v>N/A</v>
      </c>
      <c r="K177" s="7">
        <f>VLOOKUP(A177,'[1]BASE DTPA'!A:CY,11,0)</f>
        <v>80111600</v>
      </c>
      <c r="L177" s="13">
        <f>VLOOKUP(A177,'[1]BASE DTPA'!A:CZ,15,0)</f>
        <v>2084129</v>
      </c>
      <c r="M177" s="13">
        <f>VLOOKUP(A177,'[1]BASE DTPA'!A:DA,16,0)</f>
        <v>21049703</v>
      </c>
      <c r="N177" s="7" t="str">
        <f>VLOOKUP(A177,'[1]BASE DTPA'!A:DB,18,0)</f>
        <v>1 PERSONA NATURAL</v>
      </c>
      <c r="O177" s="7" t="str">
        <f>VLOOKUP(A177,'[1]BASE DTPA'!A:DC,19,0)</f>
        <v>3 CÉDULA DE CIUDADANÍA</v>
      </c>
      <c r="P177" s="13">
        <f>VLOOKUP(A177,'[1]BASE DTPA'!A:DD,20,0)</f>
        <v>1059445705</v>
      </c>
      <c r="Q177" s="13" t="str">
        <f>VLOOKUP(A177,'[1]BASE DTPA'!A:DE,22,0)</f>
        <v>N-A</v>
      </c>
      <c r="R177" s="7" t="str">
        <f>VLOOKUP(A177,'[1]BASE DTPA'!A:DF,38,0)</f>
        <v>PNN GORGONA</v>
      </c>
      <c r="S177" s="7">
        <f>VLOOKUP(A177,'[1]BASE DTPA'!A:DG,43,0)</f>
        <v>303</v>
      </c>
      <c r="T177" s="15">
        <f>VLOOKUP(A177,'[1]BASE DTPA'!A:DH,53,0)</f>
        <v>45716</v>
      </c>
      <c r="U177" s="15">
        <f>VLOOKUP(A177,'[1]BASE DTPA'!A:DI,54,0)</f>
        <v>46022</v>
      </c>
      <c r="V177" s="7">
        <f>VLOOKUP(A177,'[1]BASE DTPA'!A:DJ,79,0)</f>
        <v>0</v>
      </c>
      <c r="W177" s="7" t="str">
        <f>VLOOKUP(A177,'[1]BASE DTPA'!A:DK,68,0)</f>
        <v>VIGENTE</v>
      </c>
      <c r="X177" s="17" t="str">
        <f>VLOOKUP(A177,'[1]BASE DTPA'!A:DL,70,0)</f>
        <v xml:space="preserve">https://community.secop.gov.co/Public/Tendering/ContractDetailView/Index?UniqueIdentifier=CO1.PCCNTR.7582451 </v>
      </c>
      <c r="Y177" s="10"/>
      <c r="Z177" s="10"/>
    </row>
    <row r="178" spans="1:26" x14ac:dyDescent="0.3">
      <c r="A178" s="9" t="s">
        <v>198</v>
      </c>
      <c r="B178" s="10" t="str">
        <f>VLOOKUP(A178,'[1]BASE DTPA'!A:CN,2,0)</f>
        <v>1 FONAM</v>
      </c>
      <c r="C178" s="10" t="str">
        <f>VLOOKUP(A178,'[1]BASE DTPA'!A:CQ,3,0)</f>
        <v>CPS-DTPA-177-2025</v>
      </c>
      <c r="D178" s="10" t="str">
        <f>VLOOKUP(A178,'[1]BASE DTPA'!A:CR,4,0)</f>
        <v>LIZETH ARELLY DIAZ</v>
      </c>
      <c r="E178" s="11">
        <v>45716</v>
      </c>
      <c r="F178" s="12" t="str">
        <f>VLOOKUP(A178,'[1]BASE DTPA'!A:CT,6,0)</f>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
      <c r="G178" s="10" t="str">
        <f>VLOOKUP(A178,'[1]BASE DTPA'!A:CU,7,0)</f>
        <v>PROFESIONAL</v>
      </c>
      <c r="H178" s="10" t="str">
        <f>VLOOKUP(A178,'[1]BASE DTPA'!A:CV,8,0)</f>
        <v>2 CONTRATACIÓN DIRECTA</v>
      </c>
      <c r="I178" s="10" t="str">
        <f>VLOOKUP(A178,'[1]BASE DTPA'!A:CW,9,0)</f>
        <v>14 PRESTACIÓN DE SERVICIOS</v>
      </c>
      <c r="J178" s="7" t="str">
        <f>VLOOKUP(A178,'[1]BASE DTPA'!A:CX,10,0)</f>
        <v>N/A</v>
      </c>
      <c r="K178" s="7">
        <f>VLOOKUP(A178,'[1]BASE DTPA'!A:CY,11,0)</f>
        <v>80111600</v>
      </c>
      <c r="L178" s="13">
        <f>VLOOKUP(A178,'[1]BASE DTPA'!A:CZ,15,0)</f>
        <v>5693195</v>
      </c>
      <c r="M178" s="13">
        <f>VLOOKUP(A178,'[1]BASE DTPA'!A:DA,16,0)</f>
        <v>56931950</v>
      </c>
      <c r="N178" s="7" t="str">
        <f>VLOOKUP(A178,'[1]BASE DTPA'!A:DB,18,0)</f>
        <v>1 PERSONA NATURAL</v>
      </c>
      <c r="O178" s="7" t="str">
        <f>VLOOKUP(A178,'[1]BASE DTPA'!A:DC,19,0)</f>
        <v>3 CÉDULA DE CIUDADANÍA</v>
      </c>
      <c r="P178" s="13">
        <f>VLOOKUP(A178,'[1]BASE DTPA'!A:DD,20,0)</f>
        <v>1061696565</v>
      </c>
      <c r="Q178" s="13" t="str">
        <f>VLOOKUP(A178,'[1]BASE DTPA'!A:DE,22,0)</f>
        <v>N-A</v>
      </c>
      <c r="R178" s="7" t="str">
        <f>VLOOKUP(A178,'[1]BASE DTPA'!A:DF,38,0)</f>
        <v>PNN FARALLONES DE CALI</v>
      </c>
      <c r="S178" s="7">
        <f>VLOOKUP(A178,'[1]BASE DTPA'!A:DG,43,0)</f>
        <v>300</v>
      </c>
      <c r="T178" s="15">
        <f>VLOOKUP(A178,'[1]BASE DTPA'!A:DH,53,0)</f>
        <v>45717</v>
      </c>
      <c r="U178" s="15">
        <f>VLOOKUP(A178,'[1]BASE DTPA'!A:DI,54,0)</f>
        <v>46022</v>
      </c>
      <c r="V178" s="7">
        <f>VLOOKUP(A178,'[1]BASE DTPA'!A:DJ,79,0)</f>
        <v>0</v>
      </c>
      <c r="W178" s="7" t="str">
        <f>VLOOKUP(A178,'[1]BASE DTPA'!A:DK,68,0)</f>
        <v>VIGENTE</v>
      </c>
      <c r="X178" s="17" t="str">
        <f>VLOOKUP(A178,'[1]BASE DTPA'!A:DL,70,0)</f>
        <v xml:space="preserve">https://community.secop.gov.co/Public/Tendering/ContractDetailView/Index?UniqueIdentifier=CO1.PCCNTR.7577643 </v>
      </c>
      <c r="Y178" s="10"/>
      <c r="Z178" s="10"/>
    </row>
    <row r="179" spans="1:26" x14ac:dyDescent="0.3">
      <c r="A179" s="9" t="s">
        <v>199</v>
      </c>
      <c r="B179" s="10" t="str">
        <f>VLOOKUP(A179,'[1]BASE DTPA'!A:CN,2,0)</f>
        <v>1 FONAM</v>
      </c>
      <c r="C179" s="10" t="str">
        <f>VLOOKUP(A179,'[1]BASE DTPA'!A:CQ,3,0)</f>
        <v>CPS-DTPA-178-2025</v>
      </c>
      <c r="D179" s="10" t="str">
        <f>VLOOKUP(A179,'[1]BASE DTPA'!A:CR,4,0)</f>
        <v>DIANID JOHANA TENORIO QUILCUE</v>
      </c>
      <c r="E179" s="11">
        <v>45716</v>
      </c>
      <c r="F179" s="12" t="str">
        <f>VLOOKUP(A179,'[1]BASE DTPA'!A:CT,6,0)</f>
        <v>PA04-3202008-10-049 Prestar servicios profesionales con plena autonomía técnica y administrativa en 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 especialmente la presente en los ecosistemas de páramo y bosques del Parque Nacional Natural Farallones de Cali y su área de influencia</v>
      </c>
      <c r="G179" s="10" t="str">
        <f>VLOOKUP(A179,'[1]BASE DTPA'!A:CU,7,0)</f>
        <v>PROFESIONAL</v>
      </c>
      <c r="H179" s="10" t="str">
        <f>VLOOKUP(A179,'[1]BASE DTPA'!A:CV,8,0)</f>
        <v>2 CONTRATACIÓN DIRECTA</v>
      </c>
      <c r="I179" s="10" t="str">
        <f>VLOOKUP(A179,'[1]BASE DTPA'!A:CW,9,0)</f>
        <v>14 PRESTACIÓN DE SERVICIOS</v>
      </c>
      <c r="J179" s="7" t="str">
        <f>VLOOKUP(A179,'[1]BASE DTPA'!A:CX,10,0)</f>
        <v>N/A</v>
      </c>
      <c r="K179" s="7">
        <f>VLOOKUP(A179,'[1]BASE DTPA'!A:CY,11,0)</f>
        <v>80111600</v>
      </c>
      <c r="L179" s="13">
        <f>VLOOKUP(A179,'[1]BASE DTPA'!A:CZ,15,0)</f>
        <v>5693195</v>
      </c>
      <c r="M179" s="13">
        <f>VLOOKUP(A179,'[1]BASE DTPA'!A:DA,16,0)</f>
        <v>56931950</v>
      </c>
      <c r="N179" s="7" t="str">
        <f>VLOOKUP(A179,'[1]BASE DTPA'!A:DB,18,0)</f>
        <v>1 PERSONA NATURAL</v>
      </c>
      <c r="O179" s="7" t="str">
        <f>VLOOKUP(A179,'[1]BASE DTPA'!A:DC,19,0)</f>
        <v>3 CÉDULA DE CIUDADANÍA</v>
      </c>
      <c r="P179" s="13">
        <f>VLOOKUP(A179,'[1]BASE DTPA'!A:DD,20,0)</f>
        <v>1061746102</v>
      </c>
      <c r="Q179" s="13" t="str">
        <f>VLOOKUP(A179,'[1]BASE DTPA'!A:DE,22,0)</f>
        <v>N-A</v>
      </c>
      <c r="R179" s="7" t="str">
        <f>VLOOKUP(A179,'[1]BASE DTPA'!A:DF,38,0)</f>
        <v>PNN FARALLONES DE CALI</v>
      </c>
      <c r="S179" s="7">
        <f>VLOOKUP(A179,'[1]BASE DTPA'!A:DG,43,0)</f>
        <v>300</v>
      </c>
      <c r="T179" s="15">
        <f>VLOOKUP(A179,'[1]BASE DTPA'!A:DH,53,0)</f>
        <v>45717</v>
      </c>
      <c r="U179" s="15">
        <f>VLOOKUP(A179,'[1]BASE DTPA'!A:DI,54,0)</f>
        <v>46022</v>
      </c>
      <c r="V179" s="7">
        <f>VLOOKUP(A179,'[1]BASE DTPA'!A:DJ,79,0)</f>
        <v>0</v>
      </c>
      <c r="W179" s="7" t="str">
        <f>VLOOKUP(A179,'[1]BASE DTPA'!A:DK,68,0)</f>
        <v>VIGENTE</v>
      </c>
      <c r="X179" s="17" t="str">
        <f>VLOOKUP(A179,'[1]BASE DTPA'!A:DL,70,0)</f>
        <v xml:space="preserve"> https://community.secop.gov.co/Public/Tendering/ContractDetailView/Index?UniqueIdentifier=CO1.PCCNTR.7577780 </v>
      </c>
      <c r="Y179" s="10"/>
      <c r="Z179" s="10"/>
    </row>
    <row r="180" spans="1:26" x14ac:dyDescent="0.3">
      <c r="A180" s="9" t="s">
        <v>200</v>
      </c>
      <c r="B180" s="10" t="str">
        <f>VLOOKUP(A180,'[1]BASE DTPA'!A:CN,2,0)</f>
        <v>1 FONAM</v>
      </c>
      <c r="C180" s="10" t="str">
        <f>VLOOKUP(A180,'[1]BASE DTPA'!A:CQ,3,0)</f>
        <v>CPS-DTPA-179-2025</v>
      </c>
      <c r="D180" s="10" t="str">
        <f>VLOOKUP(A180,'[1]BASE DTPA'!A:CR,4,0)</f>
        <v>JOSE GUADALUPE SANCLEMENTE NAGLES</v>
      </c>
      <c r="E180" s="11">
        <v>45716</v>
      </c>
      <c r="F180" s="12" t="str">
        <f>VLOOKUP(A180,'[1]BASE DTPA'!A:CT,6,0)</f>
        <v>Prestar servicio de apoyo a la gestión con plena autonomía técnica y administrativa en los procedimientos requeridos del PNN Utría para implementar acciones asistenciales encaminadas al sostenimiento del ecoturismo en el marco de la conservación de la diversidad biológica de las áreas protegidas del SINAP nacional.</v>
      </c>
      <c r="G180" s="10" t="str">
        <f>VLOOKUP(A180,'[1]BASE DTPA'!A:CU,7,0)</f>
        <v>APOYO A LA GESTIÓN</v>
      </c>
      <c r="H180" s="10" t="str">
        <f>VLOOKUP(A180,'[1]BASE DTPA'!A:CV,8,0)</f>
        <v>2 CONTRATACIÓN DIRECTA</v>
      </c>
      <c r="I180" s="10" t="str">
        <f>VLOOKUP(A180,'[1]BASE DTPA'!A:CW,9,0)</f>
        <v>14 PRESTACIÓN DE SERVICIOS</v>
      </c>
      <c r="J180" s="7" t="str">
        <f>VLOOKUP(A180,'[1]BASE DTPA'!A:CX,10,0)</f>
        <v>N/A</v>
      </c>
      <c r="K180" s="7">
        <f>VLOOKUP(A180,'[1]BASE DTPA'!A:CY,11,0)</f>
        <v>80111600</v>
      </c>
      <c r="L180" s="13">
        <f>VLOOKUP(A180,'[1]BASE DTPA'!A:CZ,15,0)</f>
        <v>2436451</v>
      </c>
      <c r="M180" s="13">
        <f>VLOOKUP(A180,'[1]BASE DTPA'!A:DA,16,0)</f>
        <v>24608155</v>
      </c>
      <c r="N180" s="7" t="str">
        <f>VLOOKUP(A180,'[1]BASE DTPA'!A:DB,18,0)</f>
        <v>1 PERSONA NATURAL</v>
      </c>
      <c r="O180" s="7" t="str">
        <f>VLOOKUP(A180,'[1]BASE DTPA'!A:DC,19,0)</f>
        <v>3 CÉDULA DE CIUDADANÍA</v>
      </c>
      <c r="P180" s="13">
        <f>VLOOKUP(A180,'[1]BASE DTPA'!A:DD,20,0)</f>
        <v>11797903</v>
      </c>
      <c r="Q180" s="13" t="str">
        <f>VLOOKUP(A180,'[1]BASE DTPA'!A:DE,22,0)</f>
        <v>N-A</v>
      </c>
      <c r="R180" s="7" t="str">
        <f>VLOOKUP(A180,'[1]BASE DTPA'!A:DF,38,0)</f>
        <v>PNN UTRÍA</v>
      </c>
      <c r="S180" s="7">
        <f>VLOOKUP(A180,'[1]BASE DTPA'!A:DG,43,0)</f>
        <v>303</v>
      </c>
      <c r="T180" s="15">
        <f>VLOOKUP(A180,'[1]BASE DTPA'!A:DH,53,0)</f>
        <v>45716</v>
      </c>
      <c r="U180" s="15">
        <f>VLOOKUP(A180,'[1]BASE DTPA'!A:DI,54,0)</f>
        <v>46022</v>
      </c>
      <c r="V180" s="7">
        <f>VLOOKUP(A180,'[1]BASE DTPA'!A:DJ,79,0)</f>
        <v>0</v>
      </c>
      <c r="W180" s="7" t="str">
        <f>VLOOKUP(A180,'[1]BASE DTPA'!A:DK,68,0)</f>
        <v>VIGENTE</v>
      </c>
      <c r="X180" s="17" t="str">
        <f>VLOOKUP(A180,'[1]BASE DTPA'!A:DL,70,0)</f>
        <v xml:space="preserve">https://community.secop.gov.co/Public/Tendering/ContractDetailView/Index?UniqueIdentifier=CO1.PCCNTR.7580753 </v>
      </c>
      <c r="Y180" s="10"/>
      <c r="Z180" s="10"/>
    </row>
    <row r="181" spans="1:26" x14ac:dyDescent="0.3">
      <c r="A181" s="9" t="s">
        <v>201</v>
      </c>
      <c r="B181" s="10" t="str">
        <f>VLOOKUP(A181,'[1]BASE DTPA'!A:CN,2,0)</f>
        <v>1 FONAM</v>
      </c>
      <c r="C181" s="10" t="str">
        <f>VLOOKUP(A181,'[1]BASE DTPA'!A:CQ,3,0)</f>
        <v>CPS-DTPA-180-2025</v>
      </c>
      <c r="D181" s="10" t="str">
        <f>VLOOKUP(A181,'[1]BASE DTPA'!A:CR,4,0)</f>
        <v>JHON ANTON IBARBO PERLAZA</v>
      </c>
      <c r="E181" s="11">
        <v>45719</v>
      </c>
      <c r="F181" s="12" t="str">
        <f>VLOOKUP(A181,'[1]BASE DTPA'!A:CT,6,0)</f>
        <v>Prestar servicios profesionales con plena autonomía técnica y administrativa en los PNN Sanquianga y Gorgona en el desarrollo de las estrategias especiales de manejo de la región, en el marco de la conservación de la diversidad biológica de las áreas protegidas del SINAP nacional</v>
      </c>
      <c r="G181" s="10" t="str">
        <f>VLOOKUP(A181,'[1]BASE DTPA'!A:CU,7,0)</f>
        <v>PROFESIONAL</v>
      </c>
      <c r="H181" s="10" t="str">
        <f>VLOOKUP(A181,'[1]BASE DTPA'!A:CV,8,0)</f>
        <v>2 CONTRATACIÓN DIRECTA</v>
      </c>
      <c r="I181" s="10" t="str">
        <f>VLOOKUP(A181,'[1]BASE DTPA'!A:CW,9,0)</f>
        <v>14 PRESTACIÓN DE SERVICIOS</v>
      </c>
      <c r="J181" s="7" t="str">
        <f>VLOOKUP(A181,'[1]BASE DTPA'!A:CX,10,0)</f>
        <v>N/A</v>
      </c>
      <c r="K181" s="7">
        <f>VLOOKUP(A181,'[1]BASE DTPA'!A:CY,11,0)</f>
        <v>80111600</v>
      </c>
      <c r="L181" s="13">
        <f>VLOOKUP(A181,'[1]BASE DTPA'!A:CZ,15,0)</f>
        <v>5106004</v>
      </c>
      <c r="M181" s="13">
        <f>VLOOKUP(A181,'[1]BASE DTPA'!A:DA,16,0)</f>
        <v>50719640</v>
      </c>
      <c r="N181" s="7" t="str">
        <f>VLOOKUP(A181,'[1]BASE DTPA'!A:DB,18,0)</f>
        <v>1 PERSONA NATURAL</v>
      </c>
      <c r="O181" s="7" t="str">
        <f>VLOOKUP(A181,'[1]BASE DTPA'!A:DC,19,0)</f>
        <v>3 CÉDULA DE CIUDADANÍA</v>
      </c>
      <c r="P181" s="13">
        <f>VLOOKUP(A181,'[1]BASE DTPA'!A:DD,20,0)</f>
        <v>1111814243</v>
      </c>
      <c r="Q181" s="13" t="str">
        <f>VLOOKUP(A181,'[1]BASE DTPA'!A:DE,22,0)</f>
        <v>N-A</v>
      </c>
      <c r="R181" s="7" t="str">
        <f>VLOOKUP(A181,'[1]BASE DTPA'!A:DF,38,0)</f>
        <v>PNN GORGONA</v>
      </c>
      <c r="S181" s="7">
        <f>VLOOKUP(A181,'[1]BASE DTPA'!A:DG,43,0)</f>
        <v>298</v>
      </c>
      <c r="T181" s="15">
        <f>VLOOKUP(A181,'[1]BASE DTPA'!A:DH,53,0)</f>
        <v>45719</v>
      </c>
      <c r="U181" s="15">
        <f>VLOOKUP(A181,'[1]BASE DTPA'!A:DI,54,0)</f>
        <v>46022</v>
      </c>
      <c r="V181" s="7">
        <f>VLOOKUP(A181,'[1]BASE DTPA'!A:DJ,79,0)</f>
        <v>0</v>
      </c>
      <c r="W181" s="7" t="str">
        <f>VLOOKUP(A181,'[1]BASE DTPA'!A:DK,68,0)</f>
        <v>VIGENTE</v>
      </c>
      <c r="X181" s="17" t="str">
        <f>VLOOKUP(A181,'[1]BASE DTPA'!A:DL,70,0)</f>
        <v xml:space="preserve">https://community.secop.gov.co/Public/Tendering/ContractDetailView/Index?UniqueIdentifier=CO1.PCCNTR.7591240 </v>
      </c>
      <c r="Y181" s="10"/>
      <c r="Z181" s="10"/>
    </row>
    <row r="182" spans="1:26" x14ac:dyDescent="0.3">
      <c r="A182" s="9" t="s">
        <v>202</v>
      </c>
      <c r="B182" s="10" t="str">
        <f>VLOOKUP(A182,'[1]BASE DTPA'!A:CN,2,0)</f>
        <v>2 NACION</v>
      </c>
      <c r="C182" s="10" t="str">
        <f>VLOOKUP(A182,'[1]BASE DTPA'!A:CQ,3,0)</f>
        <v>CPS-DTPA-181-2025</v>
      </c>
      <c r="D182" s="10" t="str">
        <f>VLOOKUP(A182,'[1]BASE DTPA'!A:CR,4,0)</f>
        <v>DAIVER LEANDRO MAMIAN QUINAYAS</v>
      </c>
      <c r="E182" s="11">
        <v>45719</v>
      </c>
      <c r="F182" s="12" t="str">
        <f>VLOOKUP(A182,'[1]BASE DTPA'!A:CT,6,0)</f>
        <v>Prestar servicios profesionales jurídicos con plena autonomía técnica y administrativa en la Dirección Territorial Pacífico en la realización de las actividades derivadas de los procesos sancionatorios en marcha en las áreas protegidas administradas por PNNC, en el marco de la conservación de la diversidad biológica de las áreas protegidas del SINAP Nacional</v>
      </c>
      <c r="G182" s="10" t="str">
        <f>VLOOKUP(A182,'[1]BASE DTPA'!A:CU,7,0)</f>
        <v>PROFESIONAL</v>
      </c>
      <c r="H182" s="10" t="str">
        <f>VLOOKUP(A182,'[1]BASE DTPA'!A:CV,8,0)</f>
        <v>2 CONTRATACIÓN DIRECTA</v>
      </c>
      <c r="I182" s="10" t="str">
        <f>VLOOKUP(A182,'[1]BASE DTPA'!A:CW,9,0)</f>
        <v>14 PRESTACIÓN DE SERVICIOS</v>
      </c>
      <c r="J182" s="7" t="str">
        <f>VLOOKUP(A182,'[1]BASE DTPA'!A:CX,10,0)</f>
        <v>N/A</v>
      </c>
      <c r="K182" s="7">
        <f>VLOOKUP(A182,'[1]BASE DTPA'!A:CY,11,0)</f>
        <v>80111600</v>
      </c>
      <c r="L182" s="13">
        <f>VLOOKUP(A182,'[1]BASE DTPA'!A:CZ,15,0)</f>
        <v>3670921</v>
      </c>
      <c r="M182" s="13">
        <f>VLOOKUP(A182,'[1]BASE DTPA'!A:DA,16,0)</f>
        <v>36464482</v>
      </c>
      <c r="N182" s="7" t="str">
        <f>VLOOKUP(A182,'[1]BASE DTPA'!A:DB,18,0)</f>
        <v>1 PERSONA NATURAL</v>
      </c>
      <c r="O182" s="7" t="str">
        <f>VLOOKUP(A182,'[1]BASE DTPA'!A:DC,19,0)</f>
        <v>3 CÉDULA DE CIUDADANÍA</v>
      </c>
      <c r="P182" s="13">
        <f>VLOOKUP(A182,'[1]BASE DTPA'!A:DD,20,0)</f>
        <v>1143878096</v>
      </c>
      <c r="Q182" s="13" t="str">
        <f>VLOOKUP(A182,'[1]BASE DTPA'!A:DE,22,0)</f>
        <v>N-A</v>
      </c>
      <c r="R182" s="7" t="str">
        <f>VLOOKUP(A182,'[1]BASE DTPA'!A:DF,38,0)</f>
        <v>DTPA</v>
      </c>
      <c r="S182" s="7">
        <f>VLOOKUP(A182,'[1]BASE DTPA'!A:DG,43,0)</f>
        <v>298</v>
      </c>
      <c r="T182" s="15">
        <f>VLOOKUP(A182,'[1]BASE DTPA'!A:DH,53,0)</f>
        <v>45719</v>
      </c>
      <c r="U182" s="15">
        <f>VLOOKUP(A182,'[1]BASE DTPA'!A:DI,54,0)</f>
        <v>46022</v>
      </c>
      <c r="V182" s="7">
        <f>VLOOKUP(A182,'[1]BASE DTPA'!A:DJ,79,0)</f>
        <v>0</v>
      </c>
      <c r="W182" s="7" t="str">
        <f>VLOOKUP(A182,'[1]BASE DTPA'!A:DK,68,0)</f>
        <v>VIGENTE</v>
      </c>
      <c r="X182" s="17" t="str">
        <f>VLOOKUP(A182,'[1]BASE DTPA'!A:DL,70,0)</f>
        <v xml:space="preserve">https://community.secop.gov.co/Public/Tendering/ContractDetailView/Index?UniqueIdentifier=CO1.PCCNTR.7591824 </v>
      </c>
      <c r="Y182" s="10"/>
      <c r="Z182" s="10"/>
    </row>
    <row r="183" spans="1:26" x14ac:dyDescent="0.3">
      <c r="A183" s="9" t="s">
        <v>203</v>
      </c>
      <c r="B183" s="10" t="str">
        <f>VLOOKUP(A183,'[1]BASE DTPA'!A:CN,2,0)</f>
        <v>2 NACION</v>
      </c>
      <c r="C183" s="10" t="str">
        <f>VLOOKUP(A183,'[1]BASE DTPA'!A:CQ,3,0)</f>
        <v>CPS-DTPA-182-2025</v>
      </c>
      <c r="D183" s="10" t="str">
        <f>VLOOKUP(A183,'[1]BASE DTPA'!A:CR,4,0)</f>
        <v>YULI XIMENA REYES MADRIGAL</v>
      </c>
      <c r="E183" s="11">
        <v>45720</v>
      </c>
      <c r="F183" s="12" t="str">
        <f>VLOOKUP(A183,'[1]BASE DTPA'!A:CT,6,0)</f>
        <v>PA07-3202056-5-003Prestar servicios de apoyo a la gestión con plena autonomía técnica y administrativa en el PNN Munchique para adelantar acciones de comunicación, de educación ambiental con actores priorizados en el marco de la conservación de diversidad biológica del área protegida del SINAP nacional.</v>
      </c>
      <c r="G183" s="10" t="str">
        <f>VLOOKUP(A183,'[1]BASE DTPA'!A:CU,7,0)</f>
        <v>APOYO A LA GESTIÓN</v>
      </c>
      <c r="H183" s="10" t="str">
        <f>VLOOKUP(A183,'[1]BASE DTPA'!A:CV,8,0)</f>
        <v>2 CONTRATACIÓN DIRECTA</v>
      </c>
      <c r="I183" s="10" t="str">
        <f>VLOOKUP(A183,'[1]BASE DTPA'!A:CW,9,0)</f>
        <v>14 PRESTACIÓN DE SERVICIOS</v>
      </c>
      <c r="J183" s="7" t="str">
        <f>VLOOKUP(A183,'[1]BASE DTPA'!A:CX,10,0)</f>
        <v>N/A</v>
      </c>
      <c r="K183" s="7">
        <f>VLOOKUP(A183,'[1]BASE DTPA'!A:CY,11,0)</f>
        <v>80111600</v>
      </c>
      <c r="L183" s="13">
        <f>VLOOKUP(A183,'[1]BASE DTPA'!A:CZ,15,0)</f>
        <v>1836237</v>
      </c>
      <c r="M183" s="13">
        <f>VLOOKUP(A183,'[1]BASE DTPA'!A:DA,16,0)</f>
        <v>18178746</v>
      </c>
      <c r="N183" s="7" t="str">
        <f>VLOOKUP(A183,'[1]BASE DTPA'!A:DB,18,0)</f>
        <v>1 PERSONA NATURAL</v>
      </c>
      <c r="O183" s="7" t="str">
        <f>VLOOKUP(A183,'[1]BASE DTPA'!A:DC,19,0)</f>
        <v>3 CÉDULA DE CIUDADANÍA</v>
      </c>
      <c r="P183" s="13">
        <f>VLOOKUP(A183,'[1]BASE DTPA'!A:DD,20,0)</f>
        <v>1006093521</v>
      </c>
      <c r="Q183" s="13" t="str">
        <f>VLOOKUP(A183,'[1]BASE DTPA'!A:DE,22,0)</f>
        <v>N-A</v>
      </c>
      <c r="R183" s="7" t="str">
        <f>VLOOKUP(A183,'[1]BASE DTPA'!A:DF,38,0)</f>
        <v>PNN MUNCHIQUE</v>
      </c>
      <c r="S183" s="7">
        <f>VLOOKUP(A183,'[1]BASE DTPA'!A:DG,43,0)</f>
        <v>297</v>
      </c>
      <c r="T183" s="15">
        <f>VLOOKUP(A183,'[1]BASE DTPA'!A:DH,53,0)</f>
        <v>45720</v>
      </c>
      <c r="U183" s="15">
        <f>VLOOKUP(A183,'[1]BASE DTPA'!A:DI,54,0)</f>
        <v>46022</v>
      </c>
      <c r="V183" s="7">
        <f>VLOOKUP(A183,'[1]BASE DTPA'!A:DJ,79,0)</f>
        <v>0</v>
      </c>
      <c r="W183" s="7" t="str">
        <f>VLOOKUP(A183,'[1]BASE DTPA'!A:DK,68,0)</f>
        <v>VIGENTE</v>
      </c>
      <c r="X183" s="17" t="str">
        <f>VLOOKUP(A183,'[1]BASE DTPA'!A:DL,70,0)</f>
        <v xml:space="preserve">https://community.secop.gov.co/Public/Tendering/ContractDetailView/Index?UniqueIdentifier=CO1.PCCNTR.7593510 </v>
      </c>
      <c r="Y183" s="10"/>
      <c r="Z183" s="10"/>
    </row>
    <row r="184" spans="1:26" x14ac:dyDescent="0.3">
      <c r="A184" s="9" t="s">
        <v>204</v>
      </c>
      <c r="B184" s="10" t="str">
        <f>VLOOKUP(A184,'[1]BASE DTPA'!A:CN,2,0)</f>
        <v>1 FONAM</v>
      </c>
      <c r="C184" s="10" t="str">
        <f>VLOOKUP(A184,'[1]BASE DTPA'!A:CQ,3,0)</f>
        <v>CPS-DTPA-183-2025</v>
      </c>
      <c r="D184" s="10" t="str">
        <f>VLOOKUP(A184,'[1]BASE DTPA'!A:CR,4,0)</f>
        <v>JENNY ANDREA RAMÍREZ ACUÑA</v>
      </c>
      <c r="E184" s="11">
        <v>45720</v>
      </c>
      <c r="F184" s="12" t="str">
        <f>VLOOKUP(A184,'[1]BASE DTPA'!A:CT,6,0)</f>
        <v>PA04-3202053-26-083 Prestar servicios profesionales con plena autonomia tecnica y administrativa en el PNN Farallones de Cali en la realizacion de las actividades necesarias para Implementar la ruta de acuerdos de conservacion con familias campesinas que usan o habitan las areas protegidas, especialmente en los ecosistemas andinos y de paramo, en el marco de la conservacion de la diversidad biologica de las Areas Protegidas del SINAP Nacional</v>
      </c>
      <c r="G184" s="10" t="str">
        <f>VLOOKUP(A184,'[1]BASE DTPA'!A:CU,7,0)</f>
        <v>PROFESIONAL</v>
      </c>
      <c r="H184" s="10" t="str">
        <f>VLOOKUP(A184,'[1]BASE DTPA'!A:CV,8,0)</f>
        <v>2 CONTRATACIÓN DIRECTA</v>
      </c>
      <c r="I184" s="10" t="str">
        <f>VLOOKUP(A184,'[1]BASE DTPA'!A:CW,9,0)</f>
        <v>14 PRESTACIÓN DE SERVICIOS</v>
      </c>
      <c r="J184" s="7" t="str">
        <f>VLOOKUP(A184,'[1]BASE DTPA'!A:CX,10,0)</f>
        <v>N/A</v>
      </c>
      <c r="K184" s="7">
        <f>VLOOKUP(A184,'[1]BASE DTPA'!A:CY,11,0)</f>
        <v>80111600</v>
      </c>
      <c r="L184" s="13">
        <f>VLOOKUP(A184,'[1]BASE DTPA'!A:CZ,15,0)</f>
        <v>5106004</v>
      </c>
      <c r="M184" s="13">
        <f>VLOOKUP(A184,'[1]BASE DTPA'!A:DA,16,0)</f>
        <v>50549440</v>
      </c>
      <c r="N184" s="7" t="str">
        <f>VLOOKUP(A184,'[1]BASE DTPA'!A:DB,18,0)</f>
        <v>1 PERSONA NATURAL</v>
      </c>
      <c r="O184" s="7" t="str">
        <f>VLOOKUP(A184,'[1]BASE DTPA'!A:DC,19,0)</f>
        <v>3 CÉDULA DE CIUDADANÍA</v>
      </c>
      <c r="P184" s="13">
        <f>VLOOKUP(A184,'[1]BASE DTPA'!A:DD,20,0)</f>
        <v>35254423</v>
      </c>
      <c r="Q184" s="13" t="str">
        <f>VLOOKUP(A184,'[1]BASE DTPA'!A:DE,22,0)</f>
        <v>N-A</v>
      </c>
      <c r="R184" s="7" t="str">
        <f>VLOOKUP(A184,'[1]BASE DTPA'!A:DF,38,0)</f>
        <v>PNN FARALLONES DE CALI</v>
      </c>
      <c r="S184" s="7">
        <f>VLOOKUP(A184,'[1]BASE DTPA'!A:DG,43,0)</f>
        <v>297</v>
      </c>
      <c r="T184" s="15">
        <f>VLOOKUP(A184,'[1]BASE DTPA'!A:DH,53,0)</f>
        <v>45720</v>
      </c>
      <c r="U184" s="15">
        <f>VLOOKUP(A184,'[1]BASE DTPA'!A:DI,54,0)</f>
        <v>46022</v>
      </c>
      <c r="V184" s="7">
        <f>VLOOKUP(A184,'[1]BASE DTPA'!A:DJ,79,0)</f>
        <v>0</v>
      </c>
      <c r="W184" s="7" t="str">
        <f>VLOOKUP(A184,'[1]BASE DTPA'!A:DK,68,0)</f>
        <v>VIGENTE</v>
      </c>
      <c r="X184" s="17" t="str">
        <f>VLOOKUP(A184,'[1]BASE DTPA'!A:DL,70,0)</f>
        <v xml:space="preserve">https://community.secop.gov.co/Public/Tendering/ContractDetailView/Index?UniqueIdentifier=CO1.PCCNTR.7598684 </v>
      </c>
      <c r="Y184" s="10"/>
      <c r="Z184" s="10"/>
    </row>
    <row r="185" spans="1:26" x14ac:dyDescent="0.3">
      <c r="A185" s="22" t="s">
        <v>205</v>
      </c>
      <c r="B185" s="10" t="str">
        <f>VLOOKUP(A185,'[1]BASE DTPA'!A:CN,2,0)</f>
        <v>2 NACION</v>
      </c>
      <c r="C185" s="10" t="str">
        <f>VLOOKUP(A185,'[1]BASE DTPA'!A:CQ,3,0)</f>
        <v>CPS-DTPA-184-2025</v>
      </c>
      <c r="D185" s="10" t="str">
        <f>VLOOKUP(A185,'[1]BASE DTPA'!A:CR,4,0)</f>
        <v>LEIDER OBREGON SOLIS</v>
      </c>
      <c r="E185" s="11">
        <v>45720</v>
      </c>
      <c r="F185" s="12" t="str">
        <f>VLOOKUP(A185,'[1]BASE DTPA'!A:CT,6,0)</f>
        <v>Prestar servicios de apoyo a la gestión con plena autonomía técnica y administrativa en el PNN Gorgona en el desarrollo de las acciones operativas en la implementación de la estrategia de prevención, vigilancia y control en el área protegida, en el marco de la conservación de la diversidad biológica de las áreas protegidas del SINAP nacional.</v>
      </c>
      <c r="G185" s="10" t="str">
        <f>VLOOKUP(A185,'[1]BASE DTPA'!A:CU,7,0)</f>
        <v>APOYO A LA GESTIÓN</v>
      </c>
      <c r="H185" s="10" t="str">
        <f>VLOOKUP(A185,'[1]BASE DTPA'!A:CV,8,0)</f>
        <v>2 CONTRATACIÓN DIRECTA</v>
      </c>
      <c r="I185" s="10" t="str">
        <f>VLOOKUP(A185,'[1]BASE DTPA'!A:CW,9,0)</f>
        <v>14 PRESTACIÓN DE SERVICIOS</v>
      </c>
      <c r="J185" s="7" t="str">
        <f>VLOOKUP(A185,'[1]BASE DTPA'!A:CX,10,0)</f>
        <v>N/A</v>
      </c>
      <c r="K185" s="7">
        <f>VLOOKUP(A185,'[1]BASE DTPA'!A:CY,11,0)</f>
        <v>80111600</v>
      </c>
      <c r="L185" s="13">
        <f>VLOOKUP(A185,'[1]BASE DTPA'!A:CZ,15,0)</f>
        <v>1836237</v>
      </c>
      <c r="M185" s="13">
        <f>VLOOKUP(A185,'[1]BASE DTPA'!A:DA,16,0)</f>
        <v>18178746</v>
      </c>
      <c r="N185" s="7" t="str">
        <f>VLOOKUP(A185,'[1]BASE DTPA'!A:DB,18,0)</f>
        <v>1 PERSONA NATURAL</v>
      </c>
      <c r="O185" s="7" t="str">
        <f>VLOOKUP(A185,'[1]BASE DTPA'!A:DC,19,0)</f>
        <v>3 CÉDULA DE CIUDADANÍA</v>
      </c>
      <c r="P185" s="13">
        <f>VLOOKUP(A185,'[1]BASE DTPA'!A:DD,20,0)</f>
        <v>10387887</v>
      </c>
      <c r="Q185" s="13" t="str">
        <f>VLOOKUP(A185,'[1]BASE DTPA'!A:DE,22,0)</f>
        <v>N-A</v>
      </c>
      <c r="R185" s="7" t="str">
        <f>VLOOKUP(A185,'[1]BASE DTPA'!A:DF,38,0)</f>
        <v>PNN GORGONA</v>
      </c>
      <c r="S185" s="7">
        <f>VLOOKUP(A185,'[1]BASE DTPA'!A:DG,43,0)</f>
        <v>297</v>
      </c>
      <c r="T185" s="15">
        <f>VLOOKUP(A185,'[1]BASE DTPA'!A:DH,53,0)</f>
        <v>45720</v>
      </c>
      <c r="U185" s="15">
        <f>VLOOKUP(A185,'[1]BASE DTPA'!A:DI,54,0)</f>
        <v>46022</v>
      </c>
      <c r="V185" s="7">
        <f>VLOOKUP(A185,'[1]BASE DTPA'!A:DJ,79,0)</f>
        <v>0</v>
      </c>
      <c r="W185" s="7" t="str">
        <f>VLOOKUP(A185,'[1]BASE DTPA'!A:DK,68,0)</f>
        <v>VIGENTE</v>
      </c>
      <c r="X185" s="17" t="str">
        <f>VLOOKUP(A185,'[1]BASE DTPA'!A:DL,70,0)</f>
        <v xml:space="preserve">https://community.secop.gov.co/Public/Tendering/ContractDetailView/Index?UniqueIdentifier=CO1.PCCNTR.7599899 </v>
      </c>
      <c r="Y185" s="10"/>
      <c r="Z185" s="10"/>
    </row>
    <row r="186" spans="1:26" x14ac:dyDescent="0.3">
      <c r="A186" s="22" t="s">
        <v>206</v>
      </c>
      <c r="B186" s="10" t="str">
        <f>VLOOKUP(A186,'[1]BASE DTPA'!A:CN,2,0)</f>
        <v>1 FONAM</v>
      </c>
      <c r="C186" s="10" t="str">
        <f>VLOOKUP(A186,'[1]BASE DTPA'!A:CQ,3,0)</f>
        <v>CPS-DTPA-185-2025</v>
      </c>
      <c r="D186" s="10" t="str">
        <f>VLOOKUP(A186,'[1]BASE DTPA'!A:CR,4,0)</f>
        <v>JOSEPH EMERSON LEMOS TORRES</v>
      </c>
      <c r="E186" s="11">
        <v>45722</v>
      </c>
      <c r="F186" s="12" t="str">
        <f>VLOOKUP(A186,'[1]BASE DTPA'!A:CT,6,0)</f>
        <v>Prestar servicios profesionales con plena autonomía técnica y administrativa en el PNN Farallones de Cali para adelantar las actividades requeridas de los procesos sociales e institucionales que permitan la implementación del protocolo de prevención, vigilancia y control, en los ecosistemas andinos y de páramo, en el marco de la conservación de la diversidad biológica de las Áreas Protegidas del SINAP Nacional.</v>
      </c>
      <c r="G186" s="10" t="str">
        <f>VLOOKUP(A186,'[1]BASE DTPA'!A:CU,7,0)</f>
        <v>PROFESIONAL</v>
      </c>
      <c r="H186" s="10" t="str">
        <f>VLOOKUP(A186,'[1]BASE DTPA'!A:CV,8,0)</f>
        <v>2 CONTRATACIÓN DIRECTA</v>
      </c>
      <c r="I186" s="10" t="str">
        <f>VLOOKUP(A186,'[1]BASE DTPA'!A:CW,9,0)</f>
        <v>14 PRESTACIÓN DE SERVICIOS</v>
      </c>
      <c r="J186" s="7" t="str">
        <f>VLOOKUP(A186,'[1]BASE DTPA'!A:CX,10,0)</f>
        <v>N/A</v>
      </c>
      <c r="K186" s="7">
        <f>VLOOKUP(A186,'[1]BASE DTPA'!A:CY,11,0)</f>
        <v>80111600</v>
      </c>
      <c r="L186" s="13">
        <f>VLOOKUP(A186,'[1]BASE DTPA'!A:CZ,15,0)</f>
        <v>3670921</v>
      </c>
      <c r="M186" s="13">
        <f>VLOOKUP(A186,'[1]BASE DTPA'!A:DA,16,0)</f>
        <v>36097390</v>
      </c>
      <c r="N186" s="7" t="str">
        <f>VLOOKUP(A186,'[1]BASE DTPA'!A:DB,18,0)</f>
        <v>1 PERSONA NATURAL</v>
      </c>
      <c r="O186" s="7" t="str">
        <f>VLOOKUP(A186,'[1]BASE DTPA'!A:DC,19,0)</f>
        <v>3 CÉDULA DE CIUDADANÍA</v>
      </c>
      <c r="P186" s="13">
        <f>VLOOKUP(A186,'[1]BASE DTPA'!A:DD,20,0)</f>
        <v>1144149742</v>
      </c>
      <c r="Q186" s="13" t="str">
        <f>VLOOKUP(A186,'[1]BASE DTPA'!A:DE,22,0)</f>
        <v>N-A</v>
      </c>
      <c r="R186" s="7" t="str">
        <f>VLOOKUP(A186,'[1]BASE DTPA'!A:DF,38,0)</f>
        <v>PNN FARALLONES DE CALI</v>
      </c>
      <c r="S186" s="7">
        <f>VLOOKUP(A186,'[1]BASE DTPA'!A:DG,43,0)</f>
        <v>295</v>
      </c>
      <c r="T186" s="15">
        <f>VLOOKUP(A186,'[1]BASE DTPA'!A:DH,53,0)</f>
        <v>45722</v>
      </c>
      <c r="U186" s="15">
        <f>VLOOKUP(A186,'[1]BASE DTPA'!A:DI,54,0)</f>
        <v>46022</v>
      </c>
      <c r="V186" s="7">
        <f>VLOOKUP(A186,'[1]BASE DTPA'!A:DJ,79,0)</f>
        <v>0</v>
      </c>
      <c r="W186" s="7" t="str">
        <f>VLOOKUP(A186,'[1]BASE DTPA'!A:DK,68,0)</f>
        <v>VIGENTE</v>
      </c>
      <c r="X186" s="17" t="str">
        <f>VLOOKUP(A186,'[1]BASE DTPA'!A:DL,70,0)</f>
        <v>https://community.secop.gov.co/Public/Tendering/ContractDetailView/Index?UniqueIdentifier=CO1.PCCNTR.7613714</v>
      </c>
      <c r="Y186" s="10"/>
      <c r="Z186" s="10"/>
    </row>
    <row r="187" spans="1:26" x14ac:dyDescent="0.3">
      <c r="A187" s="22" t="s">
        <v>207</v>
      </c>
      <c r="B187" s="10" t="str">
        <f>VLOOKUP(A187,'[1]BASE DTPA'!A:CN,2,0)</f>
        <v>1 FONAM</v>
      </c>
      <c r="C187" s="10" t="str">
        <f>VLOOKUP(A187,'[1]BASE DTPA'!A:CQ,3,0)</f>
        <v>CPS-DTPA-186-2025</v>
      </c>
      <c r="D187" s="10" t="str">
        <f>VLOOKUP(A187,'[1]BASE DTPA'!A:CR,4,0)</f>
        <v>JHON FREIDER TROCHEZ TROCHEZ</v>
      </c>
      <c r="E187" s="11">
        <v>45722</v>
      </c>
      <c r="F187" s="12" t="str">
        <f>VLOOKUP(A187,'[1]BASE DTPA'!A:CT,6,0)</f>
        <v>PA04-3202008-10-051 Prestar servicio de apoyo a la gestión con plena autonomía técnica y administrativa en la operación del PNN Farallones de Cali en la realización de las actividades necesarias para adelantar procesos que contribuyan a la construcción de la gobernanza, el desarrollo de las Estrategias Especiales de Manejo del Área protegida, en el marco de la conservación de la diversidad biológica de las Áreas Protegidas del SINAP Nacional</v>
      </c>
      <c r="G187" s="10" t="str">
        <f>VLOOKUP(A187,'[1]BASE DTPA'!A:CU,7,0)</f>
        <v>APOYO A LA GESTIÓN</v>
      </c>
      <c r="H187" s="10" t="str">
        <f>VLOOKUP(A187,'[1]BASE DTPA'!A:CV,8,0)</f>
        <v>2 CONTRATACIÓN DIRECTA</v>
      </c>
      <c r="I187" s="10" t="str">
        <f>VLOOKUP(A187,'[1]BASE DTPA'!A:CW,9,0)</f>
        <v>14 PRESTACIÓN DE SERVICIOS</v>
      </c>
      <c r="J187" s="7" t="str">
        <f>VLOOKUP(A187,'[1]BASE DTPA'!A:CX,10,0)</f>
        <v>N/A</v>
      </c>
      <c r="K187" s="7">
        <f>VLOOKUP(A187,'[1]BASE DTPA'!A:CY,11,0)</f>
        <v>80111600</v>
      </c>
      <c r="L187" s="13">
        <f>VLOOKUP(A187,'[1]BASE DTPA'!A:CZ,15,0)</f>
        <v>1836237</v>
      </c>
      <c r="M187" s="13">
        <f>VLOOKUP(A187,'[1]BASE DTPA'!A:DA,16,0)</f>
        <v>18056331</v>
      </c>
      <c r="N187" s="7" t="str">
        <f>VLOOKUP(A187,'[1]BASE DTPA'!A:DB,18,0)</f>
        <v>1 PERSONA NATURAL</v>
      </c>
      <c r="O187" s="7" t="str">
        <f>VLOOKUP(A187,'[1]BASE DTPA'!A:DC,19,0)</f>
        <v>3 CÉDULA DE CIUDADANÍA</v>
      </c>
      <c r="P187" s="13">
        <f>VLOOKUP(A187,'[1]BASE DTPA'!A:DD,20,0)</f>
        <v>1112482064</v>
      </c>
      <c r="Q187" s="13" t="str">
        <f>VLOOKUP(A187,'[1]BASE DTPA'!A:DE,22,0)</f>
        <v>N-A</v>
      </c>
      <c r="R187" s="7" t="str">
        <f>VLOOKUP(A187,'[1]BASE DTPA'!A:DF,38,0)</f>
        <v>PNN FARALLONES DE CALI</v>
      </c>
      <c r="S187" s="7">
        <f>VLOOKUP(A187,'[1]BASE DTPA'!A:DG,43,0)</f>
        <v>295</v>
      </c>
      <c r="T187" s="15">
        <f>VLOOKUP(A187,'[1]BASE DTPA'!A:DH,53,0)</f>
        <v>45722</v>
      </c>
      <c r="U187" s="15">
        <f>VLOOKUP(A187,'[1]BASE DTPA'!A:DI,54,0)</f>
        <v>46022</v>
      </c>
      <c r="V187" s="7">
        <f>VLOOKUP(A187,'[1]BASE DTPA'!A:DJ,79,0)</f>
        <v>0</v>
      </c>
      <c r="W187" s="7" t="str">
        <f>VLOOKUP(A187,'[1]BASE DTPA'!A:DK,68,0)</f>
        <v>VIGENTE</v>
      </c>
      <c r="X187" s="17" t="str">
        <f>VLOOKUP(A187,'[1]BASE DTPA'!A:DL,70,0)</f>
        <v>https://community.secop.gov.co/Public/Tendering/ContractDetailView/Index?UniqueIdentifier=CO1.PCCNTR.7615230</v>
      </c>
      <c r="Y187" s="10"/>
      <c r="Z187" s="10"/>
    </row>
    <row r="188" spans="1:26" x14ac:dyDescent="0.3">
      <c r="A188" s="22" t="s">
        <v>208</v>
      </c>
      <c r="B188" s="10" t="str">
        <f>VLOOKUP(A188,'[1]BASE DTPA'!A:CN,2,0)</f>
        <v>1 FONAM</v>
      </c>
      <c r="C188" s="10" t="str">
        <f>VLOOKUP(A188,'[1]BASE DTPA'!A:CQ,3,0)</f>
        <v>CPS-DTPA-187-2025</v>
      </c>
      <c r="D188" s="10" t="str">
        <f>VLOOKUP(A188,'[1]BASE DTPA'!A:CR,4,0)</f>
        <v>HUGO SEGUNDO BUSTOS CORTES</v>
      </c>
      <c r="E188" s="11">
        <v>45723</v>
      </c>
      <c r="F188" s="12" t="str">
        <f>VLOOKUP(A188,'[1]BASE DTPA'!A:CT,6,0)</f>
        <v>A01-3202008-9-005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
      <c r="G188" s="10" t="str">
        <f>VLOOKUP(A188,'[1]BASE DTPA'!A:CU,7,0)</f>
        <v>APOYO A LA GESTIÓN</v>
      </c>
      <c r="H188" s="10" t="str">
        <f>VLOOKUP(A188,'[1]BASE DTPA'!A:CV,8,0)</f>
        <v>2 CONTRATACIÓN DIRECTA</v>
      </c>
      <c r="I188" s="10" t="str">
        <f>VLOOKUP(A188,'[1]BASE DTPA'!A:CW,9,0)</f>
        <v>14 PRESTACIÓN DE SERVICIOS</v>
      </c>
      <c r="J188" s="7" t="str">
        <f>VLOOKUP(A188,'[1]BASE DTPA'!A:CX,10,0)</f>
        <v>N/A</v>
      </c>
      <c r="K188" s="7">
        <f>VLOOKUP(A188,'[1]BASE DTPA'!A:CY,11,0)</f>
        <v>80111600</v>
      </c>
      <c r="L188" s="13">
        <f>VLOOKUP(A188,'[1]BASE DTPA'!A:CZ,15,0)</f>
        <v>1836237</v>
      </c>
      <c r="M188" s="13">
        <f>VLOOKUP(A188,'[1]BASE DTPA'!A:DA,16,0)</f>
        <v>17811499</v>
      </c>
      <c r="N188" s="7" t="str">
        <f>VLOOKUP(A188,'[1]BASE DTPA'!A:DB,18,0)</f>
        <v>1 PERSONA NATURAL</v>
      </c>
      <c r="O188" s="7" t="str">
        <f>VLOOKUP(A188,'[1]BASE DTPA'!A:DC,19,0)</f>
        <v>3 CÉDULA DE CIUDADANÍA</v>
      </c>
      <c r="P188" s="13">
        <f>VLOOKUP(A188,'[1]BASE DTPA'!A:DD,20,0)</f>
        <v>13056445</v>
      </c>
      <c r="Q188" s="13" t="str">
        <f>VLOOKUP(A188,'[1]BASE DTPA'!A:DE,22,0)</f>
        <v>N-A</v>
      </c>
      <c r="R188" s="7" t="str">
        <f>VLOOKUP(A188,'[1]BASE DTPA'!A:DF,38,0)</f>
        <v>DNMI CABO MANGLARES</v>
      </c>
      <c r="S188" s="7">
        <f>VLOOKUP(A188,'[1]BASE DTPA'!A:DG,43,0)</f>
        <v>291</v>
      </c>
      <c r="T188" s="15">
        <f>VLOOKUP(A188,'[1]BASE DTPA'!A:DH,53,0)</f>
        <v>45726</v>
      </c>
      <c r="U188" s="15">
        <f>VLOOKUP(A188,'[1]BASE DTPA'!A:DI,54,0)</f>
        <v>46022</v>
      </c>
      <c r="V188" s="7">
        <f>VLOOKUP(A188,'[1]BASE DTPA'!A:DJ,79,0)</f>
        <v>0</v>
      </c>
      <c r="W188" s="7" t="str">
        <f>VLOOKUP(A188,'[1]BASE DTPA'!A:DK,68,0)</f>
        <v>VIGENTE</v>
      </c>
      <c r="X188" s="17" t="str">
        <f>VLOOKUP(A188,'[1]BASE DTPA'!A:DL,70,0)</f>
        <v xml:space="preserve">https://community.secop.gov.co/Public/Tendering/ContractDetailView/Index?UniqueIdentifier=CO1.PCCNTR.7619610 </v>
      </c>
      <c r="Y188" s="10"/>
      <c r="Z188" s="10"/>
    </row>
    <row r="189" spans="1:26" x14ac:dyDescent="0.3">
      <c r="A189" s="22" t="s">
        <v>209</v>
      </c>
      <c r="B189" s="10" t="str">
        <f>VLOOKUP(A189,'[1]BASE DTPA'!A:CN,2,0)</f>
        <v>2 NACION</v>
      </c>
      <c r="C189" s="10" t="str">
        <f>VLOOKUP(A189,'[1]BASE DTPA'!A:CQ,3,0)</f>
        <v>CPS-DTPA-188-2025</v>
      </c>
      <c r="D189" s="10" t="str">
        <f>VLOOKUP(A189,'[1]BASE DTPA'!A:CR,4,0)</f>
        <v>HUGO SEBASTIÁN MARTÍNEZ LÓPEZ</v>
      </c>
      <c r="E189" s="11">
        <v>45726</v>
      </c>
      <c r="F189" s="12" t="str">
        <f>VLOOKUP(A189,'[1]BASE DTPA'!A:CT,6,0)</f>
        <v>Prestar servicios profesionales con plena autonomía técnica y administrativa en la Dirección Territorial Pacífico, para la elaboración, análisis y consolidación de la información espacial y geográfica de las diferentes estrategias de manejo de las áreas protegidas adscritas, apoyando los trámites relacionados con Reservas Naturales de la Sociedad Civil, saneamiento predial y permisos ambientales, en el marco de la conservación de la diversidad biológica de las áreas protegidas del SINAP Nacional.</v>
      </c>
      <c r="G189" s="10" t="str">
        <f>VLOOKUP(A189,'[1]BASE DTPA'!A:CU,7,0)</f>
        <v>PROFESIONAL</v>
      </c>
      <c r="H189" s="10" t="str">
        <f>VLOOKUP(A189,'[1]BASE DTPA'!A:CV,8,0)</f>
        <v>2 CONTRATACIÓN DIRECTA</v>
      </c>
      <c r="I189" s="10" t="str">
        <f>VLOOKUP(A189,'[1]BASE DTPA'!A:CW,9,0)</f>
        <v>14 PRESTACIÓN DE SERVICIOS</v>
      </c>
      <c r="J189" s="7" t="str">
        <f>VLOOKUP(A189,'[1]BASE DTPA'!A:CX,10,0)</f>
        <v>N/A</v>
      </c>
      <c r="K189" s="7">
        <f>VLOOKUP(A189,'[1]BASE DTPA'!A:CY,11,0)</f>
        <v>80111600</v>
      </c>
      <c r="L189" s="13">
        <f>VLOOKUP(A189,'[1]BASE DTPA'!A:CZ,15,0)</f>
        <v>5693195</v>
      </c>
      <c r="M189" s="13">
        <f>VLOOKUP(A189,'[1]BASE DTPA'!A:DA,16,0)</f>
        <v>55223992</v>
      </c>
      <c r="N189" s="7" t="str">
        <f>VLOOKUP(A189,'[1]BASE DTPA'!A:DB,18,0)</f>
        <v>1 PERSONA NATURAL</v>
      </c>
      <c r="O189" s="7" t="str">
        <f>VLOOKUP(A189,'[1]BASE DTPA'!A:DC,19,0)</f>
        <v>3 CÉDULA DE CIUDADANÍA</v>
      </c>
      <c r="P189" s="13">
        <f>VLOOKUP(A189,'[1]BASE DTPA'!A:DD,20,0)</f>
        <v>1067941647</v>
      </c>
      <c r="Q189" s="13" t="str">
        <f>VLOOKUP(A189,'[1]BASE DTPA'!A:DE,22,0)</f>
        <v>N-A</v>
      </c>
      <c r="R189" s="7" t="str">
        <f>VLOOKUP(A189,'[1]BASE DTPA'!A:DF,38,0)</f>
        <v>DTPA</v>
      </c>
      <c r="S189" s="7">
        <f>VLOOKUP(A189,'[1]BASE DTPA'!A:DG,43,0)</f>
        <v>291</v>
      </c>
      <c r="T189" s="15">
        <f>VLOOKUP(A189,'[1]BASE DTPA'!A:DH,53,0)</f>
        <v>45726</v>
      </c>
      <c r="U189" s="15">
        <f>VLOOKUP(A189,'[1]BASE DTPA'!A:DI,54,0)</f>
        <v>46022</v>
      </c>
      <c r="V189" s="7">
        <f>VLOOKUP(A189,'[1]BASE DTPA'!A:DJ,79,0)</f>
        <v>0</v>
      </c>
      <c r="W189" s="7" t="str">
        <f>VLOOKUP(A189,'[1]BASE DTPA'!A:DK,68,0)</f>
        <v>VIGENTE</v>
      </c>
      <c r="X189" s="17" t="str">
        <f>VLOOKUP(A189,'[1]BASE DTPA'!A:DL,70,0)</f>
        <v xml:space="preserve">https://community.secop.gov.co/Public/Tendering/ContractDetailView/Index?UniqueIdentifier=CO1.PCCNTR.7627222 </v>
      </c>
      <c r="Y189" s="10"/>
      <c r="Z189" s="10"/>
    </row>
    <row r="190" spans="1:26" x14ac:dyDescent="0.3">
      <c r="A190" s="22" t="s">
        <v>210</v>
      </c>
      <c r="B190" s="10" t="str">
        <f>VLOOKUP(A190,'[1]BASE DTPA'!A:CN,2,0)</f>
        <v>2 NACION</v>
      </c>
      <c r="C190" s="10" t="str">
        <f>VLOOKUP(A190,'[1]BASE DTPA'!A:CQ,3,0)</f>
        <v>CPS-DTPA-189-2025</v>
      </c>
      <c r="D190" s="10" t="str">
        <f>VLOOKUP(A190,'[1]BASE DTPA'!A:CR,4,0)</f>
        <v>MARTHA DANIELA GUTIERREZ CORTES</v>
      </c>
      <c r="E190" s="11">
        <v>45727</v>
      </c>
      <c r="F190" s="12" t="str">
        <f>VLOOKUP(A190,'[1]BASE DTPA'!A:CT,6,0)</f>
        <v>PA01-3202060-19_1-008 Prestar servicios de apoyo a la gestión con plena autonomía técnica y administrativa en el DNMI Cabo Manglares en el desarrollo de las actividades operativas de la implementación del proceso de restauración en zonas degradadas y/o alteradas en el área protegida y/o zonas de influencia en el marco de la conservación de la diversidad biológica de las áreas protegidas del SINAP.</v>
      </c>
      <c r="G190" s="10" t="str">
        <f>VLOOKUP(A190,'[1]BASE DTPA'!A:CU,7,0)</f>
        <v>APOYO A LA GESTIÓN</v>
      </c>
      <c r="H190" s="10" t="str">
        <f>VLOOKUP(A190,'[1]BASE DTPA'!A:CV,8,0)</f>
        <v>2 CONTRATACIÓN DIRECTA</v>
      </c>
      <c r="I190" s="10" t="str">
        <f>VLOOKUP(A190,'[1]BASE DTPA'!A:CW,9,0)</f>
        <v>14 PRESTACIÓN DE SERVICIOS</v>
      </c>
      <c r="J190" s="7" t="str">
        <f>VLOOKUP(A190,'[1]BASE DTPA'!A:CX,10,0)</f>
        <v>N/A</v>
      </c>
      <c r="K190" s="7">
        <f>VLOOKUP(A190,'[1]BASE DTPA'!A:CY,11,0)</f>
        <v>80111600</v>
      </c>
      <c r="L190" s="13">
        <f>VLOOKUP(A190,'[1]BASE DTPA'!A:CZ,15,0)</f>
        <v>1836237</v>
      </c>
      <c r="M190" s="13">
        <f>VLOOKUP(A190,'[1]BASE DTPA'!A:DA,16,0)</f>
        <v>17689083</v>
      </c>
      <c r="N190" s="7" t="str">
        <f>VLOOKUP(A190,'[1]BASE DTPA'!A:DB,18,0)</f>
        <v>1 PERSONA NATURAL</v>
      </c>
      <c r="O190" s="7" t="str">
        <f>VLOOKUP(A190,'[1]BASE DTPA'!A:DC,19,0)</f>
        <v>3 CÉDULA DE CIUDADANÍA</v>
      </c>
      <c r="P190" s="13">
        <f>VLOOKUP(A190,'[1]BASE DTPA'!A:DD,20,0)</f>
        <v>1087807912</v>
      </c>
      <c r="Q190" s="13" t="str">
        <f>VLOOKUP(A190,'[1]BASE DTPA'!A:DE,22,0)</f>
        <v>N-A</v>
      </c>
      <c r="R190" s="7" t="str">
        <f>VLOOKUP(A190,'[1]BASE DTPA'!A:DF,38,0)</f>
        <v>DNMI CABO MANGLARES</v>
      </c>
      <c r="S190" s="7">
        <f>VLOOKUP(A190,'[1]BASE DTPA'!A:DG,43,0)</f>
        <v>289</v>
      </c>
      <c r="T190" s="15">
        <f>VLOOKUP(A190,'[1]BASE DTPA'!A:DH,53,0)</f>
        <v>45728</v>
      </c>
      <c r="U190" s="15">
        <f>VLOOKUP(A190,'[1]BASE DTPA'!A:DI,54,0)</f>
        <v>46022</v>
      </c>
      <c r="V190" s="7">
        <f>VLOOKUP(A190,'[1]BASE DTPA'!A:DJ,79,0)</f>
        <v>0</v>
      </c>
      <c r="W190" s="7" t="str">
        <f>VLOOKUP(A190,'[1]BASE DTPA'!A:DK,68,0)</f>
        <v>VIGENTE</v>
      </c>
      <c r="X190" s="17" t="str">
        <f>VLOOKUP(A190,'[1]BASE DTPA'!A:DL,70,0)</f>
        <v xml:space="preserve">https://community.secop.gov.co/Public/Tendering/ContractDetailView/Index?UniqueIdentifier=CO1.PCCNTR.7641935 </v>
      </c>
      <c r="Y190" s="10"/>
      <c r="Z190" s="10"/>
    </row>
    <row r="191" spans="1:26" x14ac:dyDescent="0.3">
      <c r="A191" s="22" t="s">
        <v>211</v>
      </c>
      <c r="B191" s="10" t="str">
        <f>VLOOKUP(A191,'[1]BASE DTPA'!A:CN,2,0)</f>
        <v>2 NACION</v>
      </c>
      <c r="C191" s="10" t="str">
        <f>VLOOKUP(A191,'[1]BASE DTPA'!A:CQ,3,0)</f>
        <v>CPS-DTPA-191-2025</v>
      </c>
      <c r="D191" s="10" t="str">
        <f>VLOOKUP(A191,'[1]BASE DTPA'!A:CR,4,0)</f>
        <v>LUIS CARLOS MONTAÑO QUIÑONEZ</v>
      </c>
      <c r="E191" s="11">
        <v>45730</v>
      </c>
      <c r="F191" s="12" t="str">
        <f>VLOOKUP(A191,'[1]BASE DTPA'!A:CT,6,0)</f>
        <v>Prestar servicios de apoyo a la gestión con plena autonomía técnica y administrativa en el PNN Sanquianga para desarrollar las actividades operativas de prevención, vigilancia y control en el marco o de la conservación de la diversidad biológica de las áreas protegidas del SINAP nacional.</v>
      </c>
      <c r="G191" s="10" t="str">
        <f>VLOOKUP(A191,'[1]BASE DTPA'!A:CU,7,0)</f>
        <v>APOYO A LA GESTIÓN</v>
      </c>
      <c r="H191" s="10" t="str">
        <f>VLOOKUP(A191,'[1]BASE DTPA'!A:CV,8,0)</f>
        <v>2 CONTRATACIÓN DIRECTA</v>
      </c>
      <c r="I191" s="10" t="str">
        <f>VLOOKUP(A191,'[1]BASE DTPA'!A:CW,9,0)</f>
        <v>14 PRESTACIÓN DE SERVICIOS</v>
      </c>
      <c r="J191" s="7" t="str">
        <f>VLOOKUP(A191,'[1]BASE DTPA'!A:CX,10,0)</f>
        <v>N/A</v>
      </c>
      <c r="K191" s="7">
        <f>VLOOKUP(A191,'[1]BASE DTPA'!A:CY,11,0)</f>
        <v>80111600</v>
      </c>
      <c r="L191" s="13">
        <f>VLOOKUP(A191,'[1]BASE DTPA'!A:CZ,15,0)</f>
        <v>1836237</v>
      </c>
      <c r="M191" s="13">
        <f>VLOOKUP(A191,'[1]BASE DTPA'!A:DA,16,0)</f>
        <v>17566667</v>
      </c>
      <c r="N191" s="7" t="str">
        <f>VLOOKUP(A191,'[1]BASE DTPA'!A:DB,18,0)</f>
        <v>1 PERSONA NATURAL</v>
      </c>
      <c r="O191" s="7" t="str">
        <f>VLOOKUP(A191,'[1]BASE DTPA'!A:DC,19,0)</f>
        <v>3 CÉDULA DE CIUDADANÍA</v>
      </c>
      <c r="P191" s="13">
        <f>VLOOKUP(A191,'[1]BASE DTPA'!A:DD,20,0)</f>
        <v>1089798420</v>
      </c>
      <c r="Q191" s="13" t="str">
        <f>VLOOKUP(A191,'[1]BASE DTPA'!A:DE,22,0)</f>
        <v>N-A</v>
      </c>
      <c r="R191" s="7" t="str">
        <f>VLOOKUP(A191,'[1]BASE DTPA'!A:DF,38,0)</f>
        <v>PNN SANQUIANGA</v>
      </c>
      <c r="S191" s="7">
        <f>VLOOKUP(A191,'[1]BASE DTPA'!A:DG,43,0)</f>
        <v>287</v>
      </c>
      <c r="T191" s="15">
        <f>VLOOKUP(A191,'[1]BASE DTPA'!A:DH,53,0)</f>
        <v>45730</v>
      </c>
      <c r="U191" s="15">
        <f>VLOOKUP(A191,'[1]BASE DTPA'!A:DI,54,0)</f>
        <v>46022</v>
      </c>
      <c r="V191" s="7">
        <f>VLOOKUP(A191,'[1]BASE DTPA'!A:DJ,79,0)</f>
        <v>0</v>
      </c>
      <c r="W191" s="7" t="str">
        <f>VLOOKUP(A191,'[1]BASE DTPA'!A:DK,68,0)</f>
        <v>VIGENTE</v>
      </c>
      <c r="X191" s="17" t="str">
        <f>VLOOKUP(A191,'[1]BASE DTPA'!A:DL,70,0)</f>
        <v xml:space="preserve">https://community.secop.gov.co/Public/Tendering/ContractDetailView/Index?UniqueIdentifier=CO1.PCCNTR.7653095 </v>
      </c>
      <c r="Y191" s="10"/>
      <c r="Z191" s="10"/>
    </row>
    <row r="192" spans="1:26" x14ac:dyDescent="0.3">
      <c r="A192" s="22" t="s">
        <v>212</v>
      </c>
      <c r="B192" s="10" t="str">
        <f>VLOOKUP(A192,'[1]BASE DTPA'!A:CN,2,0)</f>
        <v>2 NACION</v>
      </c>
      <c r="C192" s="10" t="str">
        <f>VLOOKUP(A192,'[1]BASE DTPA'!A:CQ,3,0)</f>
        <v>CPS-DTPA-192-2025</v>
      </c>
      <c r="D192" s="10" t="str">
        <f>VLOOKUP(A192,'[1]BASE DTPA'!A:CR,4,0)</f>
        <v>MAICOL JHOJAN PAZ TORRES</v>
      </c>
      <c r="E192" s="11">
        <v>45730</v>
      </c>
      <c r="F192" s="12" t="str">
        <f>VLOOKUP(A192,'[1]BASE DTPA'!A:CT,6,0)</f>
        <v>PA08-3202008-10-010 Prestar servicios de apoyo a la gestión con plena autonomía técnica y administrativa en el PNN Sanquianga para adelantar actividades operativas de la administración y manejo del área protegida, en el marco de la conservación de la diversidad biológica de las áreas protegidas del SINAP nacional.</v>
      </c>
      <c r="G192" s="10" t="str">
        <f>VLOOKUP(A192,'[1]BASE DTPA'!A:CU,7,0)</f>
        <v>APOYO A LA GESTIÓN</v>
      </c>
      <c r="H192" s="10" t="str">
        <f>VLOOKUP(A192,'[1]BASE DTPA'!A:CV,8,0)</f>
        <v>2 CONTRATACIÓN DIRECTA</v>
      </c>
      <c r="I192" s="10" t="str">
        <f>VLOOKUP(A192,'[1]BASE DTPA'!A:CW,9,0)</f>
        <v>14 PRESTACIÓN DE SERVICIOS</v>
      </c>
      <c r="J192" s="7" t="str">
        <f>VLOOKUP(A192,'[1]BASE DTPA'!A:CX,10,0)</f>
        <v>N/A</v>
      </c>
      <c r="K192" s="7">
        <f>VLOOKUP(A192,'[1]BASE DTPA'!A:CY,11,0)</f>
        <v>80111600</v>
      </c>
      <c r="L192" s="13">
        <f>VLOOKUP(A192,'[1]BASE DTPA'!A:CZ,15,0)</f>
        <v>1836237</v>
      </c>
      <c r="M192" s="13">
        <f>VLOOKUP(A192,'[1]BASE DTPA'!A:DA,16,0)</f>
        <v>17566667</v>
      </c>
      <c r="N192" s="7" t="str">
        <f>VLOOKUP(A192,'[1]BASE DTPA'!A:DB,18,0)</f>
        <v>1 PERSONA NATURAL</v>
      </c>
      <c r="O192" s="7" t="str">
        <f>VLOOKUP(A192,'[1]BASE DTPA'!A:DC,19,0)</f>
        <v>3 CÉDULA DE CIUDADANÍA</v>
      </c>
      <c r="P192" s="13">
        <f>VLOOKUP(A192,'[1]BASE DTPA'!A:DD,20,0)</f>
        <v>1193563296</v>
      </c>
      <c r="Q192" s="13" t="str">
        <f>VLOOKUP(A192,'[1]BASE DTPA'!A:DE,22,0)</f>
        <v>N-A</v>
      </c>
      <c r="R192" s="7" t="str">
        <f>VLOOKUP(A192,'[1]BASE DTPA'!A:DF,38,0)</f>
        <v>PNN SANQUIANGA</v>
      </c>
      <c r="S192" s="7">
        <f>VLOOKUP(A192,'[1]BASE DTPA'!A:DG,43,0)</f>
        <v>287</v>
      </c>
      <c r="T192" s="15">
        <f>VLOOKUP(A192,'[1]BASE DTPA'!A:DH,53,0)</f>
        <v>45730</v>
      </c>
      <c r="U192" s="15">
        <f>VLOOKUP(A192,'[1]BASE DTPA'!A:DI,54,0)</f>
        <v>46022</v>
      </c>
      <c r="V192" s="7">
        <f>VLOOKUP(A192,'[1]BASE DTPA'!A:DJ,79,0)</f>
        <v>0</v>
      </c>
      <c r="W192" s="7" t="str">
        <f>VLOOKUP(A192,'[1]BASE DTPA'!A:DK,68,0)</f>
        <v>VIGENTE</v>
      </c>
      <c r="X192" s="17" t="str">
        <f>VLOOKUP(A192,'[1]BASE DTPA'!A:DL,70,0)</f>
        <v xml:space="preserve">https://community.secop.gov.co/Public/Tendering/ContractDetailView/Index?UniqueIdentifier=CO1.PCCNTR.7655038 </v>
      </c>
      <c r="Y192" s="10"/>
      <c r="Z192" s="10"/>
    </row>
    <row r="193" spans="1:26" x14ac:dyDescent="0.3">
      <c r="A193" s="22" t="s">
        <v>213</v>
      </c>
      <c r="B193" s="10" t="str">
        <f>VLOOKUP(A193,'[1]BASE DTPA'!A:CN,2,0)</f>
        <v>2 NACION</v>
      </c>
      <c r="C193" s="10" t="str">
        <f>VLOOKUP(A193,'[1]BASE DTPA'!A:CQ,3,0)</f>
        <v>CPS-DTPA-193-2025</v>
      </c>
      <c r="D193" s="10" t="str">
        <f>VLOOKUP(A193,'[1]BASE DTPA'!A:CR,4,0)</f>
        <v>BRENDA JULIANA CHAVES HOYOS</v>
      </c>
      <c r="E193" s="11">
        <v>45733</v>
      </c>
      <c r="F193" s="12" t="str">
        <f>VLOOKUP(A193,'[1]BASE DTPA'!A:CT,6,0)</f>
        <v>PA08-3202056-5-006 Prestar servicios profesionales con plena autonomía técnica y administrativa en el PNN Sanquianga para adelantar el proceso de comunicación, educación ambiental con actores priorizados y vinculados al área protegida, en el marco de la conservación de la biodiversidad de las áreas protegidas del SINAP nacional.</v>
      </c>
      <c r="G193" s="10" t="str">
        <f>VLOOKUP(A193,'[1]BASE DTPA'!A:CU,7,0)</f>
        <v>PROFESIONAL</v>
      </c>
      <c r="H193" s="10" t="str">
        <f>VLOOKUP(A193,'[1]BASE DTPA'!A:CV,8,0)</f>
        <v>2 CONTRATACIÓN DIRECTA</v>
      </c>
      <c r="I193" s="10" t="str">
        <f>VLOOKUP(A193,'[1]BASE DTPA'!A:CW,9,0)</f>
        <v>14 PRESTACIÓN DE SERVICIOS</v>
      </c>
      <c r="J193" s="7" t="str">
        <f>VLOOKUP(A193,'[1]BASE DTPA'!A:CX,10,0)</f>
        <v>N/A</v>
      </c>
      <c r="K193" s="7">
        <f>VLOOKUP(A193,'[1]BASE DTPA'!A:CY,11,0)</f>
        <v>80111600</v>
      </c>
      <c r="L193" s="13">
        <f>VLOOKUP(A193,'[1]BASE DTPA'!A:CZ,15,0)</f>
        <v>4200744</v>
      </c>
      <c r="M193" s="13">
        <f>VLOOKUP(A193,'[1]BASE DTPA'!A:DA,16,0)</f>
        <v>39767043</v>
      </c>
      <c r="N193" s="7" t="str">
        <f>VLOOKUP(A193,'[1]BASE DTPA'!A:DB,18,0)</f>
        <v>1 PERSONA NATURAL</v>
      </c>
      <c r="O193" s="7" t="str">
        <f>VLOOKUP(A193,'[1]BASE DTPA'!A:DC,19,0)</f>
        <v>3 CÉDULA DE CIUDADANÍA</v>
      </c>
      <c r="P193" s="13">
        <f>VLOOKUP(A193,'[1]BASE DTPA'!A:DD,20,0)</f>
        <v>1085307745</v>
      </c>
      <c r="Q193" s="13" t="str">
        <f>VLOOKUP(A193,'[1]BASE DTPA'!A:DE,22,0)</f>
        <v>N-A</v>
      </c>
      <c r="R193" s="7" t="str">
        <f>VLOOKUP(A193,'[1]BASE DTPA'!A:DF,38,0)</f>
        <v>PNN SANQUIANGA</v>
      </c>
      <c r="S193" s="7">
        <f>VLOOKUP(A193,'[1]BASE DTPA'!A:DG,43,0)</f>
        <v>284</v>
      </c>
      <c r="T193" s="15">
        <f>VLOOKUP(A193,'[1]BASE DTPA'!A:DH,53,0)</f>
        <v>45733</v>
      </c>
      <c r="U193" s="15">
        <f>VLOOKUP(A193,'[1]BASE DTPA'!A:DI,54,0)</f>
        <v>46022</v>
      </c>
      <c r="V193" s="7">
        <f>VLOOKUP(A193,'[1]BASE DTPA'!A:DJ,79,0)</f>
        <v>0</v>
      </c>
      <c r="W193" s="7" t="str">
        <f>VLOOKUP(A193,'[1]BASE DTPA'!A:DK,68,0)</f>
        <v>VIGENTE</v>
      </c>
      <c r="X193" s="17" t="str">
        <f>VLOOKUP(A193,'[1]BASE DTPA'!A:DL,70,0)</f>
        <v xml:space="preserve">https://community.secop.gov.co/Public/Tendering/ContractDetailView/Index?UniqueIdentifier=CO1.PCCNTR.7663944 </v>
      </c>
      <c r="Y193" s="10"/>
      <c r="Z193" s="10"/>
    </row>
    <row r="194" spans="1:26" x14ac:dyDescent="0.3">
      <c r="A194" s="22" t="s">
        <v>214</v>
      </c>
      <c r="B194" s="10" t="str">
        <f>VLOOKUP(A194,'[1]BASE DTPA'!A:CN,2,0)</f>
        <v>1 FONAM</v>
      </c>
      <c r="C194" s="10" t="str">
        <f>VLOOKUP(A194,'[1]BASE DTPA'!A:CQ,3,0)</f>
        <v>CPS-DTPA-194-2025</v>
      </c>
      <c r="D194" s="10" t="str">
        <f>VLOOKUP(A194,'[1]BASE DTPA'!A:CR,4,0)</f>
        <v>JESICA ALEJANDRA GARCIA CASTRO</v>
      </c>
      <c r="E194" s="11">
        <v>45735</v>
      </c>
      <c r="F194" s="12" t="str">
        <f>VLOOKUP(A194,'[1]BASE DTPA'!A:CT,6,0)</f>
        <v>PA04-3202032-1-019 Prestar servicios de apoyo a la gestión con plena autonomía técnica y administrativa en las actividades requeridas del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Nacional.Prestar servicios de apoyo a la gestión con plena autonomía técnica y administrativa en el PNN Farallones de Cali para Implementar las acciones de prevención, vigilancia y control en las áreas protegidas administradas por el PNNC, especialmente en los ecosistemas andinos y de páramo, en el marco de la conservación de la diversidad biológica de las Áreas Protegidas del SINAP Nacional.</v>
      </c>
      <c r="G194" s="10" t="str">
        <f>VLOOKUP(A194,'[1]BASE DTPA'!A:CU,7,0)</f>
        <v>APOYO A LA GESTIÓN</v>
      </c>
      <c r="H194" s="10" t="str">
        <f>VLOOKUP(A194,'[1]BASE DTPA'!A:CV,8,0)</f>
        <v>2 CONTRATACIÓN DIRECTA</v>
      </c>
      <c r="I194" s="10" t="str">
        <f>VLOOKUP(A194,'[1]BASE DTPA'!A:CW,9,0)</f>
        <v>14 PRESTACIÓN DE SERVICIOS</v>
      </c>
      <c r="J194" s="7" t="str">
        <f>VLOOKUP(A194,'[1]BASE DTPA'!A:CX,10,0)</f>
        <v>N/A</v>
      </c>
      <c r="K194" s="7">
        <f>VLOOKUP(A194,'[1]BASE DTPA'!A:CY,11,0)</f>
        <v>80111600</v>
      </c>
      <c r="L194" s="13">
        <f>VLOOKUP(A194,'[1]BASE DTPA'!A:CZ,15,0)</f>
        <v>3670920</v>
      </c>
      <c r="M194" s="13">
        <f>VLOOKUP(A194,'[1]BASE DTPA'!A:DA,16,0)</f>
        <v>34506648</v>
      </c>
      <c r="N194" s="7" t="str">
        <f>VLOOKUP(A194,'[1]BASE DTPA'!A:DB,18,0)</f>
        <v>1 PERSONA NATURAL</v>
      </c>
      <c r="O194" s="7" t="str">
        <f>VLOOKUP(A194,'[1]BASE DTPA'!A:DC,19,0)</f>
        <v>3 CÉDULA DE CIUDADANÍA</v>
      </c>
      <c r="P194" s="13">
        <f>VLOOKUP(A194,'[1]BASE DTPA'!A:DD,20,0)</f>
        <v>1097396717</v>
      </c>
      <c r="Q194" s="13" t="str">
        <f>VLOOKUP(A194,'[1]BASE DTPA'!A:DE,22,0)</f>
        <v>N-A</v>
      </c>
      <c r="R194" s="7" t="str">
        <f>VLOOKUP(A194,'[1]BASE DTPA'!A:DF,38,0)</f>
        <v>PNN FARALLONES DE CALI</v>
      </c>
      <c r="S194" s="7">
        <f>VLOOKUP(A194,'[1]BASE DTPA'!A:DG,43,0)</f>
        <v>282</v>
      </c>
      <c r="T194" s="15">
        <f>VLOOKUP(A194,'[1]BASE DTPA'!A:DH,53,0)</f>
        <v>45735</v>
      </c>
      <c r="U194" s="15">
        <f>VLOOKUP(A194,'[1]BASE DTPA'!A:DI,54,0)</f>
        <v>46022</v>
      </c>
      <c r="V194" s="7">
        <f>VLOOKUP(A194,'[1]BASE DTPA'!A:DJ,79,0)</f>
        <v>0</v>
      </c>
      <c r="W194" s="7" t="str">
        <f>VLOOKUP(A194,'[1]BASE DTPA'!A:DK,68,0)</f>
        <v>VIGENTE</v>
      </c>
      <c r="X194" s="17" t="str">
        <f>VLOOKUP(A194,'[1]BASE DTPA'!A:DL,70,0)</f>
        <v xml:space="preserve">https://community.secop.gov.co/Public/Tendering/ContractDetailView/Index?UniqueIdentifier=CO1.PCCNTR.7674262 </v>
      </c>
      <c r="Y194" s="10"/>
      <c r="Z194" s="10"/>
    </row>
    <row r="195" spans="1:26" x14ac:dyDescent="0.3">
      <c r="A195" s="22" t="s">
        <v>215</v>
      </c>
      <c r="B195" s="10" t="str">
        <f>VLOOKUP(A195,'[1]BASE DTPA'!A:CN,2,0)</f>
        <v>1 FONAM</v>
      </c>
      <c r="C195" s="10" t="str">
        <f>VLOOKUP(A195,'[1]BASE DTPA'!A:CQ,3,0)</f>
        <v>CPS-DTPA-195-2025</v>
      </c>
      <c r="D195" s="10" t="str">
        <f>VLOOKUP(A195,'[1]BASE DTPA'!A:CR,4,0)</f>
        <v>LADY ROSANA RICO FUENTES</v>
      </c>
      <c r="E195" s="11">
        <v>45735</v>
      </c>
      <c r="F195" s="12" t="str">
        <f>VLOOKUP(A195,'[1]BASE DTPA'!A:CT,6,0)</f>
        <v>PA04-3202032-1-008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eespecialmente en los ecosistemas andinos y de páramo, en el marco de la conservación de la diversidad biológica de las Áreas Protegidas del SINAP Nacional.</v>
      </c>
      <c r="G195" s="10" t="str">
        <f>VLOOKUP(A195,'[1]BASE DTPA'!A:CU,7,0)</f>
        <v>APOYO A LA GESTIÓN</v>
      </c>
      <c r="H195" s="10" t="str">
        <f>VLOOKUP(A195,'[1]BASE DTPA'!A:CV,8,0)</f>
        <v>2 CONTRATACIÓN DIRECTA</v>
      </c>
      <c r="I195" s="10" t="str">
        <f>VLOOKUP(A195,'[1]BASE DTPA'!A:CW,9,0)</f>
        <v>14 PRESTACIÓN DE SERVICIOS</v>
      </c>
      <c r="J195" s="7" t="str">
        <f>VLOOKUP(A195,'[1]BASE DTPA'!A:CX,10,0)</f>
        <v>N/A</v>
      </c>
      <c r="K195" s="7">
        <f>VLOOKUP(A195,'[1]BASE DTPA'!A:CY,11,0)</f>
        <v>80111600</v>
      </c>
      <c r="L195" s="13">
        <f>VLOOKUP(A195,'[1]BASE DTPA'!A:CZ,15,0)</f>
        <v>3670920</v>
      </c>
      <c r="M195" s="13">
        <f>VLOOKUP(A195,'[1]BASE DTPA'!A:DA,16,0)</f>
        <v>34506648</v>
      </c>
      <c r="N195" s="7" t="str">
        <f>VLOOKUP(A195,'[1]BASE DTPA'!A:DB,18,0)</f>
        <v>1 PERSONA NATURAL</v>
      </c>
      <c r="O195" s="7" t="str">
        <f>VLOOKUP(A195,'[1]BASE DTPA'!A:DC,19,0)</f>
        <v>3 CÉDULA DE CIUDADANÍA</v>
      </c>
      <c r="P195" s="13">
        <f>VLOOKUP(A195,'[1]BASE DTPA'!A:DD,20,0)</f>
        <v>1143861547</v>
      </c>
      <c r="Q195" s="13" t="str">
        <f>VLOOKUP(A195,'[1]BASE DTPA'!A:DE,22,0)</f>
        <v>N-A</v>
      </c>
      <c r="R195" s="7" t="str">
        <f>VLOOKUP(A195,'[1]BASE DTPA'!A:DF,38,0)</f>
        <v>PNN FARALLONES DE CALI</v>
      </c>
      <c r="S195" s="7">
        <f>VLOOKUP(A195,'[1]BASE DTPA'!A:DG,43,0)</f>
        <v>282</v>
      </c>
      <c r="T195" s="15">
        <f>VLOOKUP(A195,'[1]BASE DTPA'!A:DH,53,0)</f>
        <v>45735</v>
      </c>
      <c r="U195" s="15">
        <f>VLOOKUP(A195,'[1]BASE DTPA'!A:DI,54,0)</f>
        <v>46022</v>
      </c>
      <c r="V195" s="7">
        <f>VLOOKUP(A195,'[1]BASE DTPA'!A:DJ,79,0)</f>
        <v>0</v>
      </c>
      <c r="W195" s="7" t="str">
        <f>VLOOKUP(A195,'[1]BASE DTPA'!A:DK,68,0)</f>
        <v>VIGENTE</v>
      </c>
      <c r="X195" s="17" t="str">
        <f>VLOOKUP(A195,'[1]BASE DTPA'!A:DL,70,0)</f>
        <v xml:space="preserve">https://community.secop.gov.co/Public/Tendering/ContractDetailView/Index?UniqueIdentifier=CO1.PCCNTR.7674360 </v>
      </c>
      <c r="Y195" s="10"/>
      <c r="Z195" s="10"/>
    </row>
    <row r="196" spans="1:26" x14ac:dyDescent="0.3">
      <c r="A196" s="22" t="s">
        <v>216</v>
      </c>
      <c r="B196" s="10" t="str">
        <f>VLOOKUP(A196,'[1]BASE DTPA'!A:CN,2,0)</f>
        <v>1 FONAM</v>
      </c>
      <c r="C196" s="10" t="str">
        <f>VLOOKUP(A196,'[1]BASE DTPA'!A:CQ,3,0)</f>
        <v>CPS-DTPA-196-2025</v>
      </c>
      <c r="D196" s="10" t="str">
        <f>VLOOKUP(A196,'[1]BASE DTPA'!A:CR,4,0)</f>
        <v xml:space="preserve">OSCAR FERNANDO QUIÑONES MORENO </v>
      </c>
      <c r="E196" s="11">
        <v>45735</v>
      </c>
      <c r="F196" s="12" t="str">
        <f>VLOOKUP(A196,'[1]BASE DTPA'!A:CT,6,0)</f>
        <v>PA04-3202032-1-020 Prestar servicios de apoyo a la gestión con plena autonomía técnica y administrativa en en las actividades tecnicas requeridas del PNN Farallones de Cali para Implementar las acciones de prevención, vigilancia y control de las presiones en las áreas protegidas administradas por PNNC, especialmente la mineria ilegal, en el marco de la conservación de la diversidad biológica de las Áreas Protegidas del SINAP Nacional, especialmente en la presente en los ecosistemas de páramo y bosques del Parque Nacional Natural Farallones de Cali y su área de influencia.</v>
      </c>
      <c r="G196" s="10" t="str">
        <f>VLOOKUP(A196,'[1]BASE DTPA'!A:CU,7,0)</f>
        <v>APOYO A LA GESTIÓN</v>
      </c>
      <c r="H196" s="10" t="str">
        <f>VLOOKUP(A196,'[1]BASE DTPA'!A:CV,8,0)</f>
        <v>2 CONTRATACIÓN DIRECTA</v>
      </c>
      <c r="I196" s="10" t="str">
        <f>VLOOKUP(A196,'[1]BASE DTPA'!A:CW,9,0)</f>
        <v>14 PRESTACIÓN DE SERVICIOS</v>
      </c>
      <c r="J196" s="7" t="str">
        <f>VLOOKUP(A196,'[1]BASE DTPA'!A:CX,10,0)</f>
        <v>N/A</v>
      </c>
      <c r="K196" s="7">
        <f>VLOOKUP(A196,'[1]BASE DTPA'!A:CY,11,0)</f>
        <v>80111600</v>
      </c>
      <c r="L196" s="13">
        <f>VLOOKUP(A196,'[1]BASE DTPA'!A:CZ,15,0)</f>
        <v>2680096</v>
      </c>
      <c r="M196" s="13">
        <f>VLOOKUP(A196,'[1]BASE DTPA'!A:DA,16,0)</f>
        <v>25192902</v>
      </c>
      <c r="N196" s="7" t="str">
        <f>VLOOKUP(A196,'[1]BASE DTPA'!A:DB,18,0)</f>
        <v>1 PERSONA NATURAL</v>
      </c>
      <c r="O196" s="7" t="str">
        <f>VLOOKUP(A196,'[1]BASE DTPA'!A:DC,19,0)</f>
        <v>3 CÉDULA DE CIUDADANÍA</v>
      </c>
      <c r="P196" s="13">
        <f>VLOOKUP(A196,'[1]BASE DTPA'!A:DD,20,0)</f>
        <v>1059449930</v>
      </c>
      <c r="Q196" s="13" t="str">
        <f>VLOOKUP(A196,'[1]BASE DTPA'!A:DE,22,0)</f>
        <v>N-A</v>
      </c>
      <c r="R196" s="7" t="str">
        <f>VLOOKUP(A196,'[1]BASE DTPA'!A:DF,38,0)</f>
        <v>PNN FARALLONES DE CALI</v>
      </c>
      <c r="S196" s="7">
        <f>VLOOKUP(A196,'[1]BASE DTPA'!A:DG,43,0)</f>
        <v>282</v>
      </c>
      <c r="T196" s="15">
        <f>VLOOKUP(A196,'[1]BASE DTPA'!A:DH,53,0)</f>
        <v>45735</v>
      </c>
      <c r="U196" s="15">
        <f>VLOOKUP(A196,'[1]BASE DTPA'!A:DI,54,0)</f>
        <v>46022</v>
      </c>
      <c r="V196" s="7">
        <f>VLOOKUP(A196,'[1]BASE DTPA'!A:DJ,79,0)</f>
        <v>0</v>
      </c>
      <c r="W196" s="7" t="str">
        <f>VLOOKUP(A196,'[1]BASE DTPA'!A:DK,68,0)</f>
        <v>VIGENTE</v>
      </c>
      <c r="X196" s="17" t="str">
        <f>VLOOKUP(A196,'[1]BASE DTPA'!A:DL,70,0)</f>
        <v xml:space="preserve">https://community.secop.gov.co/Public/Tendering/ContractDetailView/Index?UniqueIdentifier=CO1.PCCNTR.7674388 </v>
      </c>
      <c r="Y196" s="10"/>
      <c r="Z196" s="10"/>
    </row>
    <row r="197" spans="1:26" x14ac:dyDescent="0.3">
      <c r="A197" s="22" t="s">
        <v>217</v>
      </c>
      <c r="B197" s="10" t="str">
        <f>VLOOKUP(A197,'[1]BASE DTPA'!A:CN,2,0)</f>
        <v>1 FONAM</v>
      </c>
      <c r="C197" s="10" t="str">
        <f>VLOOKUP(A197,'[1]BASE DTPA'!A:CQ,3,0)</f>
        <v>CPS-DTPA-197-2025</v>
      </c>
      <c r="D197" s="10" t="str">
        <f>VLOOKUP(A197,'[1]BASE DTPA'!A:CR,4,0)</f>
        <v>HERNÁN MONTOYA FIGUEROA</v>
      </c>
      <c r="E197" s="11">
        <v>45736</v>
      </c>
      <c r="F197" s="12" t="str">
        <f>VLOOKUP(A197,'[1]BASE DTPA'!A:CT,6,0)</f>
        <v>PA04-3202032-1-016 Prestar servicios de apoyo a la gestion con plena autonomia tecnica y administrativa en las actividades tecnicas requeridas del PNN Farallones de Cali para Implementar las acciones de prevencion, vigilancia y control en las areas protegidas administradas por PNNC, especialmente en los ecosistemas andinos y de paramo, en el marco de la conservacion de la diversidad biologica de las Areas Protegidas del SINAP Nacional</v>
      </c>
      <c r="G197" s="10" t="str">
        <f>VLOOKUP(A197,'[1]BASE DTPA'!A:CU,7,0)</f>
        <v>APOYO A LA GESTIÓN</v>
      </c>
      <c r="H197" s="10" t="str">
        <f>VLOOKUP(A197,'[1]BASE DTPA'!A:CV,8,0)</f>
        <v>2 CONTRATACIÓN DIRECTA</v>
      </c>
      <c r="I197" s="10" t="str">
        <f>VLOOKUP(A197,'[1]BASE DTPA'!A:CW,9,0)</f>
        <v>14 PRESTACIÓN DE SERVICIOS</v>
      </c>
      <c r="J197" s="7" t="str">
        <f>VLOOKUP(A197,'[1]BASE DTPA'!A:CX,10,0)</f>
        <v>N/A</v>
      </c>
      <c r="K197" s="7">
        <f>VLOOKUP(A197,'[1]BASE DTPA'!A:CY,11,0)</f>
        <v>80111600</v>
      </c>
      <c r="L197" s="13">
        <f>VLOOKUP(A197,'[1]BASE DTPA'!A:CZ,15,0)</f>
        <v>2948106</v>
      </c>
      <c r="M197" s="13">
        <f>VLOOKUP(A197,'[1]BASE DTPA'!A:DA,16,0)</f>
        <v>27613926</v>
      </c>
      <c r="N197" s="7" t="str">
        <f>VLOOKUP(A197,'[1]BASE DTPA'!A:DB,18,0)</f>
        <v>1 PERSONA NATURAL</v>
      </c>
      <c r="O197" s="7" t="str">
        <f>VLOOKUP(A197,'[1]BASE DTPA'!A:DC,19,0)</f>
        <v>3 CÉDULA DE CIUDADANÍA</v>
      </c>
      <c r="P197" s="13">
        <f>VLOOKUP(A197,'[1]BASE DTPA'!A:DD,20,0)</f>
        <v>16822897</v>
      </c>
      <c r="Q197" s="13" t="str">
        <f>VLOOKUP(A197,'[1]BASE DTPA'!A:DE,22,0)</f>
        <v>N-A</v>
      </c>
      <c r="R197" s="7" t="str">
        <f>VLOOKUP(A197,'[1]BASE DTPA'!A:DF,38,0)</f>
        <v>PNN FARALLONES DE CALI</v>
      </c>
      <c r="S197" s="7">
        <f>VLOOKUP(A197,'[1]BASE DTPA'!A:DG,43,0)</f>
        <v>281</v>
      </c>
      <c r="T197" s="15">
        <f>VLOOKUP(A197,'[1]BASE DTPA'!A:DH,53,0)</f>
        <v>45736</v>
      </c>
      <c r="U197" s="15">
        <f>VLOOKUP(A197,'[1]BASE DTPA'!A:DI,54,0)</f>
        <v>46022</v>
      </c>
      <c r="V197" s="7">
        <f>VLOOKUP(A197,'[1]BASE DTPA'!A:DJ,79,0)</f>
        <v>0</v>
      </c>
      <c r="W197" s="7" t="str">
        <f>VLOOKUP(A197,'[1]BASE DTPA'!A:DK,68,0)</f>
        <v>VIGENTE</v>
      </c>
      <c r="X197" s="17" t="str">
        <f>VLOOKUP(A197,'[1]BASE DTPA'!A:DL,70,0)</f>
        <v xml:space="preserve">https://community.secop.gov.co/Public/Tendering/ContractDetailView/Index?UniqueIdentifier=CO1.PCCNTR.7680001 </v>
      </c>
      <c r="Y197" s="10"/>
      <c r="Z197" s="10"/>
    </row>
    <row r="198" spans="1:26" x14ac:dyDescent="0.3">
      <c r="A198" s="22" t="s">
        <v>218</v>
      </c>
      <c r="B198" s="10" t="str">
        <f>VLOOKUP(A198,'[1]BASE DTPA'!A:CN,2,0)</f>
        <v>1 FONAM</v>
      </c>
      <c r="C198" s="10" t="str">
        <f>VLOOKUP(A198,'[1]BASE DTPA'!A:CQ,3,0)</f>
        <v>CPS-DTPA-198-2025</v>
      </c>
      <c r="D198" s="10" t="str">
        <f>VLOOKUP(A198,'[1]BASE DTPA'!A:CR,4,0)</f>
        <v>ESMERALDA ACOSTA GARCÍA</v>
      </c>
      <c r="E198" s="11">
        <v>45735</v>
      </c>
      <c r="F198" s="12" t="str">
        <f>VLOOKUP(A198,'[1]BASE DTPA'!A:CT,6,0)</f>
        <v>PA04-3202032-1-023 Prestar servicios de apoyo a la gestión con plena autonomía técnica y administrativa en en el PNN Farallones de Cali para desarrollar actividades operativas de prevención, vigilancia y control en las áreas protegidas administradas por PNNC, especialmente en los ecosistemas andinos y de páramo, en el marco de la conservación de la diversidad biológica de las Áreas Protegidas del SINAP Nacional.</v>
      </c>
      <c r="G198" s="10" t="str">
        <f>VLOOKUP(A198,'[1]BASE DTPA'!A:CU,7,0)</f>
        <v>APOYO A LA GESTIÓN</v>
      </c>
      <c r="H198" s="10" t="str">
        <f>VLOOKUP(A198,'[1]BASE DTPA'!A:CV,8,0)</f>
        <v>2 CONTRATACIÓN DIRECTA</v>
      </c>
      <c r="I198" s="10" t="str">
        <f>VLOOKUP(A198,'[1]BASE DTPA'!A:CW,9,0)</f>
        <v>14 PRESTACIÓN DE SERVICIOS</v>
      </c>
      <c r="J198" s="7" t="str">
        <f>VLOOKUP(A198,'[1]BASE DTPA'!A:CX,10,0)</f>
        <v>N/A</v>
      </c>
      <c r="K198" s="7">
        <f>VLOOKUP(A198,'[1]BASE DTPA'!A:CY,11,0)</f>
        <v>80111600</v>
      </c>
      <c r="L198" s="13">
        <f>VLOOKUP(A198,'[1]BASE DTPA'!A:CZ,15,0)</f>
        <v>2436451</v>
      </c>
      <c r="M198" s="13">
        <f>VLOOKUP(A198,'[1]BASE DTPA'!A:DA,16,0)</f>
        <v>22902639</v>
      </c>
      <c r="N198" s="7" t="str">
        <f>VLOOKUP(A198,'[1]BASE DTPA'!A:DB,18,0)</f>
        <v>1 PERSONA NATURAL</v>
      </c>
      <c r="O198" s="7" t="str">
        <f>VLOOKUP(A198,'[1]BASE DTPA'!A:DC,19,0)</f>
        <v>3 CÉDULA DE CIUDADANÍA</v>
      </c>
      <c r="P198" s="13">
        <f>VLOOKUP(A198,'[1]BASE DTPA'!A:DD,20,0)</f>
        <v>1144075179</v>
      </c>
      <c r="Q198" s="13" t="str">
        <f>VLOOKUP(A198,'[1]BASE DTPA'!A:DE,22,0)</f>
        <v>N-A</v>
      </c>
      <c r="R198" s="7" t="str">
        <f>VLOOKUP(A198,'[1]BASE DTPA'!A:DF,38,0)</f>
        <v>PNN FARALLONES DE CALI</v>
      </c>
      <c r="S198" s="7">
        <f>VLOOKUP(A198,'[1]BASE DTPA'!A:DG,43,0)</f>
        <v>282</v>
      </c>
      <c r="T198" s="15">
        <f>VLOOKUP(A198,'[1]BASE DTPA'!A:DH,53,0)</f>
        <v>45735</v>
      </c>
      <c r="U198" s="15">
        <f>VLOOKUP(A198,'[1]BASE DTPA'!A:DI,54,0)</f>
        <v>46022</v>
      </c>
      <c r="V198" s="7">
        <f>VLOOKUP(A198,'[1]BASE DTPA'!A:DJ,79,0)</f>
        <v>0</v>
      </c>
      <c r="W198" s="7" t="str">
        <f>VLOOKUP(A198,'[1]BASE DTPA'!A:DK,68,0)</f>
        <v>VIGENTE</v>
      </c>
      <c r="X198" s="17" t="str">
        <f>VLOOKUP(A198,'[1]BASE DTPA'!A:DL,70,0)</f>
        <v xml:space="preserve">https://community.secop.gov.co/Public/Tendering/ContractDetailView/Index?UniqueIdentifier=CO1.PCCNTR.7676036 </v>
      </c>
      <c r="Y198" s="10"/>
      <c r="Z198" s="10"/>
    </row>
    <row r="199" spans="1:26" x14ac:dyDescent="0.3">
      <c r="A199" s="22" t="s">
        <v>219</v>
      </c>
      <c r="B199" s="10" t="str">
        <f>VLOOKUP(A199,'[1]BASE DTPA'!A:CN,2,0)</f>
        <v>1 FONAM</v>
      </c>
      <c r="C199" s="10" t="str">
        <f>VLOOKUP(A199,'[1]BASE DTPA'!A:CQ,3,0)</f>
        <v>CPS-DTPA-199-2025</v>
      </c>
      <c r="D199" s="10" t="str">
        <f>VLOOKUP(A199,'[1]BASE DTPA'!A:CR,4,0)</f>
        <v>MARIANNE ANDREA HOYOS MURILLAS</v>
      </c>
      <c r="E199" s="11">
        <v>45736</v>
      </c>
      <c r="F199" s="12" t="str">
        <f>VLOOKUP(A199,'[1]BASE DTPA'!A:CT,6,0)</f>
        <v>PA04-3202032-1-034 Prestar servicios de apoyo a la gestion con plena autonomia tecnica y administrativa en el PNN Farallones de Cali para implementar las acciones de prevencion, vigilancia y control, especialmente las relacionadas con la gestion del riesgo, y atencion de emergencias en las areas protegidas administradas por PNNC, especialmente en los ecosistemas andinos y de paramo, en el marco de la conservacion de la diversidad biologica de las Areas Protegidas del SINAP Nacional</v>
      </c>
      <c r="G199" s="10" t="str">
        <f>VLOOKUP(A199,'[1]BASE DTPA'!A:CU,7,0)</f>
        <v>APOYO A LA GESTIÓN</v>
      </c>
      <c r="H199" s="10" t="str">
        <f>VLOOKUP(A199,'[1]BASE DTPA'!A:CV,8,0)</f>
        <v>2 CONTRATACIÓN DIRECTA</v>
      </c>
      <c r="I199" s="10" t="str">
        <f>VLOOKUP(A199,'[1]BASE DTPA'!A:CW,9,0)</f>
        <v>14 PRESTACIÓN DE SERVICIOS</v>
      </c>
      <c r="J199" s="7" t="str">
        <f>VLOOKUP(A199,'[1]BASE DTPA'!A:CX,10,0)</f>
        <v>N/A</v>
      </c>
      <c r="K199" s="7">
        <f>VLOOKUP(A199,'[1]BASE DTPA'!A:CY,11,0)</f>
        <v>80111600</v>
      </c>
      <c r="L199" s="13">
        <f>VLOOKUP(A199,'[1]BASE DTPA'!A:CZ,15,0)</f>
        <v>2436452</v>
      </c>
      <c r="M199" s="13">
        <f>VLOOKUP(A199,'[1]BASE DTPA'!A:DA,16,0)</f>
        <v>22821434</v>
      </c>
      <c r="N199" s="7" t="str">
        <f>VLOOKUP(A199,'[1]BASE DTPA'!A:DB,18,0)</f>
        <v>1 PERSONA NATURAL</v>
      </c>
      <c r="O199" s="7" t="str">
        <f>VLOOKUP(A199,'[1]BASE DTPA'!A:DC,19,0)</f>
        <v>3 CÉDULA DE CIUDADANÍA</v>
      </c>
      <c r="P199" s="13">
        <f>VLOOKUP(A199,'[1]BASE DTPA'!A:DD,20,0)</f>
        <v>1107513038</v>
      </c>
      <c r="Q199" s="13" t="str">
        <f>VLOOKUP(A199,'[1]BASE DTPA'!A:DE,22,0)</f>
        <v>N-A</v>
      </c>
      <c r="R199" s="7" t="str">
        <f>VLOOKUP(A199,'[1]BASE DTPA'!A:DF,38,0)</f>
        <v>PNN FARALLONES DE CALI</v>
      </c>
      <c r="S199" s="7">
        <f>VLOOKUP(A199,'[1]BASE DTPA'!A:DG,43,0)</f>
        <v>281</v>
      </c>
      <c r="T199" s="15">
        <f>VLOOKUP(A199,'[1]BASE DTPA'!A:DH,53,0)</f>
        <v>45736</v>
      </c>
      <c r="U199" s="15">
        <f>VLOOKUP(A199,'[1]BASE DTPA'!A:DI,54,0)</f>
        <v>46022</v>
      </c>
      <c r="V199" s="7">
        <f>VLOOKUP(A199,'[1]BASE DTPA'!A:DJ,79,0)</f>
        <v>0</v>
      </c>
      <c r="W199" s="7" t="str">
        <f>VLOOKUP(A199,'[1]BASE DTPA'!A:DK,68,0)</f>
        <v>VIGENTE</v>
      </c>
      <c r="X199" s="17" t="str">
        <f>VLOOKUP(A199,'[1]BASE DTPA'!A:DL,70,0)</f>
        <v xml:space="preserve">https://community.secop.gov.co/Public/Tendering/ContractDetailView/Index?UniqueIdentifier=CO1.PCCNTR.7679857 </v>
      </c>
      <c r="Y199" s="10"/>
      <c r="Z199" s="10"/>
    </row>
    <row r="200" spans="1:26" x14ac:dyDescent="0.3">
      <c r="A200" s="22" t="s">
        <v>220</v>
      </c>
      <c r="B200" s="10" t="str">
        <f>VLOOKUP(A200,'[1]BASE DTPA'!A:CN,2,0)</f>
        <v>1 FONAM</v>
      </c>
      <c r="C200" s="10" t="str">
        <f>VLOOKUP(A200,'[1]BASE DTPA'!A:CQ,3,0)</f>
        <v>CPS-DTPA-200-2025</v>
      </c>
      <c r="D200" s="10" t="str">
        <f>VLOOKUP(A200,'[1]BASE DTPA'!A:CR,4,0)</f>
        <v>JHON LEIDER ALZAMORA ANTE</v>
      </c>
      <c r="E200" s="11">
        <v>45737</v>
      </c>
      <c r="F200" s="12" t="str">
        <f>VLOOKUP(A200,'[1]BASE DTPA'!A:CT,6,0)</f>
        <v>PA05-3202008-9-008Prestar los servicios de apoyo a la gestión con plena autonomía técnica y administrativa en el PNN Gorgona para el desarrollo de actividades asistenciales relacionadas con la implementación de la estrategia de investigación y monitoreo en el área protegida en el marco de la conservación de la diversidad biológica de las áreas protegidas del SINAP nacional.</v>
      </c>
      <c r="G200" s="10" t="str">
        <f>VLOOKUP(A200,'[1]BASE DTPA'!A:CU,7,0)</f>
        <v>APOYO A LA GESTIÓN</v>
      </c>
      <c r="H200" s="10" t="str">
        <f>VLOOKUP(A200,'[1]BASE DTPA'!A:CV,8,0)</f>
        <v>2 CONTRATACIÓN DIRECTA</v>
      </c>
      <c r="I200" s="10" t="str">
        <f>VLOOKUP(A200,'[1]BASE DTPA'!A:CW,9,0)</f>
        <v>14 PRESTACIÓN DE SERVICIOS</v>
      </c>
      <c r="J200" s="7" t="str">
        <f>VLOOKUP(A200,'[1]BASE DTPA'!A:CX,10,0)</f>
        <v>N/A</v>
      </c>
      <c r="K200" s="7">
        <f>VLOOKUP(A200,'[1]BASE DTPA'!A:CY,11,0)</f>
        <v>80111600</v>
      </c>
      <c r="L200" s="13">
        <f>VLOOKUP(A200,'[1]BASE DTPA'!A:CZ,15,0)</f>
        <v>1836237</v>
      </c>
      <c r="M200" s="13">
        <f>VLOOKUP(A200,'[1]BASE DTPA'!A:DA,16,0)</f>
        <v>17138212</v>
      </c>
      <c r="N200" s="7" t="str">
        <f>VLOOKUP(A200,'[1]BASE DTPA'!A:DB,18,0)</f>
        <v>1 PERSONA NATURAL</v>
      </c>
      <c r="O200" s="7" t="str">
        <f>VLOOKUP(A200,'[1]BASE DTPA'!A:DC,19,0)</f>
        <v>3 CÉDULA DE CIUDADANÍA</v>
      </c>
      <c r="P200" s="13">
        <f>VLOOKUP(A200,'[1]BASE DTPA'!A:DD,20,0)</f>
        <v>10389465</v>
      </c>
      <c r="Q200" s="13" t="str">
        <f>VLOOKUP(A200,'[1]BASE DTPA'!A:DE,22,0)</f>
        <v>N-A</v>
      </c>
      <c r="R200" s="7" t="str">
        <f>VLOOKUP(A200,'[1]BASE DTPA'!A:DF,38,0)</f>
        <v>PNN GORGONA</v>
      </c>
      <c r="S200" s="7">
        <f>VLOOKUP(A200,'[1]BASE DTPA'!A:DG,43,0)</f>
        <v>280</v>
      </c>
      <c r="T200" s="15">
        <f>VLOOKUP(A200,'[1]BASE DTPA'!A:DH,53,0)</f>
        <v>45737</v>
      </c>
      <c r="U200" s="15">
        <f>VLOOKUP(A200,'[1]BASE DTPA'!A:DI,54,0)</f>
        <v>46022</v>
      </c>
      <c r="V200" s="7">
        <f>VLOOKUP(A200,'[1]BASE DTPA'!A:DJ,79,0)</f>
        <v>0</v>
      </c>
      <c r="W200" s="7" t="str">
        <f>VLOOKUP(A200,'[1]BASE DTPA'!A:DK,68,0)</f>
        <v>VIGENTE</v>
      </c>
      <c r="X200" s="17" t="str">
        <f>VLOOKUP(A200,'[1]BASE DTPA'!A:DL,70,0)</f>
        <v xml:space="preserve">https://community.secop.gov.co/Public/Tendering/ContractDetailView/Index?UniqueIdentifier=CO1.PCCNTR.7686463 </v>
      </c>
      <c r="Y200" s="10"/>
      <c r="Z200" s="10"/>
    </row>
    <row r="201" spans="1:26" x14ac:dyDescent="0.3">
      <c r="A201" s="22" t="s">
        <v>221</v>
      </c>
      <c r="B201" s="10" t="str">
        <f>VLOOKUP(A201,'[1]BASE DTPA'!A:CN,2,0)</f>
        <v>1 FONAM</v>
      </c>
      <c r="C201" s="10" t="str">
        <f>VLOOKUP(A201,'[1]BASE DTPA'!A:CQ,3,0)</f>
        <v>CPS-DTPA-201-2025</v>
      </c>
      <c r="D201" s="10" t="str">
        <f>VLOOKUP(A201,'[1]BASE DTPA'!A:CR,4,0)</f>
        <v>DAYANA MARCELA ALEGRIA CAICEDO</v>
      </c>
      <c r="E201" s="11">
        <v>45736</v>
      </c>
      <c r="F201" s="12" t="str">
        <f>VLOOKUP(A201,'[1]BASE DTPA'!A:CT,6,0)</f>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
      <c r="G201" s="10" t="str">
        <f>VLOOKUP(A201,'[1]BASE DTPA'!A:CU,7,0)</f>
        <v>APOYO A LA GESTIÓN</v>
      </c>
      <c r="H201" s="10" t="str">
        <f>VLOOKUP(A201,'[1]BASE DTPA'!A:CV,8,0)</f>
        <v>2 CONTRATACIÓN DIRECTA</v>
      </c>
      <c r="I201" s="10" t="str">
        <f>VLOOKUP(A201,'[1]BASE DTPA'!A:CW,9,0)</f>
        <v>14 PRESTACIÓN DE SERVICIOS</v>
      </c>
      <c r="J201" s="7" t="str">
        <f>VLOOKUP(A201,'[1]BASE DTPA'!A:CX,10,0)</f>
        <v>N/A</v>
      </c>
      <c r="K201" s="7">
        <f>VLOOKUP(A201,'[1]BASE DTPA'!A:CY,11,0)</f>
        <v>80111600</v>
      </c>
      <c r="L201" s="13">
        <f>VLOOKUP(A201,'[1]BASE DTPA'!A:CZ,15,0)</f>
        <v>3670920</v>
      </c>
      <c r="M201" s="13">
        <f>VLOOKUP(A201,'[1]BASE DTPA'!A:DA,16,0)</f>
        <v>34384284</v>
      </c>
      <c r="N201" s="7" t="str">
        <f>VLOOKUP(A201,'[1]BASE DTPA'!A:DB,18,0)</f>
        <v>1 PERSONA NATURAL</v>
      </c>
      <c r="O201" s="7" t="str">
        <f>VLOOKUP(A201,'[1]BASE DTPA'!A:DC,19,0)</f>
        <v>3 CÉDULA DE CIUDADANÍA</v>
      </c>
      <c r="P201" s="13">
        <f>VLOOKUP(A201,'[1]BASE DTPA'!A:DD,20,0)</f>
        <v>1144083000</v>
      </c>
      <c r="Q201" s="13" t="str">
        <f>VLOOKUP(A201,'[1]BASE DTPA'!A:DE,22,0)</f>
        <v>N-A</v>
      </c>
      <c r="R201" s="7" t="str">
        <f>VLOOKUP(A201,'[1]BASE DTPA'!A:DF,38,0)</f>
        <v>PNN FARALLONES DE CALI</v>
      </c>
      <c r="S201" s="7">
        <f>VLOOKUP(A201,'[1]BASE DTPA'!A:DG,43,0)</f>
        <v>281</v>
      </c>
      <c r="T201" s="15">
        <f>VLOOKUP(A201,'[1]BASE DTPA'!A:DH,53,0)</f>
        <v>45736</v>
      </c>
      <c r="U201" s="15">
        <f>VLOOKUP(A201,'[1]BASE DTPA'!A:DI,54,0)</f>
        <v>46022</v>
      </c>
      <c r="V201" s="7">
        <f>VLOOKUP(A201,'[1]BASE DTPA'!A:DJ,79,0)</f>
        <v>0</v>
      </c>
      <c r="W201" s="7" t="str">
        <f>VLOOKUP(A201,'[1]BASE DTPA'!A:DK,68,0)</f>
        <v>VIGENTE</v>
      </c>
      <c r="X201" s="17" t="str">
        <f>VLOOKUP(A201,'[1]BASE DTPA'!A:DL,70,0)</f>
        <v>https://community.secop.gov.co/Public/Tendering/ContractDetailView/Index?UniqueIdentifier=CO1.PCCNTR.7681668</v>
      </c>
      <c r="Y201" s="10"/>
      <c r="Z201" s="10"/>
    </row>
    <row r="202" spans="1:26" x14ac:dyDescent="0.3">
      <c r="A202" s="22" t="s">
        <v>222</v>
      </c>
      <c r="B202" s="10" t="str">
        <f>VLOOKUP(A202,'[1]BASE DTPA'!A:CN,2,0)</f>
        <v>1 FONAM</v>
      </c>
      <c r="C202" s="10" t="str">
        <f>VLOOKUP(A202,'[1]BASE DTPA'!A:CQ,3,0)</f>
        <v>CPS-DTPA-202-2025</v>
      </c>
      <c r="D202" s="10" t="str">
        <f>VLOOKUP(A202,'[1]BASE DTPA'!A:CR,4,0)</f>
        <v>HERNÁN DARÍO LONDOÑO HERRERA</v>
      </c>
      <c r="E202" s="11">
        <v>45737</v>
      </c>
      <c r="F202" s="12" t="str">
        <f>VLOOKUP(A202,'[1]BASE DTPA'!A:CT,6,0)</f>
        <v>Prestar servicios de apoyo a la gestión con plena autonomía técnica y administrativa en el PNN Farallones de Cali para Implementar las acciones de prevención, vigilancia y control en las áreas protegidas administradas por PNNC, especialmente en los ecosistemas andinos y de páramo, en el marco de la conservación de la diversidad biológica de las Áreas Protegidas del SINAP Nacional.</v>
      </c>
      <c r="G202" s="10" t="str">
        <f>VLOOKUP(A202,'[1]BASE DTPA'!A:CU,7,0)</f>
        <v>APOYO A LA GESTIÓN</v>
      </c>
      <c r="H202" s="10" t="str">
        <f>VLOOKUP(A202,'[1]BASE DTPA'!A:CV,8,0)</f>
        <v>2 CONTRATACIÓN DIRECTA</v>
      </c>
      <c r="I202" s="10" t="str">
        <f>VLOOKUP(A202,'[1]BASE DTPA'!A:CW,9,0)</f>
        <v>14 PRESTACIÓN DE SERVICIOS</v>
      </c>
      <c r="J202" s="7" t="str">
        <f>VLOOKUP(A202,'[1]BASE DTPA'!A:CX,10,0)</f>
        <v>N/A</v>
      </c>
      <c r="K202" s="7">
        <f>VLOOKUP(A202,'[1]BASE DTPA'!A:CY,11,0)</f>
        <v>80111600</v>
      </c>
      <c r="L202" s="13">
        <f>VLOOKUP(A202,'[1]BASE DTPA'!A:CZ,15,0)</f>
        <v>2680096</v>
      </c>
      <c r="M202" s="13">
        <f>VLOOKUP(A202,'[1]BASE DTPA'!A:DA,16,0)</f>
        <v>25014229</v>
      </c>
      <c r="N202" s="7" t="str">
        <f>VLOOKUP(A202,'[1]BASE DTPA'!A:DB,18,0)</f>
        <v>1 PERSONA NATURAL</v>
      </c>
      <c r="O202" s="7" t="str">
        <f>VLOOKUP(A202,'[1]BASE DTPA'!A:DC,19,0)</f>
        <v>3 CÉDULA DE CIUDADANÍA</v>
      </c>
      <c r="P202" s="13">
        <f>VLOOKUP(A202,'[1]BASE DTPA'!A:DD,20,0)</f>
        <v>1144086133</v>
      </c>
      <c r="Q202" s="13" t="str">
        <f>VLOOKUP(A202,'[1]BASE DTPA'!A:DE,22,0)</f>
        <v>N-A</v>
      </c>
      <c r="R202" s="7" t="str">
        <f>VLOOKUP(A202,'[1]BASE DTPA'!A:DF,38,0)</f>
        <v>PNN FARALLONES DE CALI</v>
      </c>
      <c r="S202" s="7">
        <f>VLOOKUP(A202,'[1]BASE DTPA'!A:DG,43,0)</f>
        <v>280</v>
      </c>
      <c r="T202" s="15">
        <f>VLOOKUP(A202,'[1]BASE DTPA'!A:DH,53,0)</f>
        <v>45737</v>
      </c>
      <c r="U202" s="15">
        <f>VLOOKUP(A202,'[1]BASE DTPA'!A:DI,54,0)</f>
        <v>46022</v>
      </c>
      <c r="V202" s="7">
        <f>VLOOKUP(A202,'[1]BASE DTPA'!A:DJ,79,0)</f>
        <v>0</v>
      </c>
      <c r="W202" s="7" t="str">
        <f>VLOOKUP(A202,'[1]BASE DTPA'!A:DK,68,0)</f>
        <v>VIGENTE</v>
      </c>
      <c r="X202" s="17" t="str">
        <f>VLOOKUP(A202,'[1]BASE DTPA'!A:DL,70,0)</f>
        <v>https://community.secop.gov.co/Public/Tendering/ContractDetailView/Index?UniqueIdentifier=CO1.PCCNTR.7681865</v>
      </c>
      <c r="Y202" s="10"/>
      <c r="Z202" s="10"/>
    </row>
    <row r="203" spans="1:26" x14ac:dyDescent="0.3">
      <c r="A203" s="9" t="s">
        <v>223</v>
      </c>
      <c r="B203" s="10" t="str">
        <f>VLOOKUP(A203,'[1]BASE DTPA'!A:CN,2,0)</f>
        <v>1 FONAM</v>
      </c>
      <c r="C203" s="10" t="str">
        <f>VLOOKUP(A203,'[1]BASE DTPA'!A:CQ,3,0)</f>
        <v>CPS-DTPA-203-2025</v>
      </c>
      <c r="D203" s="10" t="str">
        <f>VLOOKUP(A203,'[1]BASE DTPA'!A:CR,4,0)</f>
        <v>VALERIA RESTREPO MOSQUERA</v>
      </c>
      <c r="E203" s="11">
        <v>45737</v>
      </c>
      <c r="F203" s="12" t="str">
        <f>VLOOKUP(A203,'[1]BASE DTPA'!A:CT,6,0)</f>
        <v>Prestar servicios profesionales con plena autonomía técnica y administrativa en el PNN Gorgona para realizar consolidación, revisión, análisis, reporte de información y demás actividades requeridas en el plan de ordenamiento ecoturístico del área protegida en el marco de la conservación de la diversidad biológica de las áreas protegidas del SINAP nacional.</v>
      </c>
      <c r="G203" s="10" t="str">
        <f>VLOOKUP(A203,'[1]BASE DTPA'!A:CU,7,0)</f>
        <v>PROFESIONAL</v>
      </c>
      <c r="H203" s="10" t="str">
        <f>VLOOKUP(A203,'[1]BASE DTPA'!A:CV,8,0)</f>
        <v>2 CONTRATACIÓN DIRECTA</v>
      </c>
      <c r="I203" s="10" t="str">
        <f>VLOOKUP(A203,'[1]BASE DTPA'!A:CW,9,0)</f>
        <v>14 PRESTACIÓN DE SERVICIOS</v>
      </c>
      <c r="J203" s="7" t="str">
        <f>VLOOKUP(A203,'[1]BASE DTPA'!A:CX,10,0)</f>
        <v>N/A</v>
      </c>
      <c r="K203" s="7">
        <f>VLOOKUP(A203,'[1]BASE DTPA'!A:CY,11,0)</f>
        <v>80111600</v>
      </c>
      <c r="L203" s="13">
        <f>VLOOKUP(A203,'[1]BASE DTPA'!A:CZ,15,0)</f>
        <v>5106004</v>
      </c>
      <c r="M203" s="13">
        <f>VLOOKUP(A203,'[1]BASE DTPA'!A:DA,16,0)</f>
        <v>47656037</v>
      </c>
      <c r="N203" s="7" t="str">
        <f>VLOOKUP(A203,'[1]BASE DTPA'!A:DB,18,0)</f>
        <v>1 PERSONA NATURAL</v>
      </c>
      <c r="O203" s="7" t="str">
        <f>VLOOKUP(A203,'[1]BASE DTPA'!A:DC,19,0)</f>
        <v>3 CÉDULA DE CIUDADANÍA</v>
      </c>
      <c r="P203" s="13">
        <f>VLOOKUP(A203,'[1]BASE DTPA'!A:DD,20,0)</f>
        <v>1113695015</v>
      </c>
      <c r="Q203" s="13" t="str">
        <f>VLOOKUP(A203,'[1]BASE DTPA'!A:DE,22,0)</f>
        <v>N-A</v>
      </c>
      <c r="R203" s="7" t="str">
        <f>VLOOKUP(A203,'[1]BASE DTPA'!A:DF,38,0)</f>
        <v>PNN GORGONA</v>
      </c>
      <c r="S203" s="7">
        <f>VLOOKUP(A203,'[1]BASE DTPA'!A:DG,43,0)</f>
        <v>280</v>
      </c>
      <c r="T203" s="15">
        <f>VLOOKUP(A203,'[1]BASE DTPA'!A:DH,53,0)</f>
        <v>45737</v>
      </c>
      <c r="U203" s="15">
        <f>VLOOKUP(A203,'[1]BASE DTPA'!A:DI,54,0)</f>
        <v>46022</v>
      </c>
      <c r="V203" s="7">
        <f>VLOOKUP(A203,'[1]BASE DTPA'!A:DJ,79,0)</f>
        <v>0</v>
      </c>
      <c r="W203" s="7" t="str">
        <f>VLOOKUP(A203,'[1]BASE DTPA'!A:DK,68,0)</f>
        <v>VIGENTE</v>
      </c>
      <c r="X203" s="17" t="str">
        <f>VLOOKUP(A203,'[1]BASE DTPA'!A:DL,70,0)</f>
        <v xml:space="preserve">https://community.secop.gov.co/Public/Tendering/ContractDetailView/Index?UniqueIdentifier=CO1.PCCNTR.7685917 </v>
      </c>
      <c r="Y203" s="10"/>
      <c r="Z203" s="10"/>
    </row>
    <row r="204" spans="1:26" x14ac:dyDescent="0.3">
      <c r="A204" s="9" t="s">
        <v>224</v>
      </c>
      <c r="B204" s="10" t="str">
        <f>VLOOKUP(A204,'[1]BASE DTPA'!A:CN,2,0)</f>
        <v>1 FONAM</v>
      </c>
      <c r="C204" s="10" t="str">
        <f>VLOOKUP(A204,'[1]BASE DTPA'!A:CQ,3,0)</f>
        <v>CPS-DTPA-204-2025</v>
      </c>
      <c r="D204" s="10" t="str">
        <f>VLOOKUP(A204,'[1]BASE DTPA'!A:CR,4,0)</f>
        <v>LUIS MIGUEL VARGAS AGUAS</v>
      </c>
      <c r="E204" s="23">
        <v>45742</v>
      </c>
      <c r="F204" s="12" t="str">
        <f>VLOOKUP(A204,'[1]BASE DTPA'!A:CT,6,0)</f>
        <v>PA01-3202008-9-006 Prestar servicios de apoyo a la gestión con plena autonomía técnica y administrativa en el DNMI Cabo Manglares en el desarrollo de las actividades operativas de la implementación del instrumento de planeación del área en el marco de la conservación de la diversidad biológica de las áreas protegidas del SINAP</v>
      </c>
      <c r="G204" s="10" t="str">
        <f>VLOOKUP(A204,'[1]BASE DTPA'!A:CU,7,0)</f>
        <v>APOYO A LA GESTIÓN</v>
      </c>
      <c r="H204" s="10" t="str">
        <f>VLOOKUP(A204,'[1]BASE DTPA'!A:CV,8,0)</f>
        <v>2 CONTRATACIÓN DIRECTA</v>
      </c>
      <c r="I204" s="10" t="str">
        <f>VLOOKUP(A204,'[1]BASE DTPA'!A:CW,9,0)</f>
        <v>14 PRESTACIÓN DE SERVICIOS</v>
      </c>
      <c r="J204" s="7" t="str">
        <f>VLOOKUP(A204,'[1]BASE DTPA'!A:CX,10,0)</f>
        <v>N/A</v>
      </c>
      <c r="K204" s="7">
        <f>VLOOKUP(A204,'[1]BASE DTPA'!A:CY,11,0)</f>
        <v>80111600</v>
      </c>
      <c r="L204" s="13">
        <f>VLOOKUP(A204,'[1]BASE DTPA'!A:CZ,15,0)</f>
        <v>1836237</v>
      </c>
      <c r="M204" s="13">
        <f>VLOOKUP(A204,'[1]BASE DTPA'!A:DA,16,0)</f>
        <v>16770965</v>
      </c>
      <c r="N204" s="7" t="str">
        <f>VLOOKUP(A204,'[1]BASE DTPA'!A:DB,18,0)</f>
        <v>1 PERSONA NATURAL</v>
      </c>
      <c r="O204" s="7" t="str">
        <f>VLOOKUP(A204,'[1]BASE DTPA'!A:DC,19,0)</f>
        <v>3 CÉDULA DE CIUDADANÍA</v>
      </c>
      <c r="P204" s="13">
        <f>VLOOKUP(A204,'[1]BASE DTPA'!A:DD,20,0)</f>
        <v>1087128150</v>
      </c>
      <c r="Q204" s="13" t="str">
        <f>VLOOKUP(A204,'[1]BASE DTPA'!A:DE,22,0)</f>
        <v>N-A</v>
      </c>
      <c r="R204" s="7" t="str">
        <f>VLOOKUP(A204,'[1]BASE DTPA'!A:DF,38,0)</f>
        <v>DNMI CABO MANGLARES</v>
      </c>
      <c r="S204" s="7">
        <f>VLOOKUP(A204,'[1]BASE DTPA'!A:DG,43,0)</f>
        <v>274</v>
      </c>
      <c r="T204" s="15">
        <f>VLOOKUP(A204,'[1]BASE DTPA'!A:DH,53,0)</f>
        <v>45743</v>
      </c>
      <c r="U204" s="15">
        <f>VLOOKUP(A204,'[1]BASE DTPA'!A:DI,54,0)</f>
        <v>46022</v>
      </c>
      <c r="V204" s="7">
        <f>VLOOKUP(A204,'[1]BASE DTPA'!A:DJ,79,0)</f>
        <v>0</v>
      </c>
      <c r="W204" s="7" t="str">
        <f>VLOOKUP(A204,'[1]BASE DTPA'!A:DK,68,0)</f>
        <v>VIGENTE</v>
      </c>
      <c r="X204" s="17" t="str">
        <f>VLOOKUP(A204,'[1]BASE DTPA'!A:DL,70,0)</f>
        <v xml:space="preserve">https://community.secop.gov.co/Public/Tendering/ContractDetailView/Index?UniqueIdentifier=CO1.PCCNTR.7696977 </v>
      </c>
      <c r="Y204" s="10"/>
      <c r="Z204" s="10"/>
    </row>
    <row r="205" spans="1:26" x14ac:dyDescent="0.3">
      <c r="A205" s="9" t="s">
        <v>225</v>
      </c>
      <c r="B205" s="10" t="str">
        <f>VLOOKUP(A205,'[1]BASE DTPA'!A:CN,2,0)</f>
        <v>2 NACION</v>
      </c>
      <c r="C205" s="10" t="str">
        <f>VLOOKUP(A205,'[1]BASE DTPA'!A:CQ,3,0)</f>
        <v>CPS-DTPA-205-2025</v>
      </c>
      <c r="D205" s="10" t="str">
        <f>VLOOKUP(A205,'[1]BASE DTPA'!A:CR,4,0)</f>
        <v>YURY LORENA PEÑA GONZALEZ</v>
      </c>
      <c r="E205" s="23">
        <v>45742</v>
      </c>
      <c r="F205" s="12" t="str">
        <f>VLOOKUP(A205,'[1]BASE DTPA'!A:CT,6,0)</f>
        <v>Prestar servicios profesionales con plena autonomía técnica y administrativa a la Dirección Territorial Pacifico para realizar el seguimiento, evaluación y reportes de planes institucionales y proyectos de inversión, en el marco del modelo integrado de planeación y gestión de la Dirección Territorial y sus Áreas Protegidas en el marco de la Conservación de la diversidad biológica de las áreas protegidas del SINAP Nacional</v>
      </c>
      <c r="G205" s="10" t="str">
        <f>VLOOKUP(A205,'[1]BASE DTPA'!A:CU,7,0)</f>
        <v>PROFESIONAL</v>
      </c>
      <c r="H205" s="10" t="str">
        <f>VLOOKUP(A205,'[1]BASE DTPA'!A:CV,8,0)</f>
        <v>2 CONTRATACIÓN DIRECTA</v>
      </c>
      <c r="I205" s="10" t="str">
        <f>VLOOKUP(A205,'[1]BASE DTPA'!A:CW,9,0)</f>
        <v>14 PRESTACIÓN DE SERVICIOS</v>
      </c>
      <c r="J205" s="7" t="str">
        <f>VLOOKUP(A205,'[1]BASE DTPA'!A:CX,10,0)</f>
        <v>N/A</v>
      </c>
      <c r="K205" s="7">
        <f>VLOOKUP(A205,'[1]BASE DTPA'!A:CY,11,0)</f>
        <v>80111600</v>
      </c>
      <c r="L205" s="13">
        <f>VLOOKUP(A205,'[1]BASE DTPA'!A:CZ,15,0)</f>
        <v>6347912</v>
      </c>
      <c r="M205" s="13">
        <f>VLOOKUP(A205,'[1]BASE DTPA'!A:DA,16,0)</f>
        <v>57977596</v>
      </c>
      <c r="N205" s="7" t="str">
        <f>VLOOKUP(A205,'[1]BASE DTPA'!A:DB,18,0)</f>
        <v>1 PERSONA NATURAL</v>
      </c>
      <c r="O205" s="7" t="str">
        <f>VLOOKUP(A205,'[1]BASE DTPA'!A:DC,19,0)</f>
        <v>3 CÉDULA DE CIUDADANÍA</v>
      </c>
      <c r="P205" s="13">
        <f>VLOOKUP(A205,'[1]BASE DTPA'!A:DD,20,0)</f>
        <v>1117490766</v>
      </c>
      <c r="Q205" s="13" t="str">
        <f>VLOOKUP(A205,'[1]BASE DTPA'!A:DE,22,0)</f>
        <v>N-A</v>
      </c>
      <c r="R205" s="7" t="str">
        <f>VLOOKUP(A205,'[1]BASE DTPA'!A:DF,38,0)</f>
        <v>DTPA</v>
      </c>
      <c r="S205" s="7">
        <f>VLOOKUP(A205,'[1]BASE DTPA'!A:DG,43,0)</f>
        <v>274</v>
      </c>
      <c r="T205" s="14">
        <f>VLOOKUP(A205,'[1]BASE DTPA'!A:DH,53,0)</f>
        <v>45743</v>
      </c>
      <c r="U205" s="15">
        <f>VLOOKUP(A205,'[1]BASE DTPA'!A:DI,54,0)</f>
        <v>46022</v>
      </c>
      <c r="V205" s="7">
        <f>VLOOKUP(A205,'[1]BASE DTPA'!A:DJ,79,0)</f>
        <v>0</v>
      </c>
      <c r="W205" s="7" t="str">
        <f>VLOOKUP(A205,'[1]BASE DTPA'!A:DK,68,0)</f>
        <v>VIGENTE</v>
      </c>
      <c r="X205" s="17" t="str">
        <f>VLOOKUP(A205,'[1]BASE DTPA'!A:DL,70,0)</f>
        <v xml:space="preserve">https://community.secop.gov.co/Public/Tendering/ContractDetailView/Index?UniqueIdentifier=CO1.PCCNTR.7700055 </v>
      </c>
      <c r="Y205" s="10"/>
      <c r="Z205" s="10"/>
    </row>
    <row r="206" spans="1:26" x14ac:dyDescent="0.3">
      <c r="A206" s="9" t="s">
        <v>226</v>
      </c>
      <c r="B206" s="10" t="str">
        <f>VLOOKUP(A206,'[1]BASE DTPA'!A:CN,2,0)</f>
        <v>1 FONAM</v>
      </c>
      <c r="C206" s="10" t="str">
        <f>VLOOKUP(A206,'[1]BASE DTPA'!A:CQ,3,0)</f>
        <v>CPS-DTPA-206-2025</v>
      </c>
      <c r="D206" s="10" t="str">
        <f>VLOOKUP(A206,'[1]BASE DTPA'!A:CR,4,0)</f>
        <v>EINAR ALVEIRO HUETIO BOJORGE</v>
      </c>
      <c r="E206" s="23">
        <v>45743</v>
      </c>
      <c r="F206" s="12" t="str">
        <f>VLOOKUP(A206,'[1]BASE DTPA'!A:CT,6,0)</f>
        <v xml:space="preserve">Prestar servicios de apoyo a la gestión en los procedimientos requeridos del PNN Farallones de Cali para realizar las acciones de prevención, vigilancia y control, incluidas gestión del riesgo, seguridad y salud en el trabajo y atención de emergencias en las áreas protegidas administradas por PNNC, especialmente en los ecosistemas andinos y de páramo, en el marco de la Conservación de la diversidad biológica de las Áreas Protegidas del SINAP Nacional.
</v>
      </c>
      <c r="G206" s="10" t="str">
        <f>VLOOKUP(A206,'[1]BASE DTPA'!A:CU,7,0)</f>
        <v>APOYO A LA GESTIÓN</v>
      </c>
      <c r="H206" s="10" t="str">
        <f>VLOOKUP(A206,'[1]BASE DTPA'!A:CV,8,0)</f>
        <v>2 CONTRATACIÓN DIRECTA</v>
      </c>
      <c r="I206" s="10" t="str">
        <f>VLOOKUP(A206,'[1]BASE DTPA'!A:CW,9,0)</f>
        <v>14 PRESTACIÓN DE SERVICIOS</v>
      </c>
      <c r="J206" s="7" t="str">
        <f>VLOOKUP(A206,'[1]BASE DTPA'!A:CX,10,0)</f>
        <v>N/A</v>
      </c>
      <c r="K206" s="7">
        <f>VLOOKUP(A206,'[1]BASE DTPA'!A:CY,11,0)</f>
        <v>80111600</v>
      </c>
      <c r="L206" s="13">
        <f>VLOOKUP(A206,'[1]BASE DTPA'!A:CZ,15,0)</f>
        <v>2436451</v>
      </c>
      <c r="M206" s="13">
        <f>VLOOKUP(A206,'[1]BASE DTPA'!A:DA,16,0)</f>
        <v>22252919</v>
      </c>
      <c r="N206" s="7" t="str">
        <f>VLOOKUP(A206,'[1]BASE DTPA'!A:DB,18,0)</f>
        <v>1 PERSONA NATURAL</v>
      </c>
      <c r="O206" s="7" t="str">
        <f>VLOOKUP(A206,'[1]BASE DTPA'!A:DC,19,0)</f>
        <v>3 CÉDULA DE CIUDADANÍA</v>
      </c>
      <c r="P206" s="13">
        <f>VLOOKUP(A206,'[1]BASE DTPA'!A:DD,20,0)</f>
        <v>1144076542</v>
      </c>
      <c r="Q206" s="13" t="str">
        <f>VLOOKUP(A206,'[1]BASE DTPA'!A:DE,22,0)</f>
        <v>N-A</v>
      </c>
      <c r="R206" s="7" t="str">
        <f>VLOOKUP(A206,'[1]BASE DTPA'!A:DF,38,0)</f>
        <v>PNN FARALLONES DE CALI</v>
      </c>
      <c r="S206" s="7">
        <f>VLOOKUP(A206,'[1]BASE DTPA'!A:DG,43,0)</f>
        <v>274</v>
      </c>
      <c r="T206" s="14">
        <f>VLOOKUP(A206,'[1]BASE DTPA'!A:DH,53,0)</f>
        <v>45743</v>
      </c>
      <c r="U206" s="15">
        <f>VLOOKUP(A206,'[1]BASE DTPA'!A:DI,54,0)</f>
        <v>46022</v>
      </c>
      <c r="V206" s="7">
        <f>VLOOKUP(A206,'[1]BASE DTPA'!A:DJ,79,0)</f>
        <v>0</v>
      </c>
      <c r="W206" s="7" t="str">
        <f>VLOOKUP(A206,'[1]BASE DTPA'!A:DK,68,0)</f>
        <v>VIGENTE</v>
      </c>
      <c r="X206" s="17" t="str">
        <f>VLOOKUP(A206,'[1]BASE DTPA'!A:DL,70,0)</f>
        <v>https://community.secop.gov.co/Public/Tendering/ContractDetailView/Index?UniqueIdentifier=CO1.PCCNTR.7708034</v>
      </c>
      <c r="Y206" s="10"/>
      <c r="Z206" s="10"/>
    </row>
    <row r="207" spans="1:26" x14ac:dyDescent="0.3">
      <c r="A207" s="9" t="s">
        <v>227</v>
      </c>
      <c r="B207" s="10" t="str">
        <f>VLOOKUP(A207,'[1]BASE DTPA'!A:CN,2,0)</f>
        <v>1 FONAM</v>
      </c>
      <c r="C207" s="10" t="str">
        <f>VLOOKUP(A207,'[1]BASE DTPA'!A:CQ,3,0)</f>
        <v>CPS-DTPA-207-2025</v>
      </c>
      <c r="D207" s="10" t="str">
        <f>VLOOKUP(A207,'[1]BASE DTPA'!A:CR,4,0)</f>
        <v>JUAN CAMILO LARGO COMETA</v>
      </c>
      <c r="E207" s="23">
        <v>45748</v>
      </c>
      <c r="F207" s="12" t="str">
        <f>VLOOKUP(A207,'[1]BASE DTPA'!A:CT,6,0)</f>
        <v>PA05-3202032-1-002Prestar servicios de apoyo a la gestión con plena autonomía técnica y administrativa en el PNN Gorgona en el desarrollo de las acciones técnicas en la implementación de la estrategia de prevención, vigilancia y control en el área protegida, en el marco de la conservación de la diversidad biológica de las áreas protegidas del SINAP nacional.</v>
      </c>
      <c r="G207" s="10" t="str">
        <f>VLOOKUP(A207,'[1]BASE DTPA'!A:CU,7,0)</f>
        <v>APOYO A LA GESTIÓN</v>
      </c>
      <c r="H207" s="10" t="str">
        <f>VLOOKUP(A207,'[1]BASE DTPA'!A:CV,8,0)</f>
        <v>2 CONTRATACIÓN DIRECTA</v>
      </c>
      <c r="I207" s="10" t="str">
        <f>VLOOKUP(A207,'[1]BASE DTPA'!A:CW,9,0)</f>
        <v>14 PRESTACIÓN DE SERVICIOS</v>
      </c>
      <c r="J207" s="7" t="str">
        <f>VLOOKUP(A207,'[1]BASE DTPA'!A:CX,10,0)</f>
        <v>N/A</v>
      </c>
      <c r="K207" s="7">
        <f>VLOOKUP(A207,'[1]BASE DTPA'!A:CY,11,0)</f>
        <v>80111600</v>
      </c>
      <c r="L207" s="13">
        <f>VLOOKUP(A207,'[1]BASE DTPA'!A:CZ,15,0)</f>
        <v>3670920</v>
      </c>
      <c r="M207" s="13">
        <f>VLOOKUP(A207,'[1]BASE DTPA'!A:DA,16,0)</f>
        <v>33038280</v>
      </c>
      <c r="N207" s="7" t="str">
        <f>VLOOKUP(A207,'[1]BASE DTPA'!A:DB,18,0)</f>
        <v>1 PERSONA NATURAL</v>
      </c>
      <c r="O207" s="7" t="str">
        <f>VLOOKUP(A207,'[1]BASE DTPA'!A:DC,19,0)</f>
        <v>3 CÉDULA DE CIUDADANÍA</v>
      </c>
      <c r="P207" s="13">
        <f>VLOOKUP(A207,'[1]BASE DTPA'!A:DD,20,0)</f>
        <v>1144106122</v>
      </c>
      <c r="Q207" s="13" t="str">
        <f>VLOOKUP(A207,'[1]BASE DTPA'!A:DE,22,0)</f>
        <v>N-A</v>
      </c>
      <c r="R207" s="7" t="str">
        <f>VLOOKUP(A207,'[1]BASE DTPA'!A:DF,38,0)</f>
        <v>PNN GORGONA</v>
      </c>
      <c r="S207" s="7">
        <f>VLOOKUP(A207,'[1]BASE DTPA'!A:DG,43,0)</f>
        <v>273</v>
      </c>
      <c r="T207" s="14">
        <f>VLOOKUP(A207,'[1]BASE DTPA'!A:DH,53,0)</f>
        <v>45748</v>
      </c>
      <c r="U207" s="15">
        <f>VLOOKUP(A207,'[1]BASE DTPA'!A:DI,54,0)</f>
        <v>46022</v>
      </c>
      <c r="V207" s="7">
        <f>VLOOKUP(A207,'[1]BASE DTPA'!A:DJ,79,0)</f>
        <v>0</v>
      </c>
      <c r="W207" s="7" t="str">
        <f>VLOOKUP(A207,'[1]BASE DTPA'!A:DK,68,0)</f>
        <v>VIGENTE</v>
      </c>
      <c r="X207" s="17" t="str">
        <f>VLOOKUP(A207,'[1]BASE DTPA'!A:DL,70,0)</f>
        <v xml:space="preserve">https://community.secop.gov.co/Public/Tendering/ContractDetailView/Index?UniqueIdentifier=CO1.PCCNTR.7712233 </v>
      </c>
      <c r="Y207" s="10"/>
      <c r="Z207" s="10"/>
    </row>
    <row r="208" spans="1:26" x14ac:dyDescent="0.3">
      <c r="A208" s="9" t="s">
        <v>228</v>
      </c>
      <c r="B208" s="10" t="str">
        <f>VLOOKUP(A208,'[1]BASE DTPA'!A:CN,2,0)</f>
        <v>1 FONAM</v>
      </c>
      <c r="C208" s="10" t="str">
        <f>VLOOKUP(A208,'[1]BASE DTPA'!A:CQ,3,0)</f>
        <v>CPS-DTPA-208-2025</v>
      </c>
      <c r="D208" s="10" t="str">
        <f>VLOOKUP(A208,'[1]BASE DTPA'!A:CR,4,0)</f>
        <v>DIEGO ANDRÉS MURILLO SANCLEMENTE</v>
      </c>
      <c r="E208" s="23">
        <v>45748</v>
      </c>
      <c r="F208" s="12" t="str">
        <f>VLOOKUP(A208,'[1]BASE DTPA'!A:CT,6,0)</f>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
      <c r="G208" s="10" t="str">
        <f>VLOOKUP(A208,'[1]BASE DTPA'!A:CU,7,0)</f>
        <v>APOYO A LA GESTIÓN</v>
      </c>
      <c r="H208" s="10" t="str">
        <f>VLOOKUP(A208,'[1]BASE DTPA'!A:CV,8,0)</f>
        <v>2 CONTRATACIÓN DIRECTA</v>
      </c>
      <c r="I208" s="10" t="str">
        <f>VLOOKUP(A208,'[1]BASE DTPA'!A:CW,9,0)</f>
        <v>14 PRESTACIÓN DE SERVICIOS</v>
      </c>
      <c r="J208" s="7" t="str">
        <f>VLOOKUP(A208,'[1]BASE DTPA'!A:CX,10,0)</f>
        <v>N/A</v>
      </c>
      <c r="K208" s="7">
        <f>VLOOKUP(A208,'[1]BASE DTPA'!A:CY,11,0)</f>
        <v>80111600</v>
      </c>
      <c r="L208" s="13">
        <f>VLOOKUP(A208,'[1]BASE DTPA'!A:CZ,15,0)</f>
        <v>2084129</v>
      </c>
      <c r="M208" s="13">
        <f>VLOOKUP(A208,'[1]BASE DTPA'!A:DA,16,0)</f>
        <v>18757161</v>
      </c>
      <c r="N208" s="7" t="str">
        <f>VLOOKUP(A208,'[1]BASE DTPA'!A:DB,18,0)</f>
        <v>1 PERSONA NATURAL</v>
      </c>
      <c r="O208" s="7" t="str">
        <f>VLOOKUP(A208,'[1]BASE DTPA'!A:DC,19,0)</f>
        <v>3 CÉDULA DE CIUDADANÍA</v>
      </c>
      <c r="P208" s="13">
        <f>VLOOKUP(A208,'[1]BASE DTPA'!A:DD,20,0)</f>
        <v>1193581598</v>
      </c>
      <c r="Q208" s="13" t="str">
        <f>VLOOKUP(A208,'[1]BASE DTPA'!A:DE,22,0)</f>
        <v>N-A</v>
      </c>
      <c r="R208" s="7" t="str">
        <f>VLOOKUP(A208,'[1]BASE DTPA'!A:DF,38,0)</f>
        <v>PNN UTRÍA</v>
      </c>
      <c r="S208" s="7">
        <f>VLOOKUP(A208,'[1]BASE DTPA'!A:DG,43,0)</f>
        <v>270</v>
      </c>
      <c r="T208" s="14">
        <f>VLOOKUP(A208,'[1]BASE DTPA'!A:DH,53,0)</f>
        <v>45748</v>
      </c>
      <c r="U208" s="15">
        <f>VLOOKUP(A208,'[1]BASE DTPA'!A:DI,54,0)</f>
        <v>46022</v>
      </c>
      <c r="V208" s="7">
        <f>VLOOKUP(A208,'[1]BASE DTPA'!A:DJ,79,0)</f>
        <v>0</v>
      </c>
      <c r="W208" s="7" t="str">
        <f>VLOOKUP(A208,'[1]BASE DTPA'!A:DK,68,0)</f>
        <v>VIGENTE</v>
      </c>
      <c r="X208" s="17" t="str">
        <f>VLOOKUP(A208,'[1]BASE DTPA'!A:DL,70,0)</f>
        <v xml:space="preserve">https://community.secop.gov.co/Public/Tendering/ContractDetailView/Index?UniqueIdentifier=CO1.PCCNTR.7726335 </v>
      </c>
      <c r="Y208" s="10"/>
      <c r="Z208" s="10"/>
    </row>
    <row r="209" spans="1:26" x14ac:dyDescent="0.3">
      <c r="A209" s="9" t="s">
        <v>229</v>
      </c>
      <c r="B209" s="10" t="str">
        <f>VLOOKUP(A209,'[1]BASE DTPA'!A:CN,2,0)</f>
        <v>1 FONAM</v>
      </c>
      <c r="C209" s="10" t="str">
        <f>VLOOKUP(A209,'[1]BASE DTPA'!A:CQ,3,0)</f>
        <v>CPS-DTPA-209-2025</v>
      </c>
      <c r="D209" s="10" t="str">
        <f>VLOOKUP(A209,'[1]BASE DTPA'!A:CR,4,0)</f>
        <v>DAMARIS TOBAR HERNANDEZ</v>
      </c>
      <c r="E209" s="23">
        <v>45750</v>
      </c>
      <c r="F209" s="12" t="str">
        <f>VLOOKUP(A209,'[1]BASE DTPA'!A:CT,6,0)</f>
        <v>Prestar servicios de apoyo a la gestión con plena autonomía técnica y administrativa en el PNN Utría para desarrollar las acciones operativas derivadas de plan de ordenamiento ecoturístico del área protegida en el marco de la conservación de la diversidad biológica de las áreas protegidas del SINAP nacional</v>
      </c>
      <c r="G209" s="10" t="str">
        <f>VLOOKUP(A209,'[1]BASE DTPA'!A:CU,7,0)</f>
        <v>APOYO A LA GESTIÓN</v>
      </c>
      <c r="H209" s="10" t="str">
        <f>VLOOKUP(A209,'[1]BASE DTPA'!A:CV,8,0)</f>
        <v>2 CONTRATACIÓN DIRECTA</v>
      </c>
      <c r="I209" s="10" t="str">
        <f>VLOOKUP(A209,'[1]BASE DTPA'!A:CW,9,0)</f>
        <v>14 PRESTACIÓN DE SERVICIOS</v>
      </c>
      <c r="J209" s="7" t="str">
        <f>VLOOKUP(A209,'[1]BASE DTPA'!A:CX,10,0)</f>
        <v>N/A</v>
      </c>
      <c r="K209" s="7">
        <f>VLOOKUP(A209,'[1]BASE DTPA'!A:CY,11,0)</f>
        <v>80111600</v>
      </c>
      <c r="L209" s="13">
        <f>VLOOKUP(A209,'[1]BASE DTPA'!A:CZ,15,0)</f>
        <v>2084129</v>
      </c>
      <c r="M209" s="13">
        <f>VLOOKUP(A209,'[1]BASE DTPA'!A:DA,16,0)</f>
        <v>18618219</v>
      </c>
      <c r="N209" s="7" t="str">
        <f>VLOOKUP(A209,'[1]BASE DTPA'!A:DB,18,0)</f>
        <v>1 PERSONA NATURAL</v>
      </c>
      <c r="O209" s="7" t="str">
        <f>VLOOKUP(A209,'[1]BASE DTPA'!A:DC,19,0)</f>
        <v>3 CÉDULA DE CIUDADANÍA</v>
      </c>
      <c r="P209" s="13">
        <f>VLOOKUP(A209,'[1]BASE DTPA'!A:DD,20,0)</f>
        <v>1111756479</v>
      </c>
      <c r="Q209" s="13" t="str">
        <f>VLOOKUP(A209,'[1]BASE DTPA'!A:DE,22,0)</f>
        <v>N-A</v>
      </c>
      <c r="R209" s="7" t="str">
        <f>VLOOKUP(A209,'[1]BASE DTPA'!A:DF,38,0)</f>
        <v>PNN UTRÍA</v>
      </c>
      <c r="S209" s="7">
        <f>VLOOKUP(A209,'[1]BASE DTPA'!A:DG,43,0)</f>
        <v>268</v>
      </c>
      <c r="T209" s="14">
        <f>VLOOKUP(A209,'[1]BASE DTPA'!A:DH,53,0)</f>
        <v>45751</v>
      </c>
      <c r="U209" s="15">
        <f>VLOOKUP(A209,'[1]BASE DTPA'!A:DI,54,0)</f>
        <v>46022</v>
      </c>
      <c r="V209" s="7">
        <f>VLOOKUP(A209,'[1]BASE DTPA'!A:DJ,79,0)</f>
        <v>0</v>
      </c>
      <c r="W209" s="7" t="str">
        <f>VLOOKUP(A209,'[1]BASE DTPA'!A:DK,68,0)</f>
        <v>VIGENTE</v>
      </c>
      <c r="X209" s="17" t="str">
        <f>VLOOKUP(A209,'[1]BASE DTPA'!A:DL,70,0)</f>
        <v xml:space="preserve">https://community.secop.gov.co/Public/Tendering/ContractDetailView/Index?UniqueIdentifier=CO1.PCCNTR.7739116 </v>
      </c>
      <c r="Y209" s="10"/>
      <c r="Z209" s="10"/>
    </row>
    <row r="210" spans="1:26" x14ac:dyDescent="0.3">
      <c r="A210" s="9" t="s">
        <v>230</v>
      </c>
      <c r="B210" s="10" t="str">
        <f>VLOOKUP(A210,'[1]BASE DTPA'!A:CN,2,0)</f>
        <v>2 NACION</v>
      </c>
      <c r="C210" s="10" t="str">
        <f>VLOOKUP(A210,'[1]BASE DTPA'!A:CQ,3,0)</f>
        <v>CPS-DTPA-210-2025</v>
      </c>
      <c r="D210" s="10" t="str">
        <f>VLOOKUP(A210,'[1]BASE DTPA'!A:CR,4,0)</f>
        <v>JOSE ALFREDO ZAPATA TOLEDO</v>
      </c>
      <c r="E210" s="23">
        <v>45756</v>
      </c>
      <c r="F210" s="12" t="str">
        <f>VLOOKUP(A210,'[1]BASE DTPA'!A:CT,6,0)</f>
        <v>PA01-3202056-5-001 Prestar servicios profesionales con plena autonomía técnica y administrativa en el DNMI Cabo Manglares en la implementación del proceso estratégico de comunicación y educación ambiental que involucra actores priorizados y vinculados a la gestión territorial del área protegida en el marco de la conservación de la diversidad biológica de las áreas protegidas del SINAP.</v>
      </c>
      <c r="G210" s="10" t="str">
        <f>VLOOKUP(A210,'[1]BASE DTPA'!A:CU,7,0)</f>
        <v>PROFESIONAL</v>
      </c>
      <c r="H210" s="10" t="str">
        <f>VLOOKUP(A210,'[1]BASE DTPA'!A:CV,8,0)</f>
        <v>2 CONTRATACIÓN DIRECTA</v>
      </c>
      <c r="I210" s="10" t="str">
        <f>VLOOKUP(A210,'[1]BASE DTPA'!A:CW,9,0)</f>
        <v>14 PRESTACIÓN DE SERVICIOS</v>
      </c>
      <c r="J210" s="7" t="str">
        <f>VLOOKUP(A210,'[1]BASE DTPA'!A:CX,10,0)</f>
        <v>N/A</v>
      </c>
      <c r="K210" s="7">
        <f>VLOOKUP(A210,'[1]BASE DTPA'!A:CY,11,0)</f>
        <v>80111600</v>
      </c>
      <c r="L210" s="13">
        <f>VLOOKUP(A210,'[1]BASE DTPA'!A:CZ,15,0)</f>
        <v>4200744</v>
      </c>
      <c r="M210" s="13">
        <f>VLOOKUP(A210,'[1]BASE DTPA'!A:DA,16,0)</f>
        <v>36686498</v>
      </c>
      <c r="N210" s="7" t="str">
        <f>VLOOKUP(A210,'[1]BASE DTPA'!A:DB,18,0)</f>
        <v>1 PERSONA NATURAL</v>
      </c>
      <c r="O210" s="7" t="str">
        <f>VLOOKUP(A210,'[1]BASE DTPA'!A:DC,19,0)</f>
        <v>3 CÉDULA DE CIUDADANÍA</v>
      </c>
      <c r="P210" s="13">
        <f>VLOOKUP(A210,'[1]BASE DTPA'!A:DD,20,0)</f>
        <v>80756726</v>
      </c>
      <c r="Q210" s="13" t="str">
        <f>VLOOKUP(A210,'[1]BASE DTPA'!A:DE,22,0)</f>
        <v>N-A</v>
      </c>
      <c r="R210" s="7" t="str">
        <f>VLOOKUP(A210,'[1]BASE DTPA'!A:DF,38,0)</f>
        <v>DNMI CABO MANGLARES</v>
      </c>
      <c r="S210" s="7">
        <f>VLOOKUP(A210,'[1]BASE DTPA'!A:DG,43,0)</f>
        <v>262</v>
      </c>
      <c r="T210" s="14">
        <f>VLOOKUP(A210,'[1]BASE DTPA'!A:DH,53,0)</f>
        <v>45756</v>
      </c>
      <c r="U210" s="24">
        <f>VLOOKUP(A210,'[1]BASE DTPA'!A:DI,54,0)</f>
        <v>46022</v>
      </c>
      <c r="V210" s="7">
        <f>VLOOKUP(A210,'[1]BASE DTPA'!A:DJ,79,0)</f>
        <v>0</v>
      </c>
      <c r="W210" s="7" t="str">
        <f>VLOOKUP(A210,'[1]BASE DTPA'!A:DK,68,0)</f>
        <v>VIGENTE</v>
      </c>
      <c r="X210" s="17" t="str">
        <f>VLOOKUP(A210,'[1]BASE DTPA'!A:DL,70,0)</f>
        <v xml:space="preserve">https://community.secop.gov.co/Public/Tendering/ContractDetailView/Index?UniqueIdentifier=CO1.PCCNTR.7763015 </v>
      </c>
      <c r="Y210" s="10"/>
      <c r="Z210" s="10"/>
    </row>
    <row r="211" spans="1:26" x14ac:dyDescent="0.3">
      <c r="A211" s="9" t="s">
        <v>231</v>
      </c>
      <c r="B211" s="10" t="str">
        <f>VLOOKUP(A211,'[1]BASE DTPA'!A:CN,2,0)</f>
        <v>1 FONAM</v>
      </c>
      <c r="C211" s="10" t="str">
        <f>VLOOKUP(A211,'[1]BASE DTPA'!A:CQ,3,0)</f>
        <v>CPS-DTPA-211-2025</v>
      </c>
      <c r="D211" s="10" t="str">
        <f>VLOOKUP(A211,'[1]BASE DTPA'!A:CR,4,0)</f>
        <v>KEVIN JOSEPH LÓPEZ MOLINA</v>
      </c>
      <c r="E211" s="23">
        <v>45757</v>
      </c>
      <c r="F211" s="12" t="str">
        <f>VLOOKUP(A211,'[1]BASE DTPA'!A:CT,6,0)</f>
        <v>Prestar servicios profesionales con plena autonomía técnica y administrativa en las actividades requeridas del PNN Farallones de Cali para planear e implementar las acciones de prevención, vigilancia y control en las áreas protegidas administradas por PNNC, en los ecosistemas andinos y de páramo , especialmente en los ecosistemas andinos y de páramo, en el marco de la conservación de la iversidad biológica de las Áreas Protegidas del SINAP Nacional.</v>
      </c>
      <c r="G211" s="10" t="str">
        <f>VLOOKUP(A211,'[1]BASE DTPA'!A:CU,7,0)</f>
        <v>PROFESIONAL</v>
      </c>
      <c r="H211" s="10" t="str">
        <f>VLOOKUP(A211,'[1]BASE DTPA'!A:CV,8,0)</f>
        <v>2 CONTRATACIÓN DIRECTA</v>
      </c>
      <c r="I211" s="10" t="str">
        <f>VLOOKUP(A211,'[1]BASE DTPA'!A:CW,9,0)</f>
        <v>14 PRESTACIÓN DE SERVICIOS</v>
      </c>
      <c r="J211" s="7" t="str">
        <f>VLOOKUP(A211,'[1]BASE DTPA'!A:CX,10,0)</f>
        <v>N/A</v>
      </c>
      <c r="K211" s="7">
        <f>VLOOKUP(A211,'[1]BASE DTPA'!A:CY,11,0)</f>
        <v>80111600</v>
      </c>
      <c r="L211" s="13">
        <f>VLOOKUP(A211,'[1]BASE DTPA'!A:CZ,15,0)</f>
        <v>3670921</v>
      </c>
      <c r="M211" s="13">
        <f>VLOOKUP(A211,'[1]BASE DTPA'!A:DA,16,0)</f>
        <v>31937013</v>
      </c>
      <c r="N211" s="7" t="str">
        <f>VLOOKUP(A211,'[1]BASE DTPA'!A:DB,18,0)</f>
        <v>1 PERSONA NATURAL</v>
      </c>
      <c r="O211" s="7" t="str">
        <f>VLOOKUP(A211,'[1]BASE DTPA'!A:DC,19,0)</f>
        <v>3 CÉDULA DE CIUDADANÍA</v>
      </c>
      <c r="P211" s="13">
        <f>VLOOKUP(A211,'[1]BASE DTPA'!A:DD,20,0)</f>
        <v>1094974869</v>
      </c>
      <c r="Q211" s="13" t="str">
        <f>VLOOKUP(A211,'[1]BASE DTPA'!A:DE,22,0)</f>
        <v>N-A</v>
      </c>
      <c r="R211" s="7" t="str">
        <f>VLOOKUP(A211,'[1]BASE DTPA'!A:DF,38,0)</f>
        <v>PNN FARALLONES DE CALI</v>
      </c>
      <c r="S211" s="7">
        <f>VLOOKUP(A211,'[1]BASE DTPA'!A:DG,43,0)</f>
        <v>261</v>
      </c>
      <c r="T211" s="14">
        <f>VLOOKUP(A211,'[1]BASE DTPA'!A:DH,53,0)</f>
        <v>45757</v>
      </c>
      <c r="U211" s="24">
        <f>VLOOKUP(A211,'[1]BASE DTPA'!A:DI,54,0)</f>
        <v>46022</v>
      </c>
      <c r="V211" s="7">
        <f>VLOOKUP(A211,'[1]BASE DTPA'!A:DJ,79,0)</f>
        <v>0</v>
      </c>
      <c r="W211" s="7" t="str">
        <f>VLOOKUP(A211,'[1]BASE DTPA'!A:DK,68,0)</f>
        <v>VIGENTE</v>
      </c>
      <c r="X211" s="17" t="str">
        <f>VLOOKUP(A211,'[1]BASE DTPA'!A:DL,70,0)</f>
        <v xml:space="preserve">https://community.secop.gov.co/Public/Tendering/ContractDetailView/Index?UniqueIdentifier=CO1.PCCNTR.7765049 </v>
      </c>
      <c r="Y211" s="10"/>
      <c r="Z211" s="10"/>
    </row>
    <row r="212" spans="1:26" x14ac:dyDescent="0.3">
      <c r="A212" s="9" t="s">
        <v>232</v>
      </c>
      <c r="B212" s="10" t="str">
        <f>VLOOKUP(A212,'[1]BASE DTPA'!A:CN,2,0)</f>
        <v>1 FONAM</v>
      </c>
      <c r="C212" s="10" t="str">
        <f>VLOOKUP(A212,'[1]BASE DTPA'!A:CQ,3,0)</f>
        <v>CPS-DTPA-212-2025</v>
      </c>
      <c r="D212" s="10" t="str">
        <f>VLOOKUP(A212,'[1]BASE DTPA'!A:CR,4,0)</f>
        <v>ANGELA PATRICIA ALEGRIA ORTEGA</v>
      </c>
      <c r="E212" s="23">
        <v>45761</v>
      </c>
      <c r="F212" s="12" t="str">
        <f>VLOOKUP(A212,'[1]BASE DTPA'!A:CT,6,0)</f>
        <v>Prestar servicios profesionales con plena autonomía técnica y administrativa en el PNN Los Gorgona para adelantar las acciones de restauración terrestre y marina en el área protegida, en el marco de la conservación de la diversidad biológica de las áreas protegidas del SINAP nacional.</v>
      </c>
      <c r="G212" s="10" t="str">
        <f>VLOOKUP(A212,'[1]BASE DTPA'!A:CU,7,0)</f>
        <v>PROFESIONAL</v>
      </c>
      <c r="H212" s="10" t="str">
        <f>VLOOKUP(A212,'[1]BASE DTPA'!A:CV,8,0)</f>
        <v>2 CONTRATACIÓN DIRECTA</v>
      </c>
      <c r="I212" s="10" t="str">
        <f>VLOOKUP(A212,'[1]BASE DTPA'!A:CW,9,0)</f>
        <v>14 PRESTACIÓN DE SERVICIOS</v>
      </c>
      <c r="J212" s="7" t="str">
        <f>VLOOKUP(A212,'[1]BASE DTPA'!A:CX,10,0)</f>
        <v>N/A</v>
      </c>
      <c r="K212" s="7">
        <f>VLOOKUP(A212,'[1]BASE DTPA'!A:CY,11,0)</f>
        <v>80111600</v>
      </c>
      <c r="L212" s="13">
        <f>VLOOKUP(A212,'[1]BASE DTPA'!A:CZ,15,0)</f>
        <v>5106004</v>
      </c>
      <c r="M212" s="13">
        <f>VLOOKUP(A212,'[1]BASE DTPA'!A:DA,16,0)</f>
        <v>43741434</v>
      </c>
      <c r="N212" s="7" t="str">
        <f>VLOOKUP(A212,'[1]BASE DTPA'!A:DB,18,0)</f>
        <v>1 PERSONA NATURAL</v>
      </c>
      <c r="O212" s="7" t="str">
        <f>VLOOKUP(A212,'[1]BASE DTPA'!A:DC,19,0)</f>
        <v>3 CÉDULA DE CIUDADANÍA</v>
      </c>
      <c r="P212" s="13">
        <f>VLOOKUP(A212,'[1]BASE DTPA'!A:DD,20,0)</f>
        <v>1037593790</v>
      </c>
      <c r="Q212" s="13" t="str">
        <f>VLOOKUP(A212,'[1]BASE DTPA'!A:DE,22,0)</f>
        <v>N-A</v>
      </c>
      <c r="R212" s="7" t="str">
        <f>VLOOKUP(A212,'[1]BASE DTPA'!A:DF,38,0)</f>
        <v>PNN GORGONA</v>
      </c>
      <c r="S212" s="7">
        <f>VLOOKUP(A212,'[1]BASE DTPA'!A:DG,43,0)</f>
        <v>257</v>
      </c>
      <c r="T212" s="14">
        <f>VLOOKUP(A212,'[1]BASE DTPA'!A:DH,53,0)</f>
        <v>45761</v>
      </c>
      <c r="U212" s="24">
        <f>VLOOKUP(A212,'[1]BASE DTPA'!A:DI,54,0)</f>
        <v>46022</v>
      </c>
      <c r="V212" s="7">
        <f>VLOOKUP(A212,'[1]BASE DTPA'!A:DJ,79,0)</f>
        <v>0</v>
      </c>
      <c r="W212" s="7" t="str">
        <f>VLOOKUP(A212,'[1]BASE DTPA'!A:DK,68,0)</f>
        <v>VIGENTE</v>
      </c>
      <c r="X212" s="17" t="str">
        <f>VLOOKUP(A212,'[1]BASE DTPA'!A:DL,70,0)</f>
        <v xml:space="preserve">https://community.secop.gov.co/Public/Tendering/ContractDetailView/Index?UniqueIdentifier=CO1.PCCNTR.7775070 </v>
      </c>
      <c r="Y212" s="10"/>
      <c r="Z212" s="10"/>
    </row>
    <row r="213" spans="1:26" x14ac:dyDescent="0.3">
      <c r="A213" s="9" t="s">
        <v>233</v>
      </c>
      <c r="B213" s="10" t="str">
        <f>VLOOKUP(A213,'[1]BASE DTPA'!A:CN,2,0)</f>
        <v>1 FONAM</v>
      </c>
      <c r="C213" s="10" t="str">
        <f>VLOOKUP(A213,'[1]BASE DTPA'!A:CQ,3,0)</f>
        <v>CPS-DTPA-213-2025</v>
      </c>
      <c r="D213" s="10" t="str">
        <f>VLOOKUP(A213,'[1]BASE DTPA'!A:CR,4,0)</f>
        <v>GUSTAVO AMAGARA DOGIRAMA</v>
      </c>
      <c r="E213" s="23">
        <v>45762</v>
      </c>
      <c r="F213" s="12" t="str">
        <f>VLOOKUP(A213,'[1]BASE DTPA'!A:CT,6,0)</f>
        <v>Prestar servicio de apoyo a la gestión con plena autonomía técnica y administrativa en el PNN Utría en el monitoreo y mantenimiento a los procesos de restauración ecológica en el marco de la conservación de la diversidad biológica de las áreas protegidas del SINAP nacional.</v>
      </c>
      <c r="G213" s="10" t="str">
        <f>VLOOKUP(A213,'[1]BASE DTPA'!A:CU,7,0)</f>
        <v>APOYO A LA GESTIÓN</v>
      </c>
      <c r="H213" s="10" t="str">
        <f>VLOOKUP(A213,'[1]BASE DTPA'!A:CV,8,0)</f>
        <v>2 CONTRATACIÓN DIRECTA</v>
      </c>
      <c r="I213" s="10" t="str">
        <f>VLOOKUP(A213,'[1]BASE DTPA'!A:CW,9,0)</f>
        <v>14 PRESTACIÓN DE SERVICIOS</v>
      </c>
      <c r="J213" s="7" t="str">
        <f>VLOOKUP(A213,'[1]BASE DTPA'!A:CX,10,0)</f>
        <v>N/A</v>
      </c>
      <c r="K213" s="7">
        <f>VLOOKUP(A213,'[1]BASE DTPA'!A:CY,11,0)</f>
        <v>80111600</v>
      </c>
      <c r="L213" s="13">
        <f>VLOOKUP(A213,'[1]BASE DTPA'!A:CZ,15,0)</f>
        <v>1836237</v>
      </c>
      <c r="M213" s="13">
        <f>VLOOKUP(A213,'[1]BASE DTPA'!A:DA,16,0)</f>
        <v>15608015</v>
      </c>
      <c r="N213" s="7" t="str">
        <f>VLOOKUP(A213,'[1]BASE DTPA'!A:DB,18,0)</f>
        <v>1 PERSONA NATURAL</v>
      </c>
      <c r="O213" s="7" t="str">
        <f>VLOOKUP(A213,'[1]BASE DTPA'!A:DC,19,0)</f>
        <v>3 CÉDULA DE CIUDADANÍA</v>
      </c>
      <c r="P213" s="13">
        <f>VLOOKUP(A213,'[1]BASE DTPA'!A:DD,20,0)</f>
        <v>82385064</v>
      </c>
      <c r="Q213" s="13" t="str">
        <f>VLOOKUP(A213,'[1]BASE DTPA'!A:DE,22,0)</f>
        <v>N-A</v>
      </c>
      <c r="R213" s="7" t="str">
        <f>VLOOKUP(A213,'[1]BASE DTPA'!A:DF,38,0)</f>
        <v>PNN UTRÍA</v>
      </c>
      <c r="S213" s="7">
        <f>VLOOKUP(A213,'[1]BASE DTPA'!A:DG,43,0)</f>
        <v>255</v>
      </c>
      <c r="T213" s="14">
        <f>VLOOKUP(A213,'[1]BASE DTPA'!A:DH,53,0)</f>
        <v>45763</v>
      </c>
      <c r="U213" s="24">
        <f>VLOOKUP(A213,'[1]BASE DTPA'!A:DI,54,0)</f>
        <v>46022</v>
      </c>
      <c r="V213" s="7">
        <f>VLOOKUP(A213,'[1]BASE DTPA'!A:DJ,79,0)</f>
        <v>0</v>
      </c>
      <c r="W213" s="7" t="str">
        <f>VLOOKUP(A213,'[1]BASE DTPA'!A:DK,68,0)</f>
        <v>VIGENTE</v>
      </c>
      <c r="X213" s="17" t="str">
        <f>VLOOKUP(A213,'[1]BASE DTPA'!A:DL,70,0)</f>
        <v xml:space="preserve">https://community.secop.gov.co/Public/Tendering/ContractDetailView/Index?UniqueIdentifier=CO1.PCCNTR.7787317 </v>
      </c>
      <c r="Y213" s="10"/>
      <c r="Z213" s="10"/>
    </row>
    <row r="214" spans="1:26" x14ac:dyDescent="0.3">
      <c r="A214" s="9" t="s">
        <v>234</v>
      </c>
      <c r="B214" s="10" t="str">
        <f>VLOOKUP(A214,'[1]BASE DTPA'!A:CN,2,0)</f>
        <v>2 NACION</v>
      </c>
      <c r="C214" s="10" t="str">
        <f>VLOOKUP(A214,'[1]BASE DTPA'!A:CQ,3,0)</f>
        <v>CPS-DTPA-214-2025</v>
      </c>
      <c r="D214" s="10" t="str">
        <f>VLOOKUP(A214,'[1]BASE DTPA'!A:CR,4,0)</f>
        <v>ENRIQUE GARRIDO</v>
      </c>
      <c r="E214" s="23">
        <v>45770</v>
      </c>
      <c r="F214" s="12" t="str">
        <f>VLOOKUP(A214,'[1]BASE DTPA'!A:CT,6,0)</f>
        <v>PA01-3202008-9-015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
      <c r="G214" s="10" t="str">
        <f>VLOOKUP(A214,'[1]BASE DTPA'!A:CU,7,0)</f>
        <v>APOYO A LA GESTIÓN</v>
      </c>
      <c r="H214" s="10" t="str">
        <f>VLOOKUP(A214,'[1]BASE DTPA'!A:CV,8,0)</f>
        <v>2 CONTRATACIÓN DIRECTA</v>
      </c>
      <c r="I214" s="10" t="str">
        <f>VLOOKUP(A214,'[1]BASE DTPA'!A:CW,9,0)</f>
        <v>14 PRESTACIÓN DE SERVICIOS</v>
      </c>
      <c r="J214" s="7" t="str">
        <f>VLOOKUP(A214,'[1]BASE DTPA'!A:CX,10,0)</f>
        <v>N/A</v>
      </c>
      <c r="K214" s="7">
        <f>VLOOKUP(A214,'[1]BASE DTPA'!A:CY,11,0)</f>
        <v>80111600</v>
      </c>
      <c r="L214" s="13">
        <f>VLOOKUP(A214,'[1]BASE DTPA'!A:CZ,15,0)</f>
        <v>1836237</v>
      </c>
      <c r="M214" s="13">
        <f>VLOOKUP(A214,'[1]BASE DTPA'!A:DA,16,0)</f>
        <v>15118351</v>
      </c>
      <c r="N214" s="7" t="str">
        <f>VLOOKUP(A214,'[1]BASE DTPA'!A:DB,18,0)</f>
        <v>1 PERSONA NATURAL</v>
      </c>
      <c r="O214" s="7" t="str">
        <f>VLOOKUP(A214,'[1]BASE DTPA'!A:DC,19,0)</f>
        <v>3 CÉDULA DE CIUDADANÍA</v>
      </c>
      <c r="P214" s="13">
        <f>VLOOKUP(A214,'[1]BASE DTPA'!A:DD,20,0)</f>
        <v>12919625</v>
      </c>
      <c r="Q214" s="13" t="str">
        <f>VLOOKUP(A214,'[1]BASE DTPA'!A:DE,22,0)</f>
        <v>N-A</v>
      </c>
      <c r="R214" s="7" t="str">
        <f>VLOOKUP(A214,'[1]BASE DTPA'!A:DF,38,0)</f>
        <v>DNMI CABO MANGLARES</v>
      </c>
      <c r="S214" s="7">
        <f>VLOOKUP(A214,'[1]BASE DTPA'!A:DG,43,0)</f>
        <v>248</v>
      </c>
      <c r="T214" s="14">
        <f>VLOOKUP(A214,'[1]BASE DTPA'!A:DH,53,0)</f>
        <v>45771</v>
      </c>
      <c r="U214" s="24">
        <f>VLOOKUP(A214,'[1]BASE DTPA'!A:DI,54,0)</f>
        <v>46022</v>
      </c>
      <c r="V214" s="7">
        <f>VLOOKUP(A214,'[1]BASE DTPA'!A:DJ,79,0)</f>
        <v>0</v>
      </c>
      <c r="W214" s="7" t="str">
        <f>VLOOKUP(A214,'[1]BASE DTPA'!A:DK,68,0)</f>
        <v>VIGENTE</v>
      </c>
      <c r="X214" s="17" t="str">
        <f>VLOOKUP(A214,'[1]BASE DTPA'!A:DL,70,0)</f>
        <v xml:space="preserve">https://community.secop.gov.co/Public/Tendering/ContractDetailView/Index?UniqueIdentifier=CO1.PCCNTR.7786497 </v>
      </c>
      <c r="Y214" s="10"/>
      <c r="Z214" s="10"/>
    </row>
    <row r="215" spans="1:26" x14ac:dyDescent="0.3">
      <c r="A215" s="9" t="s">
        <v>235</v>
      </c>
      <c r="B215" s="10" t="str">
        <f>VLOOKUP(A215,'[1]BASE DTPA'!A:CN,2,0)</f>
        <v>2 NACION</v>
      </c>
      <c r="C215" s="10" t="str">
        <f>VLOOKUP(A215,'[1]BASE DTPA'!A:CQ,3,0)</f>
        <v>CPS-DTPA-215-2025</v>
      </c>
      <c r="D215" s="10" t="str">
        <f>VLOOKUP(A215,'[1]BASE DTPA'!A:CR,4,0)</f>
        <v>WILLIAM MINA QUIÑONES</v>
      </c>
      <c r="E215" s="23">
        <v>45770</v>
      </c>
      <c r="F215" s="12" t="str">
        <f>VLOOKUP(A215,'[1]BASE DTPA'!A:CT,6,0)</f>
        <v>PA01-3202060-18_1-009 Prestar servicios de apoyo a la gestión con plena autonomía técnica y administrativa en el DNMI Cabo Manglares en el desarrollo de las actividades técnicas y operativas del monitoreo y mantenimiento a los procesos de restauración ecológica en el marco de la conservación de la diversidad biológica de las áreas protegidas del SINAP</v>
      </c>
      <c r="G215" s="10" t="str">
        <f>VLOOKUP(A215,'[1]BASE DTPA'!A:CU,7,0)</f>
        <v>APOYO A LA GESTIÓN</v>
      </c>
      <c r="H215" s="10" t="str">
        <f>VLOOKUP(A215,'[1]BASE DTPA'!A:CV,8,0)</f>
        <v>2 CONTRATACIÓN DIRECTA</v>
      </c>
      <c r="I215" s="10" t="str">
        <f>VLOOKUP(A215,'[1]BASE DTPA'!A:CW,9,0)</f>
        <v>14 PRESTACIÓN DE SERVICIOS</v>
      </c>
      <c r="J215" s="7" t="str">
        <f>VLOOKUP(A215,'[1]BASE DTPA'!A:CX,10,0)</f>
        <v>N/A</v>
      </c>
      <c r="K215" s="7">
        <f>VLOOKUP(A215,'[1]BASE DTPA'!A:CY,11,0)</f>
        <v>80111600</v>
      </c>
      <c r="L215" s="13">
        <f>VLOOKUP(A215,'[1]BASE DTPA'!A:CZ,15,0)</f>
        <v>2948106</v>
      </c>
      <c r="M215" s="13">
        <f>VLOOKUP(A215,'[1]BASE DTPA'!A:DA,16,0)</f>
        <v>24272739</v>
      </c>
      <c r="N215" s="7" t="str">
        <f>VLOOKUP(A215,'[1]BASE DTPA'!A:DB,18,0)</f>
        <v>1 PERSONA NATURAL</v>
      </c>
      <c r="O215" s="7" t="str">
        <f>VLOOKUP(A215,'[1]BASE DTPA'!A:DC,19,0)</f>
        <v>3 CÉDULA DE CIUDADANÍA</v>
      </c>
      <c r="P215" s="13">
        <f>VLOOKUP(A215,'[1]BASE DTPA'!A:DD,20,0)</f>
        <v>1087124228</v>
      </c>
      <c r="Q215" s="13" t="str">
        <f>VLOOKUP(A215,'[1]BASE DTPA'!A:DE,22,0)</f>
        <v>N-A</v>
      </c>
      <c r="R215" s="7" t="str">
        <f>VLOOKUP(A215,'[1]BASE DTPA'!A:DF,38,0)</f>
        <v>DNMI CABO MANGLARES</v>
      </c>
      <c r="S215" s="7">
        <f>VLOOKUP(A215,'[1]BASE DTPA'!A:DG,43,0)</f>
        <v>248</v>
      </c>
      <c r="T215" s="14">
        <f>VLOOKUP(A215,'[1]BASE DTPA'!A:DH,53,0)</f>
        <v>45771</v>
      </c>
      <c r="U215" s="24">
        <f>VLOOKUP(A215,'[1]BASE DTPA'!A:DI,54,0)</f>
        <v>46022</v>
      </c>
      <c r="V215" s="7">
        <f>VLOOKUP(A215,'[1]BASE DTPA'!A:DJ,79,0)</f>
        <v>0</v>
      </c>
      <c r="W215" s="7" t="str">
        <f>VLOOKUP(A215,'[1]BASE DTPA'!A:DK,68,0)</f>
        <v>VIGENTE</v>
      </c>
      <c r="X215" s="17" t="str">
        <f>VLOOKUP(A215,'[1]BASE DTPA'!A:DL,70,0)</f>
        <v xml:space="preserve">https://community.secop.gov.co/Public/Tendering/ContractDetailView/Index?UniqueIdentifier=CO1.PCCNTR.7797554 </v>
      </c>
      <c r="Y215" s="10"/>
      <c r="Z215" s="10"/>
    </row>
    <row r="216" spans="1:26" x14ac:dyDescent="0.3">
      <c r="A216" s="9" t="s">
        <v>236</v>
      </c>
      <c r="B216" s="10" t="str">
        <f>VLOOKUP(A216,'[1]BASE DTPA'!A:CN,2,0)</f>
        <v>2 NACION</v>
      </c>
      <c r="C216" s="10" t="str">
        <f>VLOOKUP(A216,'[1]BASE DTPA'!A:CQ,3,0)</f>
        <v>CPS-DTPA-216-2025</v>
      </c>
      <c r="D216" s="10" t="str">
        <f>VLOOKUP(A216,'[1]BASE DTPA'!A:CR,4,0)</f>
        <v>LEYDI YESENIA FRANCO CASTAÑO</v>
      </c>
      <c r="E216" s="23">
        <v>45784</v>
      </c>
      <c r="F216" s="12" t="str">
        <f>VLOOKUP(A216,'[1]BASE DTPA'!A:CT,6,0)</f>
        <v>Prestar servicios de apoyo a la gestión con plena autonomía técnica y administrativa en el trámite de comisiones y siniestros de la Dirección Territorial Pacífico y sus áreas protegidas adscritas, en el marco de la conservación de la diversidad biológica de las áreas protegidas del SINAP nacional.</v>
      </c>
      <c r="G216" s="10" t="str">
        <f>VLOOKUP(A216,'[1]BASE DTPA'!A:CU,7,0)</f>
        <v>APOYO A LA GESTIÓN</v>
      </c>
      <c r="H216" s="10" t="str">
        <f>VLOOKUP(A216,'[1]BASE DTPA'!A:CV,8,0)</f>
        <v>2 CONTRATACIÓN DIRECTA</v>
      </c>
      <c r="I216" s="10" t="str">
        <f>VLOOKUP(A216,'[1]BASE DTPA'!A:CW,9,0)</f>
        <v>14 PRESTACIÓN DE SERVICIOS</v>
      </c>
      <c r="J216" s="7" t="str">
        <f>VLOOKUP(A216,'[1]BASE DTPA'!A:CX,10,0)</f>
        <v>N/A</v>
      </c>
      <c r="K216" s="7">
        <f>VLOOKUP(A216,'[1]BASE DTPA'!A:CY,11,0)</f>
        <v>80111600</v>
      </c>
      <c r="L216" s="13">
        <f>VLOOKUP(A216,'[1]BASE DTPA'!A:CZ,15,0)</f>
        <v>3670920</v>
      </c>
      <c r="M216" s="13">
        <f>VLOOKUP(A216,'[1]BASE DTPA'!A:DA,16,0)</f>
        <v>28021356</v>
      </c>
      <c r="N216" s="7" t="str">
        <f>VLOOKUP(A216,'[1]BASE DTPA'!A:DB,18,0)</f>
        <v>1 PERSONA NATURAL</v>
      </c>
      <c r="O216" s="7" t="str">
        <f>VLOOKUP(A216,'[1]BASE DTPA'!A:DC,19,0)</f>
        <v>3 CÉDULA DE CIUDADANÍA</v>
      </c>
      <c r="P216" s="13">
        <f>VLOOKUP(A216,'[1]BASE DTPA'!A:DD,20,0)</f>
        <v>1143861129</v>
      </c>
      <c r="Q216" s="13" t="str">
        <f>VLOOKUP(A216,'[1]BASE DTPA'!A:DE,22,0)</f>
        <v>N-A</v>
      </c>
      <c r="R216" s="7" t="str">
        <f>VLOOKUP(A216,'[1]BASE DTPA'!A:DF,38,0)</f>
        <v>DTPA</v>
      </c>
      <c r="S216" s="7">
        <f>VLOOKUP(A216,'[1]BASE DTPA'!A:DG,43,0)</f>
        <v>234</v>
      </c>
      <c r="T216" s="14">
        <f>VLOOKUP(A216,'[1]BASE DTPA'!A:DH,53,0)</f>
        <v>45784</v>
      </c>
      <c r="U216" s="24">
        <f>VLOOKUP(A216,'[1]BASE DTPA'!A:DI,54,0)</f>
        <v>46021</v>
      </c>
      <c r="V216" s="7">
        <f>VLOOKUP(A216,'[1]BASE DTPA'!A:DJ,79,0)</f>
        <v>0</v>
      </c>
      <c r="W216" s="7" t="str">
        <f>VLOOKUP(A216,'[1]BASE DTPA'!A:DK,68,0)</f>
        <v>VIGENTE</v>
      </c>
      <c r="X216" s="17" t="str">
        <f>VLOOKUP(A216,'[1]BASE DTPA'!A:DL,70,0)</f>
        <v xml:space="preserve">https://community.secop.gov.co/Public/Tendering/ContractDetailView/Index?UniqueIdentifier=CO1.PCCNTR.7853772 </v>
      </c>
      <c r="Y216" s="10"/>
      <c r="Z216" s="10"/>
    </row>
    <row r="217" spans="1:26" x14ac:dyDescent="0.3">
      <c r="A217" s="9" t="s">
        <v>237</v>
      </c>
      <c r="B217" s="10" t="str">
        <f>VLOOKUP(A217,'[1]BASE DTPA'!A:CN,2,0)</f>
        <v>2 NACION</v>
      </c>
      <c r="C217" s="10" t="str">
        <f>VLOOKUP(A217,'[1]BASE DTPA'!A:CQ,3,0)</f>
        <v>CPS-DTPA-217-2025</v>
      </c>
      <c r="D217" s="10" t="str">
        <f>VLOOKUP(A217,'[1]BASE DTPA'!A:CR,4,0)</f>
        <v>MARGARITA MARÍA MARÍN RESTREPO</v>
      </c>
      <c r="E217" s="23">
        <v>45797</v>
      </c>
      <c r="F217" s="12" t="str">
        <f>VLOOKUP(A217,'[1]BASE DTPA'!A:CT,6,0)</f>
        <v>Prestar servicios profesionales con plena autonomía técnica y administrativa en el Dirección Territorial Pacifico para orientar jurídicamente las acciones que se adelanten dentro del proceso de implementación de acciones de prevención, vigilancia y control en las áreas protegidas de administradas por la DTPA, especialmente las relacionadas con el proceso sancionatorio ambiental, en el marco de la conservación de la diversidad biológica de las Áreas Protegidas del SINAP Nacional.</v>
      </c>
      <c r="G217" s="23" t="str">
        <f>VLOOKUP(A217,'[1]BASE DTPA'!A:CU,7,0)</f>
        <v>PROFESIONAL</v>
      </c>
      <c r="H217" s="10" t="str">
        <f>VLOOKUP(A217,'[1]BASE DTPA'!A:CV,8,0)</f>
        <v>2 CONTRATACIÓN DIRECTA</v>
      </c>
      <c r="I217" s="10" t="str">
        <f>VLOOKUP(A217,'[1]BASE DTPA'!A:CW,9,0)</f>
        <v>14 PRESTACIÓN DE SERVICIOS</v>
      </c>
      <c r="J217" s="7" t="str">
        <f>VLOOKUP(A217,'[1]BASE DTPA'!A:CX,10,0)</f>
        <v>N/A</v>
      </c>
      <c r="K217" s="7">
        <f>VLOOKUP(A217,'[1]BASE DTPA'!A:CY,11,0)</f>
        <v>80111600</v>
      </c>
      <c r="L217" s="13">
        <f>VLOOKUP(A217,'[1]BASE DTPA'!A:CZ,15,0)</f>
        <v>6347913</v>
      </c>
      <c r="M217" s="13">
        <f>VLOOKUP(A217,'[1]BASE DTPA'!A:DA,16,0)</f>
        <v>46551362</v>
      </c>
      <c r="N217" s="13" t="str">
        <f>VLOOKUP(A217,'[1]BASE DTPA'!A:DB,18,0)</f>
        <v>1 PERSONA NATURAL</v>
      </c>
      <c r="O217" s="7" t="str">
        <f>VLOOKUP(A217,'[1]BASE DTPA'!A:DC,19,0)</f>
        <v>3 CÉDULA DE CIUDADANÍA</v>
      </c>
      <c r="P217" s="13">
        <f>VLOOKUP(A217,'[1]BASE DTPA'!A:DD,20,0)</f>
        <v>66825047</v>
      </c>
      <c r="Q217" s="13" t="str">
        <f>VLOOKUP(A217,'[1]BASE DTPA'!A:DE,22,0)</f>
        <v>N-A</v>
      </c>
      <c r="R217" s="7" t="str">
        <f>VLOOKUP(A217,'[1]BASE DTPA'!A:DF,38,0)</f>
        <v>DTPA</v>
      </c>
      <c r="S217" s="13">
        <f>VLOOKUP(A217,'[1]BASE DTPA'!A:DG,43,0)</f>
        <v>221</v>
      </c>
      <c r="T217" s="25">
        <f>VLOOKUP(A217,'[1]BASE DTPA'!A:DH,53,0)</f>
        <v>45797</v>
      </c>
      <c r="U217" s="25">
        <f>VLOOKUP(A217,'[1]BASE DTPA'!A:DI,54,0)</f>
        <v>46022</v>
      </c>
      <c r="V217" s="26">
        <f>VLOOKUP(A217,'[1]BASE DTPA'!A:DJ,79,0)</f>
        <v>0</v>
      </c>
      <c r="W217" s="7" t="str">
        <f>VLOOKUP(A217,'[1]BASE DTPA'!A:DK,68,0)</f>
        <v>VIGENTE</v>
      </c>
      <c r="X217" s="17" t="str">
        <f>VLOOKUP(A217,'[1]BASE DTPA'!A:DL,70,0)</f>
        <v xml:space="preserve">https://community.secop.gov.co/Public/Tendering/ContractDetailView/Index?UniqueIdentifier=CO1.PCCNTR.7892185 </v>
      </c>
      <c r="Y217" s="10"/>
      <c r="Z217" s="10"/>
    </row>
    <row r="218" spans="1:26" x14ac:dyDescent="0.3">
      <c r="A218" s="22" t="s">
        <v>238</v>
      </c>
      <c r="B218" s="10" t="str">
        <f>VLOOKUP(A218,'[1]BASE DTPA'!A:CN,2,0)</f>
        <v>2 NACION</v>
      </c>
      <c r="C218" s="10" t="str">
        <f>VLOOKUP(A218,'[1]BASE DTPA'!A:CQ,3,0)</f>
        <v>CPS-DTPA-218-2025</v>
      </c>
      <c r="D218" s="10" t="str">
        <f>VLOOKUP(A218,'[1]BASE DTPA'!A:CR,4,0)</f>
        <v>DANIELA MEJÍA CASTAÑEDA</v>
      </c>
      <c r="E218" s="23">
        <v>45799</v>
      </c>
      <c r="F218" s="12" t="str">
        <f>VLOOKUP(A218,'[1]BASE DTPA'!A:CT,6,0)</f>
        <v>Prestar servicios profesionales con plena autonomía técnica y administrativa en la Dirección Territorial Pacífico en el desarrollo de las acciones de implementación del proceso sancionatorio de Autoridad Ambiental, en el marco de la conservación de la diversidad biológica de las áreas protegidas del SINAP nacional.</v>
      </c>
      <c r="G218" s="10" t="str">
        <f>VLOOKUP(A218,'[1]BASE DTPA'!A:CU,7,0)</f>
        <v>PROFESIONAL</v>
      </c>
      <c r="H218" s="10" t="str">
        <f>VLOOKUP(A218,'[1]BASE DTPA'!A:CV,8,0)</f>
        <v>2 CONTRATACIÓN DIRECTA</v>
      </c>
      <c r="I218" s="10" t="str">
        <f>VLOOKUP(A218,'[1]BASE DTPA'!A:CW,9,0)</f>
        <v>14 PRESTACIÓN DE SERVICIOS</v>
      </c>
      <c r="J218" s="7" t="str">
        <f>VLOOKUP(A218,'[1]BASE DTPA'!A:CX,10,0)</f>
        <v>N/A</v>
      </c>
      <c r="K218" s="7">
        <f>VLOOKUP(A218,'[1]BASE DTPA'!A:CY,11,0)</f>
        <v>80111600</v>
      </c>
      <c r="L218" s="13">
        <f>VLOOKUP(A218,'[1]BASE DTPA'!A:CZ,15,0)</f>
        <v>4200744</v>
      </c>
      <c r="M218" s="13">
        <f>VLOOKUP(A218,'[1]BASE DTPA'!A:DA,16,0)</f>
        <v>30665431</v>
      </c>
      <c r="N218" s="7" t="str">
        <f>VLOOKUP(A218,'[1]BASE DTPA'!A:DB,18,0)</f>
        <v>1 PERSONA NATURAL</v>
      </c>
      <c r="O218" s="7" t="str">
        <f>VLOOKUP(A218,'[1]BASE DTPA'!A:DC,19,0)</f>
        <v>3 CÉDULA DE CIUDADANÍA</v>
      </c>
      <c r="P218" s="13">
        <f>VLOOKUP(A218,'[1]BASE DTPA'!A:DD,20,0)</f>
        <v>1107529259</v>
      </c>
      <c r="Q218" s="13" t="str">
        <f>VLOOKUP(A218,'[1]BASE DTPA'!A:DE,22,0)</f>
        <v>N-A</v>
      </c>
      <c r="R218" s="7" t="str">
        <f>VLOOKUP(A218,'[1]BASE DTPA'!A:DF,38,0)</f>
        <v>DTPA</v>
      </c>
      <c r="S218" s="7">
        <f>VLOOKUP(A218,'[1]BASE DTPA'!A:DG,43,0)</f>
        <v>219</v>
      </c>
      <c r="T218" s="14">
        <f>VLOOKUP(A218,'[1]BASE DTPA'!A:DH,53,0)</f>
        <v>45799</v>
      </c>
      <c r="U218" s="24">
        <f>VLOOKUP(A218,'[1]BASE DTPA'!A:DI,54,0)</f>
        <v>46022</v>
      </c>
      <c r="V218" s="7">
        <f>VLOOKUP(A218,'[1]BASE DTPA'!A:DJ,79,0)</f>
        <v>0</v>
      </c>
      <c r="W218" s="7" t="str">
        <f>VLOOKUP(A218,'[1]BASE DTPA'!A:DK,68,0)</f>
        <v>VIGENTE</v>
      </c>
      <c r="X218" s="17" t="str">
        <f>VLOOKUP(A218,'[1]BASE DTPA'!A:DL,70,0)</f>
        <v xml:space="preserve">https://community.secop.gov.co/Public/Tendering/ContractDetailView/Index?UniqueIdentifier=CO1.PCCNTR.7901234 </v>
      </c>
      <c r="Y218" s="10"/>
      <c r="Z218" s="10"/>
    </row>
    <row r="219" spans="1:26" x14ac:dyDescent="0.3">
      <c r="A219" s="22" t="s">
        <v>239</v>
      </c>
      <c r="B219" s="10" t="str">
        <f>VLOOKUP(A219,'[1]BASE DTPA'!A:CN,2,0)</f>
        <v>2 NACION</v>
      </c>
      <c r="C219" s="10" t="str">
        <f>VLOOKUP(A219,'[1]BASE DTPA'!A:CQ,3,0)</f>
        <v>CPS-DTPA-220-2025</v>
      </c>
      <c r="D219" s="10" t="str">
        <f>VLOOKUP(A219,'[1]BASE DTPA'!A:CR,4,0)</f>
        <v xml:space="preserve">MIGUEL ÁNGEL MARTÍNEZ PRADO </v>
      </c>
      <c r="E219" s="23">
        <v>45807</v>
      </c>
      <c r="F219" s="12" t="str">
        <f>VLOOKUP(A219,'[1]BASE DTPA'!A:CT,6,0)</f>
        <v>Prestar servicios profesionales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
      <c r="G219" s="10" t="str">
        <f>VLOOKUP(A219,'[1]BASE DTPA'!A:CU,7,0)</f>
        <v>PROFESIONAL</v>
      </c>
      <c r="H219" s="10" t="str">
        <f>VLOOKUP(A219,'[1]BASE DTPA'!A:CV,8,0)</f>
        <v>2 CONTRATACIÓN DIRECTA</v>
      </c>
      <c r="I219" s="10" t="str">
        <f>VLOOKUP(A219,'[1]BASE DTPA'!A:CW,9,0)</f>
        <v>14 PRESTACIÓN DE SERVICIOS</v>
      </c>
      <c r="J219" s="7" t="str">
        <f>VLOOKUP(A219,'[1]BASE DTPA'!A:CX,10,0)</f>
        <v>N/A</v>
      </c>
      <c r="K219" s="7">
        <f>VLOOKUP(A219,'[1]BASE DTPA'!A:CY,11,0)</f>
        <v>80111600</v>
      </c>
      <c r="L219" s="13">
        <f>VLOOKUP(A219,'[1]BASE DTPA'!A:CZ,15,0)</f>
        <v>4200744</v>
      </c>
      <c r="M219" s="13">
        <f>VLOOKUP(A219,'[1]BASE DTPA'!A:DA,16,0)</f>
        <v>29125158</v>
      </c>
      <c r="N219" s="7" t="str">
        <f>VLOOKUP(A219,'[1]BASE DTPA'!A:DB,18,0)</f>
        <v>1 PERSONA NATURAL</v>
      </c>
      <c r="O219" s="7" t="str">
        <f>VLOOKUP(A219,'[1]BASE DTPA'!A:DC,19,0)</f>
        <v>3 CÉDULA DE CIUDADANÍA</v>
      </c>
      <c r="P219" s="13">
        <f>VLOOKUP(A219,'[1]BASE DTPA'!A:DD,20,0)</f>
        <v>1024552998</v>
      </c>
      <c r="Q219" s="13" t="str">
        <f>VLOOKUP(A219,'[1]BASE DTPA'!A:DE,22,0)</f>
        <v>N-A</v>
      </c>
      <c r="R219" s="7" t="str">
        <f>VLOOKUP(A219,'[1]BASE DTPA'!A:DF,38,0)</f>
        <v>DNMI CABO MANGLARES</v>
      </c>
      <c r="S219" s="7">
        <f>VLOOKUP(A219,'[1]BASE DTPA'!A:DG,43,0)</f>
        <v>208</v>
      </c>
      <c r="T219" s="14">
        <f>VLOOKUP(A219,'[1]BASE DTPA'!A:DH,53,0)</f>
        <v>45811</v>
      </c>
      <c r="U219" s="24">
        <f>VLOOKUP(A219,'[1]BASE DTPA'!A:DI,54,0)</f>
        <v>46021</v>
      </c>
      <c r="V219" s="7">
        <f>VLOOKUP(A219,'[1]BASE DTPA'!A:DJ,79,0)</f>
        <v>0</v>
      </c>
      <c r="W219" s="7" t="str">
        <f>VLOOKUP(A219,'[1]BASE DTPA'!A:DK,68,0)</f>
        <v>VIGENTE</v>
      </c>
      <c r="X219" s="17" t="str">
        <f>VLOOKUP(A219,'[1]BASE DTPA'!A:DL,70,0)</f>
        <v xml:space="preserve">https://community.secop.gov.co/Public/Tendering/ContractDetailView/Index?UniqueIdentifier=CO1.PCCNTR.7934040 </v>
      </c>
      <c r="Y219" s="10"/>
      <c r="Z219" s="10"/>
    </row>
    <row r="220" spans="1:26" x14ac:dyDescent="0.3">
      <c r="A220" s="22" t="s">
        <v>240</v>
      </c>
      <c r="B220" s="10" t="str">
        <f>VLOOKUP(A220,'[1]BASE DTPA'!A:CN,2,0)</f>
        <v>2 NACION</v>
      </c>
      <c r="C220" s="10" t="str">
        <f>VLOOKUP(A220,'[1]BASE DTPA'!A:CQ,3,0)</f>
        <v>CPS-DTPA-221-2025</v>
      </c>
      <c r="D220" s="10" t="str">
        <f>VLOOKUP(A220,'[1]BASE DTPA'!A:CR,4,0)</f>
        <v>TATIANA VALENCIA QUIÑONES</v>
      </c>
      <c r="E220" s="23">
        <v>45821</v>
      </c>
      <c r="F220" s="12" t="str">
        <f>VLOOKUP(A220,'[1]BASE DTPA'!A:CT,6,0)</f>
        <v>PA01-3202008-9-003 Prestar servicios de apoyo a la gestión con plena autonomía técnica y administrativa en el DNMI Cabo Manglares para realizar la consolidación, revisión, análisis, reporte de información y demás actividades requeridas para la ejecución del plan de ordenamiento ecoturístico del área protegida en el marco de la conservación de la diversidad biológica de las áreas protegidas del SINAP.</v>
      </c>
      <c r="G220" s="10" t="str">
        <f>VLOOKUP(A220,'[1]BASE DTPA'!A:CU,7,0)</f>
        <v>APOYO A LA GESTIÓN</v>
      </c>
      <c r="H220" s="10" t="str">
        <f>VLOOKUP(A220,'[1]BASE DTPA'!A:CV,8,0)</f>
        <v>2 CONTRATACIÓN DIRECTA</v>
      </c>
      <c r="I220" s="10" t="str">
        <f>VLOOKUP(A220,'[1]BASE DTPA'!A:CW,9,0)</f>
        <v>14 PRESTACIÓN DE SERVICIOS</v>
      </c>
      <c r="J220" s="7" t="str">
        <f>VLOOKUP(A220,'[1]BASE DTPA'!A:CX,10,0)</f>
        <v>N/A</v>
      </c>
      <c r="K220" s="7">
        <f>VLOOKUP(A220,'[1]BASE DTPA'!A:CY,11,0)</f>
        <v>80111600</v>
      </c>
      <c r="L220" s="13">
        <f>VLOOKUP(A220,'[1]BASE DTPA'!A:CZ,15,0)</f>
        <v>2948106</v>
      </c>
      <c r="M220" s="13">
        <f>VLOOKUP(A220,'[1]BASE DTPA'!A:DA,16,0)</f>
        <v>19162689</v>
      </c>
      <c r="N220" s="7" t="str">
        <f>VLOOKUP(A220,'[1]BASE DTPA'!A:DB,18,0)</f>
        <v>1 PERSONA NATURAL</v>
      </c>
      <c r="O220" s="7" t="str">
        <f>VLOOKUP(A220,'[1]BASE DTPA'!A:DC,19,0)</f>
        <v>3 CÉDULA DE CIUDADANÍA</v>
      </c>
      <c r="P220" s="13">
        <f>VLOOKUP(A220,'[1]BASE DTPA'!A:DD,20,0)</f>
        <v>1087194922</v>
      </c>
      <c r="Q220" s="13" t="str">
        <f>VLOOKUP(A220,'[1]BASE DTPA'!A:DE,22,0)</f>
        <v>N-A</v>
      </c>
      <c r="R220" s="7" t="str">
        <f>VLOOKUP(A220,'[1]BASE DTPA'!A:DF,38,0)</f>
        <v>DNMI CABO MANGLARES</v>
      </c>
      <c r="S220" s="7">
        <f>VLOOKUP(A220,'[1]BASE DTPA'!A:DG,43,0)</f>
        <v>195</v>
      </c>
      <c r="T220" s="14">
        <f>VLOOKUP(A220,'[1]BASE DTPA'!A:DH,53,0)</f>
        <v>45824</v>
      </c>
      <c r="U220" s="24">
        <f>VLOOKUP(A220,'[1]BASE DTPA'!A:DI,54,0)</f>
        <v>46022</v>
      </c>
      <c r="V220" s="7">
        <f>VLOOKUP(A220,'[1]BASE DTPA'!A:DJ,79,0)</f>
        <v>0</v>
      </c>
      <c r="W220" s="7" t="str">
        <f>VLOOKUP(A220,'[1]BASE DTPA'!A:DK,68,0)</f>
        <v>VIGENTE</v>
      </c>
      <c r="X220" s="17" t="str">
        <f>VLOOKUP(A220,'[1]BASE DTPA'!A:DL,70,0)</f>
        <v xml:space="preserve">https://community.secop.gov.co/Public/Tendering/ContractDetailView/Index?UniqueIdentifier=CO1.PCCNTR.7978534 </v>
      </c>
      <c r="Y220" s="10"/>
      <c r="Z220" s="10"/>
    </row>
    <row r="221" spans="1:26" x14ac:dyDescent="0.3">
      <c r="A221" s="22" t="s">
        <v>241</v>
      </c>
      <c r="B221" s="10" t="str">
        <f>VLOOKUP(A221,'[1]BASE DTPA'!A:CN,2,0)</f>
        <v>2 NACION</v>
      </c>
      <c r="C221" s="10" t="str">
        <f>VLOOKUP(A221,'[1]BASE DTPA'!A:CQ,3,0)</f>
        <v>CPS-DTPA-219-2025</v>
      </c>
      <c r="D221" s="10" t="str">
        <f>VLOOKUP(A221,'[1]BASE DTPA'!A:CR,4,0)</f>
        <v>ISAUL TIGRE TABORDA</v>
      </c>
      <c r="E221" s="23">
        <v>45805</v>
      </c>
      <c r="F221" s="12" t="str">
        <f>VLOOKUP(A221,'[1]BASE DTPA'!A:CT,6,0)</f>
        <v>PA01-3202008-9-004 Prestar servicio de apoyo a la gestión con plena autonomia tecnica y administrativa en el DNMI Cabo Manglares en el desarrollo de las actividades operativas de la estrategia de ecoturismo, en proceso de formulación e implementación en el área protegida en el marco de la conservación de la diversidad biológica de las áreas protegidas del SINAP nacional</v>
      </c>
      <c r="G221" s="10" t="str">
        <f>VLOOKUP(A221,'[1]BASE DTPA'!A:CU,7,0)</f>
        <v>APOYO A LA GESTIÓN</v>
      </c>
      <c r="H221" s="10" t="str">
        <f>VLOOKUP(A221,'[1]BASE DTPA'!A:CV,8,0)</f>
        <v>2 CONTRATACIÓN DIRECTA</v>
      </c>
      <c r="I221" s="10" t="str">
        <f>VLOOKUP(A221,'[1]BASE DTPA'!A:CW,9,0)</f>
        <v>14 PRESTACIÓN DE SERVICIOS</v>
      </c>
      <c r="J221" s="7" t="str">
        <f>VLOOKUP(A221,'[1]BASE DTPA'!A:CX,10,0)</f>
        <v>N/A</v>
      </c>
      <c r="K221" s="7">
        <f>VLOOKUP(A221,'[1]BASE DTPA'!A:CY,11,0)</f>
        <v>80111600</v>
      </c>
      <c r="L221" s="13">
        <f>VLOOKUP(A221,'[1]BASE DTPA'!A:CZ,15,0)</f>
        <v>1836237</v>
      </c>
      <c r="M221" s="13">
        <f>VLOOKUP(A221,'[1]BASE DTPA'!A:DA,16,0)</f>
        <v>10833798</v>
      </c>
      <c r="N221" s="7" t="str">
        <f>VLOOKUP(A221,'[1]BASE DTPA'!A:DB,18,0)</f>
        <v>1 PERSONA NATURAL</v>
      </c>
      <c r="O221" s="7" t="str">
        <f>VLOOKUP(A221,'[1]BASE DTPA'!A:DC,19,0)</f>
        <v>3 CÉDULA DE CIUDADANÍA</v>
      </c>
      <c r="P221" s="13">
        <f>VLOOKUP(A221,'[1]BASE DTPA'!A:DD,20,0)</f>
        <v>1004611022</v>
      </c>
      <c r="Q221" s="13" t="str">
        <f>VLOOKUP(A221,'[1]BASE DTPA'!A:DE,22,0)</f>
        <v>N-A</v>
      </c>
      <c r="R221" s="7" t="str">
        <f>VLOOKUP(A221,'[1]BASE DTPA'!A:DF,38,0)</f>
        <v>DNMI CABO MANGLARES</v>
      </c>
      <c r="S221" s="7">
        <f>VLOOKUP(A221,'[1]BASE DTPA'!A:DG,43,0)</f>
        <v>211</v>
      </c>
      <c r="T221" s="14">
        <f>VLOOKUP(A221,'[1]BASE DTPA'!A:DH,53,0)</f>
        <v>45806</v>
      </c>
      <c r="U221" s="24">
        <f>VLOOKUP(A221,'[1]BASE DTPA'!A:DI,54,0)</f>
        <v>46022</v>
      </c>
      <c r="V221" s="7">
        <f>VLOOKUP(A221,'[1]BASE DTPA'!A:DJ,79,0)</f>
        <v>0</v>
      </c>
      <c r="W221" s="7" t="str">
        <f>VLOOKUP(A221,'[1]BASE DTPA'!A:DK,68,0)</f>
        <v>VIGENTE</v>
      </c>
      <c r="X221" s="17" t="str">
        <f>VLOOKUP(A221,'[1]BASE DTPA'!A:DL,70,0)</f>
        <v xml:space="preserve">https://community.secop.gov.co/Public/Tendering/ContractDetailView/Index?UniqueIdentifier=CO1.PCCNTR.7923630 </v>
      </c>
      <c r="Y221" s="10"/>
      <c r="Z221" s="10"/>
    </row>
    <row r="222" spans="1:26" x14ac:dyDescent="0.3">
      <c r="A222" s="22" t="s">
        <v>242</v>
      </c>
      <c r="B222" s="10" t="str">
        <f>VLOOKUP(A222,'[1]BASE DTPA'!A:CN,2,0)</f>
        <v>2 NACION</v>
      </c>
      <c r="C222" s="10" t="str">
        <f>VLOOKUP(A222,'[1]BASE DTPA'!A:CQ,3,0)</f>
        <v>CPS-DTPA-222-2025</v>
      </c>
      <c r="D222" s="10" t="str">
        <f>VLOOKUP(A222,'[1]BASE DTPA'!A:CR,4,0)</f>
        <v>HÉCTOR JAVIER MONTAÑO MANCILLA</v>
      </c>
      <c r="E222" s="23">
        <v>45827</v>
      </c>
      <c r="F222" s="12" t="str">
        <f>VLOOKUP(A222,'[1]BASE DTPA'!A:CT,6,0)</f>
        <v>PA00-3202032-1-070 Prestar servicios de apoyo a la gestión con plena autonomía técnica y administrativa en el SFF Malpelo para desarrollar las actividades operativas de prevención, vigilancia y control en el marco de la conservación de la diversidad biológica de las áreas protegidas del SINAP nacional.</v>
      </c>
      <c r="G222" s="10" t="str">
        <f>VLOOKUP(A222,'[1]BASE DTPA'!A:CU,7,0)</f>
        <v>APOYO A LA GESTIÓN</v>
      </c>
      <c r="H222" s="10" t="str">
        <f>VLOOKUP(A222,'[1]BASE DTPA'!A:CV,8,0)</f>
        <v>2 CONTRATACIÓN DIRECTA</v>
      </c>
      <c r="I222" s="10" t="str">
        <f>VLOOKUP(A222,'[1]BASE DTPA'!A:CW,9,0)</f>
        <v>14 PRESTACIÓN DE SERVICIOS</v>
      </c>
      <c r="J222" s="7" t="str">
        <f>VLOOKUP(A222,'[1]BASE DTPA'!A:CX,10,0)</f>
        <v>N/A</v>
      </c>
      <c r="K222" s="7">
        <f>VLOOKUP(A222,'[1]BASE DTPA'!A:CY,11,0)</f>
        <v>80111600</v>
      </c>
      <c r="L222" s="13">
        <f>VLOOKUP(A222,'[1]BASE DTPA'!A:CZ,15,0)</f>
        <v>3226850</v>
      </c>
      <c r="M222" s="13">
        <f>VLOOKUP(A222,'[1]BASE DTPA'!A:DA,16,0)</f>
        <v>19361100</v>
      </c>
      <c r="N222" s="7" t="str">
        <f>VLOOKUP(A222,'[1]BASE DTPA'!A:DB,18,0)</f>
        <v>1 PERSONA NATURAL</v>
      </c>
      <c r="O222" s="7" t="str">
        <f>VLOOKUP(A222,'[1]BASE DTPA'!A:DC,19,0)</f>
        <v>3 CÉDULA DE CIUDADANÍA</v>
      </c>
      <c r="P222" s="13">
        <f>VLOOKUP(A222,'[1]BASE DTPA'!A:DD,20,0)</f>
        <v>10387423</v>
      </c>
      <c r="Q222" s="13" t="str">
        <f>VLOOKUP(A222,'[1]BASE DTPA'!A:DE,22,0)</f>
        <v>N-A</v>
      </c>
      <c r="R222" s="7" t="str">
        <f>VLOOKUP(A222,'[1]BASE DTPA'!A:DF,38,0)</f>
        <v>SFF MALPELO</v>
      </c>
      <c r="S222" s="7">
        <f>VLOOKUP(A222,'[1]BASE DTPA'!A:DG,43,0)</f>
        <v>180</v>
      </c>
      <c r="T222" s="14">
        <f>VLOOKUP(A222,'[1]BASE DTPA'!A:DH,53,0)</f>
        <v>45827</v>
      </c>
      <c r="U222" s="24">
        <f>VLOOKUP(A222,'[1]BASE DTPA'!A:DI,54,0)</f>
        <v>46009</v>
      </c>
      <c r="V222" s="7">
        <f>VLOOKUP(A222,'[1]BASE DTPA'!A:DJ,79,0)</f>
        <v>0</v>
      </c>
      <c r="W222" s="7" t="str">
        <f>VLOOKUP(A222,'[1]BASE DTPA'!A:DK,68,0)</f>
        <v>VIGENTE</v>
      </c>
      <c r="X222" s="17" t="str">
        <f>VLOOKUP(A222,'[1]BASE DTPA'!A:DL,70,0)</f>
        <v xml:space="preserve">https://community.secop.gov.co/Public/Tendering/ContractDetailView/Index?UniqueIdentifier=CO1.PCCNTR.7998067 </v>
      </c>
      <c r="Y222" s="10"/>
      <c r="Z222" s="10"/>
    </row>
    <row r="223" spans="1:26" x14ac:dyDescent="0.3">
      <c r="A223" s="22" t="s">
        <v>243</v>
      </c>
      <c r="B223" s="10" t="str">
        <f>VLOOKUP(A223,'[1]BASE DTPA'!A:CN,2,0)</f>
        <v>2 NACION</v>
      </c>
      <c r="C223" s="10" t="str">
        <f>VLOOKUP(A223,'[1]BASE DTPA'!A:CQ,3,0)</f>
        <v>CPS-DTPA-223-2025</v>
      </c>
      <c r="D223" s="10" t="str">
        <f>VLOOKUP(A223,'[1]BASE DTPA'!A:CR,4,0)</f>
        <v>STEPHANIE ANDREA RODRÍGUEZ VALENCIA</v>
      </c>
      <c r="E223" s="23">
        <v>45840</v>
      </c>
      <c r="F223" s="12" t="str">
        <f>VLOOKUP(A223,'[1]BASE DTPA'!A:CT,6,0)</f>
        <v>PA00-3202008-15-073 Prestar servicios profesionales con plena autonomía técnica y administrativa para realizar el acompañamiento y apoyo en la gestión precontractual, el seguimiento contractual y poscontractual de la Dirección Territorial Pacífico y sus áreas protegidas con el fin de fortalecer los procesos administrativos de las áreas de SPNNC en el marco de la conservación de la diversidad biológica de las áreas protegidas del SINAP nacional.</v>
      </c>
      <c r="G223" s="10" t="str">
        <f>VLOOKUP(A223,'[1]BASE DTPA'!A:CU,7,0)</f>
        <v>PROFESIONAL</v>
      </c>
      <c r="H223" s="10" t="str">
        <f>VLOOKUP(A223,'[1]BASE DTPA'!A:CV,8,0)</f>
        <v>2 CONTRATACIÓN DIRECTA</v>
      </c>
      <c r="I223" s="10" t="str">
        <f>VLOOKUP(A223,'[1]BASE DTPA'!A:CW,9,0)</f>
        <v>14 PRESTACIÓN DE SERVICIOS</v>
      </c>
      <c r="J223" s="7" t="str">
        <f>VLOOKUP(A223,'[1]BASE DTPA'!A:CX,10,0)</f>
        <v>N/A</v>
      </c>
      <c r="K223" s="7">
        <f>VLOOKUP(A223,'[1]BASE DTPA'!A:CY,11,0)</f>
        <v>80111600</v>
      </c>
      <c r="L223" s="13">
        <f>VLOOKUP(A223,'[1]BASE DTPA'!A:CZ,15,0)</f>
        <v>6347913</v>
      </c>
      <c r="M223" s="13">
        <f>VLOOKUP(A223,'[1]BASE DTPA'!A:DA,16,0)</f>
        <v>37875881</v>
      </c>
      <c r="N223" s="7" t="str">
        <f>VLOOKUP(A223,'[1]BASE DTPA'!A:DB,18,0)</f>
        <v>1 PERSONA NATURAL</v>
      </c>
      <c r="O223" s="7" t="str">
        <f>VLOOKUP(A223,'[1]BASE DTPA'!A:DC,19,0)</f>
        <v>3 CÉDULA DE CIUDADANÍA</v>
      </c>
      <c r="P223" s="13">
        <f>VLOOKUP(A223,'[1]BASE DTPA'!A:DD,20,0)</f>
        <v>1113658402</v>
      </c>
      <c r="Q223" s="13" t="str">
        <f>VLOOKUP(A223,'[1]BASE DTPA'!A:DE,22,0)</f>
        <v>N-A</v>
      </c>
      <c r="R223" s="7" t="str">
        <f>VLOOKUP(A223,'[1]BASE DTPA'!A:DF,38,0)</f>
        <v>DTPA</v>
      </c>
      <c r="S223" s="7">
        <f>VLOOKUP(A223,'[1]BASE DTPA'!A:DG,43,0)</f>
        <v>179</v>
      </c>
      <c r="T223" s="14">
        <f>VLOOKUP(A223,'[1]BASE DTPA'!A:DH,53,0)</f>
        <v>45840</v>
      </c>
      <c r="U223" s="24">
        <f>VLOOKUP(A223,'[1]BASE DTPA'!A:DI,54,0)</f>
        <v>46022</v>
      </c>
      <c r="V223" s="7">
        <f>VLOOKUP(A223,'[1]BASE DTPA'!A:DJ,79,0)</f>
        <v>0</v>
      </c>
      <c r="W223" s="7" t="str">
        <f>VLOOKUP(A223,'[1]BASE DTPA'!A:DK,68,0)</f>
        <v>VIGENTE</v>
      </c>
      <c r="X223" s="17" t="str">
        <f>VLOOKUP(A223,'[1]BASE DTPA'!A:DL,70,0)</f>
        <v xml:space="preserve">https://community.secop.gov.co/Public/Tendering/ContractDetailView/Index?UniqueIdentifier=CO1.PCCNTR.8038485 </v>
      </c>
      <c r="Y223" s="10"/>
      <c r="Z223" s="10"/>
    </row>
    <row r="224" spans="1:26" x14ac:dyDescent="0.3">
      <c r="A224" s="22" t="s">
        <v>244</v>
      </c>
      <c r="B224" s="10" t="str">
        <f>VLOOKUP(A224,'[1]BASE DTPA'!A:CN,2,0)</f>
        <v>2 NACION</v>
      </c>
      <c r="C224" s="10" t="str">
        <f>VLOOKUP(A224,'[1]BASE DTPA'!A:CQ,3,0)</f>
        <v>CPS-DTPA-224-2025</v>
      </c>
      <c r="D224" s="10" t="str">
        <f>VLOOKUP(A224,'[1]BASE DTPA'!A:CR,4,0)</f>
        <v>RODRIGO EDUARDO ERAZO GUTIÉRREZ</v>
      </c>
      <c r="E224" s="23">
        <v>45845</v>
      </c>
      <c r="F224" s="12" t="str">
        <f>VLOOKUP(A224,'[1]BASE DTPA'!A:CT,6,0)</f>
        <v>Prestar servicios profesionales con plena autonomía técnica y administrativa en la Dirección Territorial Pacífico y sus áreas protegidas, generando conceptos técnicos ambientales relacionados con los procesos sancionatorios ambientales que adelantan la Dirección Territorial Pacífico y el registro de reservas naturales de la sociedad civil, en el marco de la conservación de la diversidad biológica de las Áreas Protegidas del SINAP Nacional.</v>
      </c>
      <c r="G224" s="10" t="str">
        <f>VLOOKUP(A224,'[1]BASE DTPA'!A:CU,7,0)</f>
        <v>PROFESIONAL</v>
      </c>
      <c r="H224" s="10" t="str">
        <f>VLOOKUP(A224,'[1]BASE DTPA'!A:CV,8,0)</f>
        <v>2 CONTRATACIÓN DIRECTA</v>
      </c>
      <c r="I224" s="10" t="str">
        <f>VLOOKUP(A224,'[1]BASE DTPA'!A:CW,9,0)</f>
        <v>14 PRESTACIÓN DE SERVICIOS</v>
      </c>
      <c r="J224" s="7" t="str">
        <f>VLOOKUP(A224,'[1]BASE DTPA'!A:CX,10,0)</f>
        <v>N/A</v>
      </c>
      <c r="K224" s="7">
        <f>VLOOKUP(A224,'[1]BASE DTPA'!A:CY,11,0)</f>
        <v>80111600</v>
      </c>
      <c r="L224" s="13">
        <f>VLOOKUP(A224,'[1]BASE DTPA'!A:CZ,15,0)</f>
        <v>4620818</v>
      </c>
      <c r="M224" s="13">
        <f>VLOOKUP(A224,'[1]BASE DTPA'!A:DA,16,0)</f>
        <v>23104090</v>
      </c>
      <c r="N224" s="7" t="str">
        <f>VLOOKUP(A224,'[1]BASE DTPA'!A:DB,18,0)</f>
        <v>1 PERSONA NATURAL</v>
      </c>
      <c r="O224" s="7" t="str">
        <f>VLOOKUP(A224,'[1]BASE DTPA'!A:DC,19,0)</f>
        <v>3 CÉDULA DE CIUDADANÍA</v>
      </c>
      <c r="P224" s="13">
        <f>VLOOKUP(A224,'[1]BASE DTPA'!A:DD,20,0)</f>
        <v>1061693625</v>
      </c>
      <c r="Q224" s="13" t="str">
        <f>VLOOKUP(A224,'[1]BASE DTPA'!A:DE,22,0)</f>
        <v>N-A</v>
      </c>
      <c r="R224" s="7" t="str">
        <f>VLOOKUP(A224,'[1]BASE DTPA'!A:DF,38,0)</f>
        <v>DTPA</v>
      </c>
      <c r="S224" s="7">
        <f>VLOOKUP(A224,'[1]BASE DTPA'!A:DG,43,0)</f>
        <v>150</v>
      </c>
      <c r="T224" s="14">
        <f>VLOOKUP(A224,'[1]BASE DTPA'!A:DH,53,0)</f>
        <v>45846</v>
      </c>
      <c r="U224" s="24">
        <f>VLOOKUP(A224,'[1]BASE DTPA'!A:DI,54,0)</f>
        <v>46022</v>
      </c>
      <c r="V224" s="7">
        <f>VLOOKUP(A224,'[1]BASE DTPA'!A:DJ,79,0)</f>
        <v>0</v>
      </c>
      <c r="W224" s="7" t="str">
        <f>VLOOKUP(A224,'[1]BASE DTPA'!A:DK,68,0)</f>
        <v>VIGENTE</v>
      </c>
      <c r="X224" s="17" t="str">
        <f>VLOOKUP(A224,'[1]BASE DTPA'!A:DL,70,0)</f>
        <v xml:space="preserve">https://community.secop.gov.co/Public/Tendering/ContractDetailView/Index?UniqueIdentifier=CO1.PCCNTR.8055272 </v>
      </c>
      <c r="Y224" s="10"/>
      <c r="Z224" s="10"/>
    </row>
    <row r="225" spans="1:26" x14ac:dyDescent="0.3">
      <c r="A225" s="22" t="s">
        <v>245</v>
      </c>
      <c r="B225" s="10" t="str">
        <f>VLOOKUP(A225,'[1]BASE DTPA'!A:CN,2,0)</f>
        <v>2 NACION</v>
      </c>
      <c r="C225" s="10" t="str">
        <f>VLOOKUP(A225,'[1]BASE DTPA'!A:CQ,3,0)</f>
        <v>CPS-DTPA-225-2025</v>
      </c>
      <c r="D225" s="10" t="str">
        <f>VLOOKUP(A225,'[1]BASE DTPA'!A:CR,4,0)</f>
        <v>ADRIANA JIMENA SARRIA CORTES</v>
      </c>
      <c r="E225" s="23">
        <v>45848</v>
      </c>
      <c r="F225" s="12" t="str">
        <f>VLOOKUP(A225,'[1]BASE DTPA'!A:CT,6,0)</f>
        <v>PA06-3202052-8-022 Prestar servicios profesionales con plena autonomía técnica y administrativa en PNN los Katíos en desarrollo de las actividades necesarias en el proceso de actualización del plan de manejo del área protegida, en el marco de la conservación de la diversidad biológica de las áreas protegidas del SINAP nacional.</v>
      </c>
      <c r="G225" s="10" t="str">
        <f>VLOOKUP(A225,'[1]BASE DTPA'!A:CU,7,0)</f>
        <v>PROFESIONAL</v>
      </c>
      <c r="H225" s="10" t="str">
        <f>VLOOKUP(A225,'[1]BASE DTPA'!A:CV,8,0)</f>
        <v>2 CONTRATACIÓN DIRECTA</v>
      </c>
      <c r="I225" s="10" t="str">
        <f>VLOOKUP(A225,'[1]BASE DTPA'!A:CW,9,0)</f>
        <v>14 PRESTACIÓN DE SERVICIOS</v>
      </c>
      <c r="J225" s="7" t="str">
        <f>VLOOKUP(A225,'[1]BASE DTPA'!A:CX,10,0)</f>
        <v>N/A</v>
      </c>
      <c r="K225" s="7">
        <f>VLOOKUP(A225,'[1]BASE DTPA'!A:CY,11,0)</f>
        <v>80111600</v>
      </c>
      <c r="L225" s="13">
        <f>VLOOKUP(A225,'[1]BASE DTPA'!A:CZ,15,0)</f>
        <v>4620818</v>
      </c>
      <c r="M225" s="13">
        <f>VLOOKUP(A225,'[1]BASE DTPA'!A:DA,16,0)</f>
        <v>18945354</v>
      </c>
      <c r="N225" s="7" t="str">
        <f>VLOOKUP(A225,'[1]BASE DTPA'!A:DB,18,0)</f>
        <v>1 PERSONA NATURAL</v>
      </c>
      <c r="O225" s="7" t="str">
        <f>VLOOKUP(A225,'[1]BASE DTPA'!A:DC,19,0)</f>
        <v>3 CÉDULA DE CIUDADANÍA</v>
      </c>
      <c r="P225" s="13">
        <f>VLOOKUP(A225,'[1]BASE DTPA'!A:DD,20,0)</f>
        <v>34565108</v>
      </c>
      <c r="Q225" s="13" t="str">
        <f>VLOOKUP(A225,'[1]BASE DTPA'!A:DE,22,0)</f>
        <v>N-A</v>
      </c>
      <c r="R225" s="7" t="str">
        <f>VLOOKUP(A225,'[1]BASE DTPA'!A:DF,38,0)</f>
        <v>PNN LOS KATIOS</v>
      </c>
      <c r="S225" s="7">
        <f>VLOOKUP(A225,'[1]BASE DTPA'!A:DG,43,0)</f>
        <v>123</v>
      </c>
      <c r="T225" s="14">
        <f>VLOOKUP(A225,'[1]BASE DTPA'!A:DH,53,0)</f>
        <v>45848</v>
      </c>
      <c r="U225" s="24">
        <f>VLOOKUP(A225,'[1]BASE DTPA'!A:DI,54,0)</f>
        <v>45973</v>
      </c>
      <c r="V225" s="7">
        <f>VLOOKUP(A225,'[1]BASE DTPA'!A:DJ,79,0)</f>
        <v>0</v>
      </c>
      <c r="W225" s="7" t="str">
        <f>VLOOKUP(A225,'[1]BASE DTPA'!A:DK,68,0)</f>
        <v>VIGENTE</v>
      </c>
      <c r="X225" s="17" t="str">
        <f>VLOOKUP(A225,'[1]BASE DTPA'!A:DL,70,0)</f>
        <v xml:space="preserve">https://community.secop.gov.co/Public/Tendering/ContractDetailView/Index?UniqueIdentifier=CO1.PCCNTR.8069123 </v>
      </c>
      <c r="Y225" s="10"/>
      <c r="Z225" s="10"/>
    </row>
    <row r="226" spans="1:26" x14ac:dyDescent="0.3">
      <c r="A226" s="22" t="s">
        <v>246</v>
      </c>
      <c r="B226" s="10" t="str">
        <f>VLOOKUP(A226,'[1]BASE DTPA'!A:CN,2,0)</f>
        <v>1 FONAM</v>
      </c>
      <c r="C226" s="10" t="str">
        <f>VLOOKUP(A226,'[1]BASE DTPA'!A:CQ,3,0)</f>
        <v>CPS-DTPA-226-2025</v>
      </c>
      <c r="D226" s="10" t="str">
        <f>VLOOKUP(A226,'[1]BASE DTPA'!A:CR,4,0)</f>
        <v>VICTOR HUGO RAMOS RODRIGUEZ</v>
      </c>
      <c r="E226" s="23">
        <v>45852</v>
      </c>
      <c r="F226" s="12" t="str">
        <f>VLOOKUP(A226,'[1]BASE DTPA'!A:CT,6,0)</f>
        <v xml:space="preserve">PA04-3202032-1-025. Prestar servicios de apoyo a la gestión con plena autonomía técnica y administrativa en el PNN Farallones de Cali, para desarrollar las actividades operativas de la implementación de los instrumentos de planeación, especialmente en los ecosistemas andinos y de páramo, en el marco de la conservación de la diversidad biológica de las áreas protegidas del SINAP nacional.
 </v>
      </c>
      <c r="G226" s="10" t="str">
        <f>VLOOKUP(A226,'[1]BASE DTPA'!A:CU,7,0)</f>
        <v>APOYO A LA GESTIÓN</v>
      </c>
      <c r="H226" s="10" t="str">
        <f>VLOOKUP(A226,'[1]BASE DTPA'!A:CV,8,0)</f>
        <v>2 CONTRATACIÓN DIRECTA</v>
      </c>
      <c r="I226" s="10" t="str">
        <f>VLOOKUP(A226,'[1]BASE DTPA'!A:CW,9,0)</f>
        <v>14 PRESTACIÓN DE SERVICIOS</v>
      </c>
      <c r="J226" s="7" t="str">
        <f>VLOOKUP(A226,'[1]BASE DTPA'!A:CX,10,0)</f>
        <v>N/A</v>
      </c>
      <c r="K226" s="7">
        <f>VLOOKUP(A226,'[1]BASE DTPA'!A:CY,11,0)</f>
        <v>80111600</v>
      </c>
      <c r="L226" s="13">
        <f>VLOOKUP(A226,'[1]BASE DTPA'!A:CZ,15,0)</f>
        <v>1836237</v>
      </c>
      <c r="M226" s="13">
        <f>VLOOKUP(A226,'[1]BASE DTPA'!A:DA,16,0)</f>
        <v>10160511</v>
      </c>
      <c r="N226" s="7" t="str">
        <f>VLOOKUP(A226,'[1]BASE DTPA'!A:DB,18,0)</f>
        <v>1 PERSONA NATURAL</v>
      </c>
      <c r="O226" s="7" t="str">
        <f>VLOOKUP(A226,'[1]BASE DTPA'!A:DC,19,0)</f>
        <v>3 CÉDULA DE CIUDADANÍA</v>
      </c>
      <c r="P226" s="13">
        <f>VLOOKUP(A226,'[1]BASE DTPA'!A:DD,20,0)</f>
        <v>4376136</v>
      </c>
      <c r="Q226" s="13" t="str">
        <f>VLOOKUP(A226,'[1]BASE DTPA'!A:DE,22,0)</f>
        <v>N-A</v>
      </c>
      <c r="R226" s="7" t="str">
        <f>VLOOKUP(A226,'[1]BASE DTPA'!A:DF,38,0)</f>
        <v>PNN FARALLONES DE CALI</v>
      </c>
      <c r="S226" s="7">
        <f>VLOOKUP(A226,'[1]BASE DTPA'!A:DG,43,0)</f>
        <v>166</v>
      </c>
      <c r="T226" s="14">
        <f>VLOOKUP(A226,'[1]BASE DTPA'!A:DH,53,0)</f>
        <v>45853</v>
      </c>
      <c r="U226" s="24">
        <f>VLOOKUP(A226,'[1]BASE DTPA'!A:DI,54,0)</f>
        <v>46022</v>
      </c>
      <c r="V226" s="7">
        <f>VLOOKUP(A226,'[1]BASE DTPA'!A:DJ,79,0)</f>
        <v>0</v>
      </c>
      <c r="W226" s="7" t="str">
        <f>VLOOKUP(A226,'[1]BASE DTPA'!A:DK,68,0)</f>
        <v>VIGENTE</v>
      </c>
      <c r="X226" s="17" t="str">
        <f>VLOOKUP(A226,'[1]BASE DTPA'!A:DL,70,0)</f>
        <v xml:space="preserve">https://community.secop.gov.co/Public/Tendering/ContractDetailView/Index?UniqueIdentifier=CO1.PCCNTR.8083115 </v>
      </c>
      <c r="Y226" s="10"/>
      <c r="Z226" s="10"/>
    </row>
    <row r="227" spans="1:26" x14ac:dyDescent="0.3">
      <c r="A227" s="22" t="s">
        <v>247</v>
      </c>
      <c r="B227" s="10" t="str">
        <f>VLOOKUP(A227,'[1]BASE DTPA'!A:CN,2,0)</f>
        <v>2 NACION</v>
      </c>
      <c r="C227" s="10" t="str">
        <f>VLOOKUP(A227,'[1]BASE DTPA'!A:CQ,3,0)</f>
        <v>CPS-DTPA-227-2025</v>
      </c>
      <c r="D227" s="10" t="str">
        <f>VLOOKUP(A227,'[1]BASE DTPA'!A:CR,4,0)</f>
        <v>LAINER ZAMBRANO CORREA</v>
      </c>
      <c r="E227" s="23">
        <v>45870</v>
      </c>
      <c r="F227" s="12" t="str">
        <f>VLOOKUP(A227,'[1]BASE DTPA'!A:CT,6,0)</f>
        <v>PA01-3202008-9-014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
      <c r="G227" s="10" t="str">
        <f>VLOOKUP(A227,'[1]BASE DTPA'!A:CU,7,0)</f>
        <v>APOYO A LA GESTIÓN</v>
      </c>
      <c r="H227" s="10" t="str">
        <f>VLOOKUP(A227,'[1]BASE DTPA'!A:CV,8,0)</f>
        <v>2 CONTRATACIÓN DIRECTA</v>
      </c>
      <c r="I227" s="10" t="str">
        <f>VLOOKUP(A227,'[1]BASE DTPA'!A:CW,9,0)</f>
        <v>14 PRESTACIÓN DE SERVICIOS</v>
      </c>
      <c r="J227" s="7" t="str">
        <f>VLOOKUP(A227,'[1]BASE DTPA'!A:CX,10,0)</f>
        <v>N/A</v>
      </c>
      <c r="K227" s="7">
        <f>VLOOKUP(A227,'[1]BASE DTPA'!A:CY,11,0)</f>
        <v>80111600</v>
      </c>
      <c r="L227" s="13">
        <f>VLOOKUP(A227,'[1]BASE DTPA'!A:CZ,15,0)</f>
        <v>1836237</v>
      </c>
      <c r="M227" s="13">
        <f>VLOOKUP(A227,'[1]BASE DTPA'!A:DA,16,0)</f>
        <v>8936353</v>
      </c>
      <c r="N227" s="7" t="str">
        <f>VLOOKUP(A227,'[1]BASE DTPA'!A:DB,18,0)</f>
        <v>1 PERSONA NATURAL</v>
      </c>
      <c r="O227" s="7" t="str">
        <f>VLOOKUP(A227,'[1]BASE DTPA'!A:DC,19,0)</f>
        <v>3 CÉDULA DE CIUDADANÍA</v>
      </c>
      <c r="P227" s="13">
        <f>VLOOKUP(A227,'[1]BASE DTPA'!A:DD,20,0)</f>
        <v>1149436132</v>
      </c>
      <c r="Q227" s="13" t="str">
        <f>VLOOKUP(A227,'[1]BASE DTPA'!A:DE,22,0)</f>
        <v>N-A</v>
      </c>
      <c r="R227" s="7" t="str">
        <f>VLOOKUP(A227,'[1]BASE DTPA'!A:DF,38,0)</f>
        <v>DNMI CABO MANGLARES</v>
      </c>
      <c r="S227" s="7">
        <f>VLOOKUP(A227,'[1]BASE DTPA'!A:DG,43,0)</f>
        <v>146</v>
      </c>
      <c r="T227" s="14">
        <f>VLOOKUP(A227,'[1]BASE DTPA'!A:DH,53,0)</f>
        <v>45874</v>
      </c>
      <c r="U227" s="24">
        <f>VLOOKUP(A227,'[1]BASE DTPA'!A:DI,54,0)</f>
        <v>46022</v>
      </c>
      <c r="V227" s="7">
        <f>VLOOKUP(A227,'[1]BASE DTPA'!A:DJ,79,0)</f>
        <v>0</v>
      </c>
      <c r="W227" s="7" t="str">
        <f>VLOOKUP(A227,'[1]BASE DTPA'!A:DK,68,0)</f>
        <v>VIGENTE</v>
      </c>
      <c r="X227" s="17" t="str">
        <f>VLOOKUP(A227,'[1]BASE DTPA'!A:DL,70,0)</f>
        <v xml:space="preserve">https://community.secop.gov.co/Public/Tendering/ContractDetailView/Index?UniqueIdentifier=CO1.PCCNTR.8153044  </v>
      </c>
      <c r="Y227" s="10"/>
      <c r="Z227" s="10"/>
    </row>
    <row r="228" spans="1:26" x14ac:dyDescent="0.3">
      <c r="A228" s="22" t="s">
        <v>248</v>
      </c>
      <c r="B228" s="10" t="str">
        <f>VLOOKUP(A228,'[1]BASE DTPA'!A:CN,2,0)</f>
        <v>2 NACION</v>
      </c>
      <c r="C228" s="10" t="str">
        <f>VLOOKUP(A228,'[1]BASE DTPA'!A:CQ,3,0)</f>
        <v>CPS-DTPA-228-2025</v>
      </c>
      <c r="D228" s="10" t="str">
        <f>VLOOKUP(A228,'[1]BASE DTPA'!A:CR,4,0)</f>
        <v>YOSELIN SANDOVAL SALAZAR</v>
      </c>
      <c r="E228" s="23">
        <v>45890</v>
      </c>
      <c r="F228" s="12" t="str">
        <f>VLOOKUP(A228,'[1]BASE DTPA'!A:CT,6,0)</f>
        <v>PA01-3202008-9-016 Prestar servicios de apoyo a la gestión con plena autonomía técnica y administrativa en el DNMI Cabo Manglares en el desarrollo de las actividades operativas de la línea de monitoreo e investigación en el marco de la conservación de la diversidad biológica de las áreas protegidas del SINAP nacional.</v>
      </c>
      <c r="G228" s="10" t="str">
        <f>VLOOKUP(A228,'[1]BASE DTPA'!A:CU,7,0)</f>
        <v>APOYO A LA GESTIÓN</v>
      </c>
      <c r="H228" s="10" t="str">
        <f>VLOOKUP(A228,'[1]BASE DTPA'!A:CV,8,0)</f>
        <v>2 CONTRATACIÓN DIRECTA</v>
      </c>
      <c r="I228" s="10" t="str">
        <f>VLOOKUP(A228,'[1]BASE DTPA'!A:CW,9,0)</f>
        <v>14 PRESTACIÓN DE SERVICIOS</v>
      </c>
      <c r="J228" s="7" t="str">
        <f>VLOOKUP(A228,'[1]BASE DTPA'!A:CX,10,0)</f>
        <v>N/A</v>
      </c>
      <c r="K228" s="7">
        <f>VLOOKUP(A228,'[1]BASE DTPA'!A:CY,11,0)</f>
        <v>80111600</v>
      </c>
      <c r="L228" s="13">
        <f>VLOOKUP(A228,'[1]BASE DTPA'!A:CZ,15,0)</f>
        <v>1836237</v>
      </c>
      <c r="M228" s="13">
        <f>VLOOKUP(A228,'[1]BASE DTPA'!A:DA,16,0)</f>
        <v>7957027</v>
      </c>
      <c r="N228" s="7" t="str">
        <f>VLOOKUP(A228,'[1]BASE DTPA'!A:DB,18,0)</f>
        <v>1 PERSONA NATURAL</v>
      </c>
      <c r="O228" s="7" t="str">
        <f>VLOOKUP(A228,'[1]BASE DTPA'!A:DC,19,0)</f>
        <v>3 CÉDULA DE CIUDADANÍA</v>
      </c>
      <c r="P228" s="13">
        <f>VLOOKUP(A228,'[1]BASE DTPA'!A:DD,20,0)</f>
        <v>1193511278</v>
      </c>
      <c r="Q228" s="13" t="str">
        <f>VLOOKUP(A228,'[1]BASE DTPA'!A:DE,22,0)</f>
        <v>N-A</v>
      </c>
      <c r="R228" s="7" t="str">
        <f>VLOOKUP(A228,'[1]BASE DTPA'!A:DF,38,0)</f>
        <v>DNMI CABO MANGLARES</v>
      </c>
      <c r="S228" s="7">
        <f>VLOOKUP(A228,'[1]BASE DTPA'!A:DG,43,0)</f>
        <v>130</v>
      </c>
      <c r="T228" s="14">
        <f>VLOOKUP(A228,'[1]BASE DTPA'!A:DH,53,0)</f>
        <v>45890</v>
      </c>
      <c r="U228" s="24">
        <f>VLOOKUP(A228,'[1]BASE DTPA'!A:DI,54,0)</f>
        <v>46022</v>
      </c>
      <c r="V228" s="7">
        <f>VLOOKUP(A228,'[1]BASE DTPA'!A:DJ,79,0)</f>
        <v>0</v>
      </c>
      <c r="W228" s="7" t="str">
        <f>VLOOKUP(A228,'[1]BASE DTPA'!A:DK,68,0)</f>
        <v>VIGENTE</v>
      </c>
      <c r="X228" s="17" t="str">
        <f>VLOOKUP(A228,'[1]BASE DTPA'!A:DL,70,0)</f>
        <v xml:space="preserve">https://community.secop.gov.co/Public/Tendering/ContractDetailView/Index?UniqueIdentifier=CO1.PCCNTR.8221861 </v>
      </c>
      <c r="Y228" s="10"/>
      <c r="Z228" s="10"/>
    </row>
    <row r="229" spans="1:26" x14ac:dyDescent="0.3">
      <c r="A229" s="22" t="s">
        <v>249</v>
      </c>
      <c r="B229" s="10" t="str">
        <f>VLOOKUP(A229,'[1]BASE DTPA'!A:CN,2,0)</f>
        <v>1 FONAM</v>
      </c>
      <c r="C229" s="10" t="str">
        <f>VLOOKUP(A229,'[1]BASE DTPA'!A:CQ,3,0)</f>
        <v>CPS-DTPA-229-2025</v>
      </c>
      <c r="D229" s="10" t="str">
        <f>VLOOKUP(A229,'[1]BASE DTPA'!A:CR,4,0)</f>
        <v>JAVIER STEVEN ATOY PAZ</v>
      </c>
      <c r="E229" s="23">
        <v>45884</v>
      </c>
      <c r="F229" s="12" t="str">
        <f>VLOOKUP(A229,'[1]BASE DTPA'!A:CT,6,0)</f>
        <v>PA04-3202032-1-011 Prestar servicios de apoyo a la gestión con plena autonomía técnica y administrativa en las actividades requeridas del PNN Farallones de Cali para implementar las acciones de prevención, vigilancia y control asociadas a las presiones, especialmente mineria, en las áreas protegidas administradas por PNNC, especialmente en los ecosistemas andinos y de páramo, en el marco de la conservación de la diversidad biológica de las Áreas Protegidas del SINAP Nacional</v>
      </c>
      <c r="G229" s="10" t="str">
        <f>VLOOKUP(A229,'[1]BASE DTPA'!A:CU,7,0)</f>
        <v>APOYO A LA GESTIÓN</v>
      </c>
      <c r="H229" s="10" t="str">
        <f>VLOOKUP(A229,'[1]BASE DTPA'!A:CV,8,0)</f>
        <v>2 CONTRATACIÓN DIRECTA</v>
      </c>
      <c r="I229" s="10" t="str">
        <f>VLOOKUP(A229,'[1]BASE DTPA'!A:CW,9,0)</f>
        <v>14 PRESTACIÓN DE SERVICIOS</v>
      </c>
      <c r="J229" s="7" t="str">
        <f>VLOOKUP(A229,'[1]BASE DTPA'!A:CX,10,0)</f>
        <v>N/A</v>
      </c>
      <c r="K229" s="7">
        <f>VLOOKUP(A229,'[1]BASE DTPA'!A:CY,11,0)</f>
        <v>80111600</v>
      </c>
      <c r="L229" s="13">
        <f>VLOOKUP(A229,'[1]BASE DTPA'!A:CZ,15,0)</f>
        <v>3670920</v>
      </c>
      <c r="M229" s="13">
        <f>VLOOKUP(A229,'[1]BASE DTPA'!A:DA,16,0)</f>
        <v>16641504</v>
      </c>
      <c r="N229" s="7" t="str">
        <f>VLOOKUP(A229,'[1]BASE DTPA'!A:DB,18,0)</f>
        <v>1 PERSONA NATURAL</v>
      </c>
      <c r="O229" s="7" t="str">
        <f>VLOOKUP(A229,'[1]BASE DTPA'!A:DC,19,0)</f>
        <v>3 CÉDULA DE CIUDADANÍA</v>
      </c>
      <c r="P229" s="13">
        <f>VLOOKUP(A229,'[1]BASE DTPA'!A:DD,20,0)</f>
        <v>1114732646</v>
      </c>
      <c r="Q229" s="13" t="str">
        <f>VLOOKUP(A229,'[1]BASE DTPA'!A:DE,22,0)</f>
        <v>N-A</v>
      </c>
      <c r="R229" s="7" t="str">
        <f>VLOOKUP(A229,'[1]BASE DTPA'!A:DF,38,0)</f>
        <v>PNN FARALLONES DE CALI</v>
      </c>
      <c r="S229" s="7">
        <f>VLOOKUP(A229,'[1]BASE DTPA'!A:DG,43,0)</f>
        <v>136</v>
      </c>
      <c r="T229" s="14">
        <f>VLOOKUP(A229,'[1]BASE DTPA'!A:DH,53,0)</f>
        <v>45888</v>
      </c>
      <c r="U229" s="24">
        <f>VLOOKUP(A229,'[1]BASE DTPA'!A:DI,54,0)</f>
        <v>46022</v>
      </c>
      <c r="V229" s="7">
        <f>VLOOKUP(A229,'[1]BASE DTPA'!A:DJ,79,0)</f>
        <v>0</v>
      </c>
      <c r="W229" s="7" t="str">
        <f>VLOOKUP(A229,'[1]BASE DTPA'!A:DK,68,0)</f>
        <v>VIGENTE</v>
      </c>
      <c r="X229" s="17" t="str">
        <f>VLOOKUP(A229,'[1]BASE DTPA'!A:DL,70,0)</f>
        <v xml:space="preserve">https://community.secop.gov.co/Public/Tendering/ContractDetailView/Index?UniqueIdentifier=CO1.PCCNTR.8207152 </v>
      </c>
      <c r="Y229" s="10"/>
      <c r="Z229" s="10"/>
    </row>
    <row r="230" spans="1:26" x14ac:dyDescent="0.3">
      <c r="A230" s="22" t="s">
        <v>250</v>
      </c>
      <c r="B230" s="10" t="str">
        <f>VLOOKUP(A230,'[1]BASE DTPA'!A:CN,2,0)</f>
        <v>2 NACION</v>
      </c>
      <c r="C230" s="10" t="str">
        <f>VLOOKUP(A230,'[1]BASE DTPA'!A:CQ,3,0)</f>
        <v>CPS-DTPA-230-2025</v>
      </c>
      <c r="D230" s="10" t="str">
        <f>VLOOKUP(A230,'[1]BASE DTPA'!A:CR,4,0)</f>
        <v>VALENTINA OSORIO MAFLA</v>
      </c>
      <c r="E230" s="23">
        <v>45895</v>
      </c>
      <c r="F230" s="12" t="str">
        <f>VLOOKUP(A230,'[1]BASE DTPA'!A:CT,6,0)</f>
        <v>PA00-3202008-15-083 Prestar servicios profesionales con plena autonomía técnica y administrativa en la Dirección Territorial Pacífico y sus áreas protegidas, para el cumplimiento de las acciones derivadas de la etapa postcontractual (liquidaciones), en el marco de la conservación de la diversidad biológica de las áreas protegidas del SINAP nacional</v>
      </c>
      <c r="G230" s="10" t="str">
        <f>VLOOKUP(A230,'[1]BASE DTPA'!A:CU,7,0)</f>
        <v>PROFESIONAL</v>
      </c>
      <c r="H230" s="10" t="str">
        <f>VLOOKUP(A230,'[1]BASE DTPA'!A:CV,8,0)</f>
        <v>2 CONTRATACIÓN DIRECTA</v>
      </c>
      <c r="I230" s="10" t="str">
        <f>VLOOKUP(A230,'[1]BASE DTPA'!A:CW,9,0)</f>
        <v>14 PRESTACIÓN DE SERVICIOS</v>
      </c>
      <c r="J230" s="7" t="str">
        <f>VLOOKUP(A230,'[1]BASE DTPA'!A:CX,10,0)</f>
        <v>N/A</v>
      </c>
      <c r="K230" s="7">
        <f>VLOOKUP(A230,'[1]BASE DTPA'!A:CY,11,0)</f>
        <v>80111600</v>
      </c>
      <c r="L230" s="13">
        <f>VLOOKUP(A230,'[1]BASE DTPA'!A:CZ,15,0)</f>
        <v>3670921</v>
      </c>
      <c r="M230" s="13">
        <f>VLOOKUP(A230,'[1]BASE DTPA'!A:DA,16,0)</f>
        <v>15173140</v>
      </c>
      <c r="N230" s="7" t="str">
        <f>VLOOKUP(A230,'[1]BASE DTPA'!A:DB,18,0)</f>
        <v>1 PERSONA NATURAL</v>
      </c>
      <c r="O230" s="7" t="str">
        <f>VLOOKUP(A230,'[1]BASE DTPA'!A:DC,19,0)</f>
        <v>3 CÉDULA DE CIUDADANÍA</v>
      </c>
      <c r="P230" s="13">
        <f>VLOOKUP(A230,'[1]BASE DTPA'!A:DD,20,0)</f>
        <v>1112496114</v>
      </c>
      <c r="Q230" s="13" t="str">
        <f>VLOOKUP(A230,'[1]BASE DTPA'!A:DE,22,0)</f>
        <v>N-A</v>
      </c>
      <c r="R230" s="7" t="str">
        <f>VLOOKUP(A230,'[1]BASE DTPA'!A:DF,38,0)</f>
        <v>DTPA</v>
      </c>
      <c r="S230" s="7">
        <f>VLOOKUP(A230,'[1]BASE DTPA'!A:DG,43,0)</f>
        <v>124</v>
      </c>
      <c r="T230" s="14">
        <f>VLOOKUP(A230,'[1]BASE DTPA'!A:DH,53,0)</f>
        <v>45896</v>
      </c>
      <c r="U230" s="24">
        <f>VLOOKUP(A230,'[1]BASE DTPA'!A:DI,54,0)</f>
        <v>46022</v>
      </c>
      <c r="V230" s="7">
        <f>VLOOKUP(A230,'[1]BASE DTPA'!A:DJ,79,0)</f>
        <v>0</v>
      </c>
      <c r="W230" s="7" t="str">
        <f>VLOOKUP(A230,'[1]BASE DTPA'!A:DK,68,0)</f>
        <v>VIGENTE</v>
      </c>
      <c r="X230" s="17" t="str">
        <f>VLOOKUP(A230,'[1]BASE DTPA'!A:DL,70,0)</f>
        <v xml:space="preserve">https://community.secop.gov.co/Public/Tendering/ContractDetailView/Index?UniqueIdentifier=CO1.PCCNTR.8235434 </v>
      </c>
      <c r="Y230" s="10"/>
      <c r="Z230" s="10"/>
    </row>
    <row r="231" spans="1:26" x14ac:dyDescent="0.3">
      <c r="A231" s="27" t="s">
        <v>251</v>
      </c>
      <c r="B231" s="10" t="str">
        <f>VLOOKUP(A231,'[1]BASE DTPA'!A:CN,2,0)</f>
        <v>1 FONAM</v>
      </c>
      <c r="C231" s="10" t="str">
        <f>VLOOKUP(A231,'[1]BASE DTPA'!A:CQ,3,0)</f>
        <v>CPS-DTPA-231-2025</v>
      </c>
      <c r="D231" s="10" t="str">
        <f>VLOOKUP(A231,'[1]BASE DTPA'!A:CR,4,0)</f>
        <v>RUBEN ARMANDO HURTADO PALMA</v>
      </c>
      <c r="E231" s="23">
        <v>45897</v>
      </c>
      <c r="F231" s="12" t="str">
        <f>VLOOKUP(A231,'[1]BASE DTPA'!A:CT,6,0)</f>
        <v>PA04-3202008-15-161 Prestar servicios de apoyo a la gestión con plena autonomía técnica y administrativa al PNN Farallones de Cali adscrito a la Dirección Territorial Pacifico, para la organización, control, conservación documental y diligenciamiento de instrumentos y/o herramientas archivísticas relacionadas con el proceso sancionatorio ambiental, especialmente en los ecosistemas andinos y de páramo, en el marco de la conservación de la diversidad biológica de las Áreas Protegidas del SINAP Nacional</v>
      </c>
      <c r="G231" s="10" t="str">
        <f>VLOOKUP(A231,'[1]BASE DTPA'!A:CU,7,0)</f>
        <v>APOYO A LA GESTIÓN</v>
      </c>
      <c r="H231" s="10" t="str">
        <f>VLOOKUP(A231,'[1]BASE DTPA'!A:CV,8,0)</f>
        <v>2 CONTRATACIÓN DIRECTA</v>
      </c>
      <c r="I231" s="10" t="str">
        <f>VLOOKUP(A231,'[1]BASE DTPA'!A:CW,9,0)</f>
        <v>14 PRESTACIÓN DE SERVICIOS</v>
      </c>
      <c r="J231" s="7" t="str">
        <f>VLOOKUP(A231,'[1]BASE DTPA'!A:CX,10,0)</f>
        <v>N/A</v>
      </c>
      <c r="K231" s="7">
        <f>VLOOKUP(A231,'[1]BASE DTPA'!A:CY,11,0)</f>
        <v>80111600</v>
      </c>
      <c r="L231" s="13">
        <f>VLOOKUP(A231,'[1]BASE DTPA'!A:CZ,15,0)</f>
        <v>3226850</v>
      </c>
      <c r="M231" s="13">
        <f>VLOOKUP(A231,'[1]BASE DTPA'!A:DA,16,0)</f>
        <v>13230085</v>
      </c>
      <c r="N231" s="7" t="str">
        <f>VLOOKUP(A231,'[1]BASE DTPA'!A:DB,18,0)</f>
        <v>1 PERSONA NATURAL</v>
      </c>
      <c r="O231" s="7" t="str">
        <f>VLOOKUP(A231,'[1]BASE DTPA'!A:DC,19,0)</f>
        <v>3 CÉDULA DE CIUDADANÍA</v>
      </c>
      <c r="P231" s="13">
        <f>VLOOKUP(A231,'[1]BASE DTPA'!A:DD,20,0)</f>
        <v>94070463</v>
      </c>
      <c r="Q231" s="13" t="str">
        <f>VLOOKUP(A231,'[1]BASE DTPA'!A:DE,22,0)</f>
        <v>N-A</v>
      </c>
      <c r="R231" s="7" t="str">
        <f>VLOOKUP(A231,'[1]BASE DTPA'!A:DF,38,0)</f>
        <v>PNN FARALLONES DE CALI</v>
      </c>
      <c r="S231" s="7">
        <f>VLOOKUP(A231,'[1]BASE DTPA'!A:DG,43,0)</f>
        <v>123</v>
      </c>
      <c r="T231" s="14">
        <f>VLOOKUP(A231,'[1]BASE DTPA'!A:DH,53,0)</f>
        <v>45897</v>
      </c>
      <c r="U231" s="24">
        <f>VLOOKUP(A231,'[1]BASE DTPA'!A:DI,54,0)</f>
        <v>46022</v>
      </c>
      <c r="V231" s="7">
        <f>VLOOKUP(A231,'[1]BASE DTPA'!A:DJ,79,0)</f>
        <v>0</v>
      </c>
      <c r="W231" s="7" t="str">
        <f>VLOOKUP(A231,'[1]BASE DTPA'!A:DK,68,0)</f>
        <v>VIGENTE</v>
      </c>
      <c r="X231" s="17" t="str">
        <f>VLOOKUP(A231,'[1]BASE DTPA'!A:DL,70,0)</f>
        <v xml:space="preserve">https://community.secop.gov.co/Public/Tendering/ContractDetailView/Index?UniqueIdentifier=CO1.PCCNTR.8249927 </v>
      </c>
      <c r="Y231" s="10"/>
      <c r="Z231" s="10"/>
    </row>
    <row r="232" spans="1:26" x14ac:dyDescent="0.3">
      <c r="A232" s="22" t="s">
        <v>252</v>
      </c>
      <c r="B232" s="10" t="str">
        <f>VLOOKUP(A232,'[1]BASE DTPA'!A:CN,2,0)</f>
        <v>1 FONAM</v>
      </c>
      <c r="C232" s="10" t="str">
        <f>VLOOKUP(A232,'[1]BASE DTPA'!A:CQ,3,0)</f>
        <v>CPS-DTPA-232-2025</v>
      </c>
      <c r="D232" s="10" t="str">
        <f>VLOOKUP(A232,'[1]BASE DTPA'!A:CR,4,0)</f>
        <v>ANGIE XIMENA AGUIRRE PARRA</v>
      </c>
      <c r="E232" s="23">
        <v>45922</v>
      </c>
      <c r="F232" s="12" t="str">
        <f>VLOOKUP(A232,'[1]BASE DTPA'!A:CT,6,0)</f>
        <v>PA11-3202008-15-009 Prestar servicios profesionales con plena autonomía técnica y administrativa en el SFF Malpelo en el desarrollo de actividades en los procesos de gestión pre y pos contractual, administrativa, financiera, documental y la atención a los requerimientos de ciudadanos del área protegida en el marco de la conservación de la diversidad biológica de las áreas protegidas del SINAP.</v>
      </c>
      <c r="G232" s="10" t="str">
        <f>VLOOKUP(A232,'[1]BASE DTPA'!A:CU,7,0)</f>
        <v>PROFESIONAL</v>
      </c>
      <c r="H232" s="10" t="str">
        <f>VLOOKUP(A232,'[1]BASE DTPA'!A:CV,8,0)</f>
        <v>2 CONTRATACIÓN DIRECTA</v>
      </c>
      <c r="I232" s="10" t="str">
        <f>VLOOKUP(A232,'[1]BASE DTPA'!A:CW,9,0)</f>
        <v>14 PRESTACIÓN DE SERVICIOS</v>
      </c>
      <c r="J232" s="7" t="str">
        <f>VLOOKUP(A232,'[1]BASE DTPA'!A:CX,10,0)</f>
        <v>N/A</v>
      </c>
      <c r="K232" s="7">
        <f>VLOOKUP(A232,'[1]BASE DTPA'!A:CY,11,0)</f>
        <v>80111600</v>
      </c>
      <c r="L232" s="13">
        <f>VLOOKUP(A232,'[1]BASE DTPA'!A:CZ,15,0)</f>
        <v>3670921</v>
      </c>
      <c r="M232" s="13">
        <f>VLOOKUP(A232,'[1]BASE DTPA'!A:DA,16,0)</f>
        <v>12114039</v>
      </c>
      <c r="N232" s="7" t="str">
        <f>VLOOKUP(A232,'[1]BASE DTPA'!A:DB,18,0)</f>
        <v>1 PERSONA NATURAL</v>
      </c>
      <c r="O232" s="7" t="str">
        <f>VLOOKUP(A232,'[1]BASE DTPA'!A:DC,19,0)</f>
        <v>3 CÉDULA DE CIUDADANÍA</v>
      </c>
      <c r="P232" s="13">
        <f>VLOOKUP(A232,'[1]BASE DTPA'!A:DD,20,0)</f>
        <v>1144080227</v>
      </c>
      <c r="Q232" s="13" t="str">
        <f>VLOOKUP(A232,'[1]BASE DTPA'!A:DE,22,0)</f>
        <v>N-A</v>
      </c>
      <c r="R232" s="7" t="str">
        <f>VLOOKUP(A232,'[1]BASE DTPA'!A:DF,38,0)</f>
        <v>SFF MALPELO</v>
      </c>
      <c r="S232" s="7">
        <f>VLOOKUP(A232,'[1]BASE DTPA'!A:DG,43,0)</f>
        <v>100</v>
      </c>
      <c r="T232" s="14">
        <f>VLOOKUP(A232,'[1]BASE DTPA'!A:DH,53,0)</f>
        <v>45922</v>
      </c>
      <c r="U232" s="24">
        <f>VLOOKUP(A232,'[1]BASE DTPA'!A:DI,54,0)</f>
        <v>46022</v>
      </c>
      <c r="V232" s="7">
        <f>VLOOKUP(A232,'[1]BASE DTPA'!A:DJ,79,0)</f>
        <v>0</v>
      </c>
      <c r="W232" s="7" t="str">
        <f>VLOOKUP(A232,'[1]BASE DTPA'!A:DK,68,0)</f>
        <v>VIGENTE</v>
      </c>
      <c r="X232" s="17" t="str">
        <f>VLOOKUP(A232,'[1]BASE DTPA'!A:DL,70,0)</f>
        <v xml:space="preserve">https://community.secop.gov.co/Public/Tendering/ContractDetailView/Index?UniqueIdentifier=CO1.PCCNTR.8354103 </v>
      </c>
      <c r="Y232" s="10"/>
      <c r="Z232" s="10"/>
    </row>
    <row r="233" spans="1:26" x14ac:dyDescent="0.3">
      <c r="A233" s="22" t="s">
        <v>253</v>
      </c>
      <c r="B233" s="10" t="str">
        <f>VLOOKUP(A233,'[1]BASE DTPA'!A:CN,2,0)</f>
        <v>1 FONAM</v>
      </c>
      <c r="C233" s="10" t="str">
        <f>VLOOKUP(A233,'[1]BASE DTPA'!A:CQ,3,0)</f>
        <v>CPS-DTPA-233-2025</v>
      </c>
      <c r="D233" s="10" t="str">
        <f>VLOOKUP(A233,'[1]BASE DTPA'!A:CR,4,0)</f>
        <v>MARÍA PATRICIA ANGULO GARCÍA</v>
      </c>
      <c r="E233" s="23">
        <v>45926</v>
      </c>
      <c r="F233" s="12" t="str">
        <f>VLOOKUP(A233,'[1]BASE DTPA'!A:CT,6,0)</f>
        <v>PA00-3202008-15-087 Prestar servicios profesionales con plena autonomía técnica y administrativa para el desarrollo de actividades educativas y comunicativas de Parques Nacionales Naturales en las áreas protegidas de la Dirección Territorial Pacífico, en el marco de la conservación de la diversidad biológica las áreas protegidas del SINAP nacional</v>
      </c>
      <c r="G233" s="10" t="str">
        <f>VLOOKUP(A233,'[1]BASE DTPA'!A:CU,7,0)</f>
        <v>PROFESIONAL</v>
      </c>
      <c r="H233" s="10" t="str">
        <f>VLOOKUP(A233,'[1]BASE DTPA'!A:CV,8,0)</f>
        <v>2 CONTRATACIÓN DIRECTA</v>
      </c>
      <c r="I233" s="10" t="str">
        <f>VLOOKUP(A233,'[1]BASE DTPA'!A:CW,9,0)</f>
        <v>14 PRESTACIÓN DE SERVICIOS</v>
      </c>
      <c r="J233" s="7" t="str">
        <f>VLOOKUP(A233,'[1]BASE DTPA'!A:CX,10,0)</f>
        <v>N/A</v>
      </c>
      <c r="K233" s="7">
        <f>VLOOKUP(A233,'[1]BASE DTPA'!A:CY,11,0)</f>
        <v>80111600</v>
      </c>
      <c r="L233" s="13">
        <f>VLOOKUP(A233,'[1]BASE DTPA'!A:CZ,15,0)</f>
        <v>4200744</v>
      </c>
      <c r="M233" s="13">
        <f>VLOOKUP(A233,'[1]BASE DTPA'!A:DA,16,0)</f>
        <v>13302356</v>
      </c>
      <c r="N233" s="7" t="str">
        <f>VLOOKUP(A233,'[1]BASE DTPA'!A:DB,18,0)</f>
        <v>1 PERSONA NATURAL</v>
      </c>
      <c r="O233" s="7" t="str">
        <f>VLOOKUP(A233,'[1]BASE DTPA'!A:DC,19,0)</f>
        <v>3 CÉDULA DE CIUDADANÍA</v>
      </c>
      <c r="P233" s="13">
        <f>VLOOKUP(A233,'[1]BASE DTPA'!A:DD,20,0)</f>
        <v>1111757596</v>
      </c>
      <c r="Q233" s="13" t="str">
        <f>VLOOKUP(A233,'[1]BASE DTPA'!A:DE,22,0)</f>
        <v>N-A</v>
      </c>
      <c r="R233" s="7" t="str">
        <f>VLOOKUP(A233,'[1]BASE DTPA'!A:DF,38,0)</f>
        <v>DTPA</v>
      </c>
      <c r="S233" s="7">
        <f>VLOOKUP(A233,'[1]BASE DTPA'!A:DG,43,0)</f>
        <v>96</v>
      </c>
      <c r="T233" s="14">
        <f>VLOOKUP(A233,'[1]BASE DTPA'!A:DH,53,0)</f>
        <v>45926</v>
      </c>
      <c r="U233" s="24">
        <f>VLOOKUP(A233,'[1]BASE DTPA'!A:DI,54,0)</f>
        <v>46022</v>
      </c>
      <c r="V233" s="7">
        <f>VLOOKUP(A233,'[1]BASE DTPA'!A:DJ,79,0)</f>
        <v>0</v>
      </c>
      <c r="W233" s="7" t="str">
        <f>VLOOKUP(A233,'[1]BASE DTPA'!A:DK,68,0)</f>
        <v>VIGENTE</v>
      </c>
      <c r="X233" s="17" t="str">
        <f>VLOOKUP(A233,'[1]BASE DTPA'!A:DL,70,0)</f>
        <v xml:space="preserve">https://community.secop.gov.co/Public/Tendering/ContractDetailView/Index?UniqueIdentifier=CO1.PCCNTR.8378401 </v>
      </c>
      <c r="Y233" s="10"/>
      <c r="Z233" s="10"/>
    </row>
    <row r="234" spans="1:26" x14ac:dyDescent="0.3">
      <c r="A234" s="22" t="s">
        <v>254</v>
      </c>
      <c r="B234" s="10" t="str">
        <f>VLOOKUP(A234,'[1]BASE DTPA'!A:CN,2,0)</f>
        <v>2 NACION</v>
      </c>
      <c r="C234" s="10" t="str">
        <f>VLOOKUP(A234,'[1]BASE DTPA'!A:CQ,3,0)</f>
        <v>CPS-DTPA-234-2025</v>
      </c>
      <c r="D234" s="10" t="str">
        <f>VLOOKUP(A234,'[1]BASE DTPA'!A:CR,4,0)</f>
        <v>DIDIMO ALVEIRO MORENO MORENO</v>
      </c>
      <c r="E234" s="23">
        <v>45944</v>
      </c>
      <c r="F234" s="12" t="str">
        <f>VLOOKUP(A234,'[1]BASE DTPA'!A:CT,6,0)</f>
        <v>PA00-3202008-15-076 PA00-3202032-1-077 Prestar servicios de apoyo a la gestión con plena autonomía técnica y administrativa para la ejecución de actividades asistenciales en la DTPA en el marco de la conservación de la diversidad biológica de las áreas protegidas del SINAP Nacional.</v>
      </c>
      <c r="G234" s="10" t="str">
        <f>VLOOKUP(A234,'[1]BASE DTPA'!A:CU,7,0)</f>
        <v>APOYO A LA GESTIÓN</v>
      </c>
      <c r="H234" s="10" t="str">
        <f>VLOOKUP(A234,'[1]BASE DTPA'!A:CV,8,0)</f>
        <v>2 CONTRATACIÓN DIRECTA</v>
      </c>
      <c r="I234" s="10" t="str">
        <f>VLOOKUP(A234,'[1]BASE DTPA'!A:CW,9,0)</f>
        <v>14 PRESTACIÓN DE SERVICIOS</v>
      </c>
      <c r="J234" s="7" t="str">
        <f>VLOOKUP(A234,'[1]BASE DTPA'!A:CX,10,0)</f>
        <v>N/A</v>
      </c>
      <c r="K234" s="7">
        <f>VLOOKUP(A234,'[1]BASE DTPA'!A:CY,11,0)</f>
        <v>80111600</v>
      </c>
      <c r="L234" s="13">
        <f>VLOOKUP(A234,'[1]BASE DTPA'!A:CZ,15,0)</f>
        <v>2084129</v>
      </c>
      <c r="M234" s="13">
        <f>VLOOKUP(A234,'[1]BASE DTPA'!A:DA,16,0)</f>
        <v>5349264</v>
      </c>
      <c r="N234" s="7" t="str">
        <f>VLOOKUP(A234,'[1]BASE DTPA'!A:DB,18,0)</f>
        <v>1 PERSONA NATURAL</v>
      </c>
      <c r="O234" s="7" t="str">
        <f>VLOOKUP(A234,'[1]BASE DTPA'!A:DC,19,0)</f>
        <v>3 CÉDULA DE CIUDADANÍA</v>
      </c>
      <c r="P234" s="13">
        <f>VLOOKUP(A234,'[1]BASE DTPA'!A:DD,20,0)</f>
        <v>5337568</v>
      </c>
      <c r="Q234" s="13" t="str">
        <f>VLOOKUP(A234,'[1]BASE DTPA'!A:DE,22,0)</f>
        <v>N-A</v>
      </c>
      <c r="R234" s="7" t="str">
        <f>VLOOKUP(A234,'[1]BASE DTPA'!A:DF,38,0)</f>
        <v>DTPA</v>
      </c>
      <c r="S234" s="7">
        <f>VLOOKUP(A234,'[1]BASE DTPA'!A:DG,43,0)</f>
        <v>77</v>
      </c>
      <c r="T234" s="14">
        <f>VLOOKUP(A234,'[1]BASE DTPA'!A:DH,53,0)</f>
        <v>45944</v>
      </c>
      <c r="U234" s="24">
        <f>VLOOKUP(A234,'[1]BASE DTPA'!A:DI,54,0)</f>
        <v>46022</v>
      </c>
      <c r="V234" s="7">
        <f>VLOOKUP(A234,'[1]BASE DTPA'!A:DJ,79,0)</f>
        <v>0</v>
      </c>
      <c r="W234" s="7" t="str">
        <f>VLOOKUP(A234,'[1]BASE DTPA'!A:DK,68,0)</f>
        <v>VIGENTE</v>
      </c>
      <c r="X234" s="17" t="str">
        <f>VLOOKUP(A234,'[1]BASE DTPA'!A:DL,70,0)</f>
        <v xml:space="preserve">https://community.secop.gov.co/Public/Tendering/ContractDetailView/Index?UniqueIdentifier=CO1.PCCNTR.8439443 </v>
      </c>
      <c r="Y234" s="10"/>
      <c r="Z234" s="10"/>
    </row>
    <row r="235" spans="1:26" x14ac:dyDescent="0.3">
      <c r="A235" s="22" t="s">
        <v>255</v>
      </c>
      <c r="B235" s="10" t="str">
        <f>VLOOKUP(A235,'[1]BASE DTPA'!A:CN,2,0)</f>
        <v>1 FONAM</v>
      </c>
      <c r="C235" s="10" t="str">
        <f>VLOOKUP(A235,'[1]BASE DTPA'!A:CQ,3,0)</f>
        <v>CPS-DTPA-235-2025</v>
      </c>
      <c r="D235" s="10" t="str">
        <f>VLOOKUP(A235,'[1]BASE DTPA'!A:CR,4,0)</f>
        <v>CARLOS HERNÁN LUCERO RINCON</v>
      </c>
      <c r="E235" s="23">
        <v>45940</v>
      </c>
      <c r="F235" s="12" t="str">
        <f>VLOOKUP(A235,'[1]BASE DTPA'!A:CT,6,0)</f>
        <v>PA00-3202008-15-085 Prestar servicios profesionales con plena autonomía técnica y acciones administrativas para acompañar y aportar técnicamente en las del proceso de ordenamiento de los recursos hidrobiológicos y pesqueros asociados a los ecosistemas acuáticos en las áreas protegidas de la DTPA con los diferentes actores comunitarios, institucionales e intersectoriales de la región Pacífico, en el marco de la conservación de la diversidad biocultural de las Áreas Protegidas del SINAP a nivel nacional.</v>
      </c>
      <c r="G235" s="10" t="str">
        <f>VLOOKUP(A235,'[1]BASE DTPA'!A:CU,7,0)</f>
        <v>PROFESIONAL</v>
      </c>
      <c r="H235" s="10" t="str">
        <f>VLOOKUP(A235,'[1]BASE DTPA'!A:CV,8,0)</f>
        <v>2 CONTRATACIÓN DIRECTA</v>
      </c>
      <c r="I235" s="10" t="str">
        <f>VLOOKUP(A235,'[1]BASE DTPA'!A:CW,9,0)</f>
        <v>14 PRESTACIÓN DE SERVICIOS</v>
      </c>
      <c r="J235" s="7" t="str">
        <f>VLOOKUP(A235,'[1]BASE DTPA'!A:CX,10,0)</f>
        <v>N/A</v>
      </c>
      <c r="K235" s="7">
        <f>VLOOKUP(A235,'[1]BASE DTPA'!A:CY,11,0)</f>
        <v>80111600</v>
      </c>
      <c r="L235" s="13">
        <f>VLOOKUP(A235,'[1]BASE DTPA'!A:CZ,15,0)</f>
        <v>7881428</v>
      </c>
      <c r="M235" s="28">
        <f>VLOOKUP(A235,'[1]BASE DTPA'!A:DA,16,0)</f>
        <v>21279855.600000001</v>
      </c>
      <c r="N235" s="7" t="str">
        <f>VLOOKUP(A235,'[1]BASE DTPA'!A:DB,18,0)</f>
        <v>1 PERSONA NATURAL</v>
      </c>
      <c r="O235" s="7" t="str">
        <f>VLOOKUP(A235,'[1]BASE DTPA'!A:DC,19,0)</f>
        <v>3 CÉDULA DE CIUDADANÍA</v>
      </c>
      <c r="P235" s="13">
        <f>VLOOKUP(A235,'[1]BASE DTPA'!A:DD,20,0)</f>
        <v>12916484</v>
      </c>
      <c r="Q235" s="13" t="str">
        <f>VLOOKUP(A235,'[1]BASE DTPA'!A:DE,22,0)</f>
        <v>N-A</v>
      </c>
      <c r="R235" s="7" t="str">
        <f>VLOOKUP(A235,'[1]BASE DTPA'!A:DF,38,0)</f>
        <v>DTPA</v>
      </c>
      <c r="S235" s="7">
        <f>VLOOKUP(A235,'[1]BASE DTPA'!A:DG,43,0)</f>
        <v>81</v>
      </c>
      <c r="T235" s="14">
        <f>VLOOKUP(A235,'[1]BASE DTPA'!A:DH,53,0)</f>
        <v>45940</v>
      </c>
      <c r="U235" s="24">
        <f>VLOOKUP(A235,'[1]BASE DTPA'!A:DI,54,0)</f>
        <v>46022</v>
      </c>
      <c r="V235" s="7">
        <f>VLOOKUP(A235,'[1]BASE DTPA'!A:DJ,79,0)</f>
        <v>0</v>
      </c>
      <c r="W235" s="7" t="str">
        <f>VLOOKUP(A235,'[1]BASE DTPA'!A:DK,68,0)</f>
        <v>VIGENTE</v>
      </c>
      <c r="X235" s="17" t="str">
        <f>VLOOKUP(A235,'[1]BASE DTPA'!A:DL,70,0)</f>
        <v xml:space="preserve">https://community.secop.gov.co/Public/Tendering/ContractDetailView/Index?UniqueIdentifier=CO1.PCCNTR.8439454 </v>
      </c>
      <c r="Y235" s="10"/>
      <c r="Z235" s="10"/>
    </row>
    <row r="236" spans="1:26" x14ac:dyDescent="0.3">
      <c r="A236" s="22" t="s">
        <v>256</v>
      </c>
      <c r="B236" s="10" t="str">
        <f>VLOOKUP(A236,'[1]BASE DTPA'!A:CN,2,0)</f>
        <v>1 FONAM</v>
      </c>
      <c r="C236" s="10" t="str">
        <f>VLOOKUP(A236,'[1]BASE DTPA'!A:CQ,3,0)</f>
        <v>CPS-DTPA-236-2025</v>
      </c>
      <c r="D236" s="10" t="str">
        <f>VLOOKUP(A236,'[1]BASE DTPA'!A:CR,4,0)</f>
        <v>DANNYTHZA STEPHANY MONÁ VELASCO</v>
      </c>
      <c r="E236" s="23">
        <v>45947</v>
      </c>
      <c r="F236" s="12" t="str">
        <f>VLOOKUP(A236,'[1]BASE DTPA'!A:CT,6,0)</f>
        <v>PA04-3202032-1-028 Prestar servicios profesionales con plena autonomía técnica y administrativa en el PNN Farallones de Cali para realizar las actividades necesarias en la planeación e implementación de las acciones de prevención, vigilancia y control en las áreas protegidas administradas por PNNC, especialmente en los ecosistemas andinos y de páramo, en el marco de la conservación de la diversidad biológica de las Áreas Protegidas del SINAP Nacional</v>
      </c>
      <c r="G236" s="10" t="str">
        <f>VLOOKUP(A236,'[1]BASE DTPA'!A:CU,7,0)</f>
        <v>PROFESIONAL</v>
      </c>
      <c r="H236" s="10" t="str">
        <f>VLOOKUP(A236,'[1]BASE DTPA'!A:CV,8,0)</f>
        <v>2 CONTRATACIÓN DIRECTA</v>
      </c>
      <c r="I236" s="10" t="str">
        <f>VLOOKUP(A236,'[1]BASE DTPA'!A:CW,9,0)</f>
        <v>14 PRESTACIÓN DE SERVICIOS</v>
      </c>
      <c r="J236" s="7" t="str">
        <f>VLOOKUP(A236,'[1]BASE DTPA'!A:CX,10,0)</f>
        <v>N/A</v>
      </c>
      <c r="K236" s="7">
        <f>VLOOKUP(A236,'[1]BASE DTPA'!A:CY,11,0)</f>
        <v>80111600</v>
      </c>
      <c r="L236" s="13">
        <f>VLOOKUP(A236,'[1]BASE DTPA'!A:CZ,15,0)</f>
        <v>3670921</v>
      </c>
      <c r="M236" s="28">
        <f>VLOOKUP(A236,'[1]BASE DTPA'!A:DA,16,0)</f>
        <v>9054938</v>
      </c>
      <c r="N236" s="7" t="str">
        <f>VLOOKUP(A236,'[1]BASE DTPA'!A:DB,18,0)</f>
        <v>1 PERSONA NATURAL</v>
      </c>
      <c r="O236" s="7" t="str">
        <f>VLOOKUP(A236,'[1]BASE DTPA'!A:DC,19,0)</f>
        <v>3 CÉDULA DE CIUDADANÍA</v>
      </c>
      <c r="P236" s="13">
        <f>VLOOKUP(A236,'[1]BASE DTPA'!A:DD,20,0)</f>
        <v>1144202197</v>
      </c>
      <c r="Q236" s="13" t="str">
        <f>VLOOKUP(A236,'[1]BASE DTPA'!A:DE,22,0)</f>
        <v>N-A</v>
      </c>
      <c r="R236" s="7" t="str">
        <f>VLOOKUP(A236,'[1]BASE DTPA'!A:DF,38,0)</f>
        <v>PNN FARALLONES DE CALI</v>
      </c>
      <c r="S236" s="7">
        <f>VLOOKUP(A236,'[1]BASE DTPA'!A:DG,43,0)</f>
        <v>74</v>
      </c>
      <c r="T236" s="14">
        <f>VLOOKUP(A236,'[1]BASE DTPA'!A:DH,53,0)</f>
        <v>45947</v>
      </c>
      <c r="U236" s="24">
        <f>VLOOKUP(A236,'[1]BASE DTPA'!A:DI,54,0)</f>
        <v>46022</v>
      </c>
      <c r="V236" s="7">
        <f>VLOOKUP(A236,'[1]BASE DTPA'!A:DJ,79,0)</f>
        <v>0</v>
      </c>
      <c r="W236" s="7" t="str">
        <f>VLOOKUP(A236,'[1]BASE DTPA'!A:DK,68,0)</f>
        <v>VIGENTE</v>
      </c>
      <c r="X236" s="17" t="str">
        <f>VLOOKUP(A236,'[1]BASE DTPA'!A:DL,70,0)</f>
        <v>https://community.secop.gov.co/Public/Tendering/ContractDetailView/Index?UniqueIdentifier=CO1.PCCNTR.8464678</v>
      </c>
      <c r="Y236" s="10"/>
      <c r="Z236" s="10"/>
    </row>
    <row r="237" spans="1:26" x14ac:dyDescent="0.3">
      <c r="A237" s="22" t="s">
        <v>257</v>
      </c>
      <c r="B237" s="10" t="str">
        <f>VLOOKUP(A237,'[1]BASE DTPA'!A:CN,2,0)</f>
        <v>1 FONAM</v>
      </c>
      <c r="C237" s="10" t="str">
        <f>VLOOKUP(A237,'[1]BASE DTPA'!A:CQ,3,0)</f>
        <v>CPS-DTPA-237-2025</v>
      </c>
      <c r="D237" s="10" t="str">
        <f>VLOOKUP(A237,'[1]BASE DTPA'!A:CR,4,0)</f>
        <v>VIVIANA ANDREA MEDINA PEÑA</v>
      </c>
      <c r="E237" s="23">
        <v>45951</v>
      </c>
      <c r="F237" s="12" t="str">
        <f>VLOOKUP(A237,'[1]BASE DTPA'!A:CT,6,0)</f>
        <v>PA00-3202008-15-020 Prestar servicios de apoyo a la gestion con plena autonomia tecnica y administrativa a la Direccion Territorial Pacifico para realizar actividades administrativas asistenciales en el marco de la conservación de la diversidad biológica de las áreas protegidas del SINAP nacional</v>
      </c>
      <c r="G237" s="10" t="str">
        <f>VLOOKUP(A237,'[1]BASE DTPA'!A:CU,7,0)</f>
        <v>APOYO A LA GESTIÓN</v>
      </c>
      <c r="H237" s="10" t="str">
        <f>VLOOKUP(A237,'[1]BASE DTPA'!A:CV,8,0)</f>
        <v>2 CONTRATACIÓN DIRECTA</v>
      </c>
      <c r="I237" s="10" t="str">
        <f>VLOOKUP(A237,'[1]BASE DTPA'!A:CW,9,0)</f>
        <v>14 PRESTACIÓN DE SERVICIOS</v>
      </c>
      <c r="J237" s="7" t="str">
        <f>VLOOKUP(A237,'[1]BASE DTPA'!A:CX,10,0)</f>
        <v>N/A</v>
      </c>
      <c r="K237" s="7">
        <f>VLOOKUP(A237,'[1]BASE DTPA'!A:CY,11,0)</f>
        <v>80111600</v>
      </c>
      <c r="L237" s="13">
        <f>VLOOKUP(A237,'[1]BASE DTPA'!A:CZ,15,0)</f>
        <v>3670920</v>
      </c>
      <c r="M237" s="28">
        <f>VLOOKUP(A237,'[1]BASE DTPA'!A:DA,16,0)</f>
        <v>8565480</v>
      </c>
      <c r="N237" s="7" t="str">
        <f>VLOOKUP(A237,'[1]BASE DTPA'!A:DB,18,0)</f>
        <v>1 PERSONA NATURAL</v>
      </c>
      <c r="O237" s="7" t="str">
        <f>VLOOKUP(A237,'[1]BASE DTPA'!A:DC,19,0)</f>
        <v>3 CÉDULA DE CIUDADANÍA</v>
      </c>
      <c r="P237" s="13">
        <f>VLOOKUP(A237,'[1]BASE DTPA'!A:DD,20,0)</f>
        <v>31434389</v>
      </c>
      <c r="Q237" s="13" t="str">
        <f>VLOOKUP(A237,'[1]BASE DTPA'!A:DE,22,0)</f>
        <v>N-A</v>
      </c>
      <c r="R237" s="7" t="str">
        <f>VLOOKUP(A237,'[1]BASE DTPA'!A:DF,38,0)</f>
        <v>DTPA</v>
      </c>
      <c r="S237" s="7">
        <f>VLOOKUP(A237,'[1]BASE DTPA'!A:DG,43,0)</f>
        <v>70</v>
      </c>
      <c r="T237" s="14">
        <f>VLOOKUP(A237,'[1]BASE DTPA'!A:DH,53,0)</f>
        <v>45951</v>
      </c>
      <c r="U237" s="24">
        <f>VLOOKUP(A237,'[1]BASE DTPA'!A:DI,54,0)</f>
        <v>46022</v>
      </c>
      <c r="V237" s="7">
        <f>VLOOKUP(A237,'[1]BASE DTPA'!A:DJ,79,0)</f>
        <v>0</v>
      </c>
      <c r="W237" s="7" t="str">
        <f>VLOOKUP(A237,'[1]BASE DTPA'!A:DK,68,0)</f>
        <v>VIGENTE</v>
      </c>
      <c r="X237" s="17" t="str">
        <f>VLOOKUP(A237,'[1]BASE DTPA'!A:DL,70,0)</f>
        <v xml:space="preserve">https://community.secop.gov.co/Public/Tendering/ContractDetailView/Index?UniqueIdentifier=CO1.PCCNTR.8478331 </v>
      </c>
      <c r="Y237" s="10"/>
      <c r="Z237" s="10"/>
    </row>
    <row r="238" spans="1:26" x14ac:dyDescent="0.3">
      <c r="A238" s="22" t="s">
        <v>258</v>
      </c>
      <c r="B238" s="10" t="str">
        <f>VLOOKUP(A238,'[1]BASE DTPA'!A:CN,2,0)</f>
        <v>2 NACION</v>
      </c>
      <c r="C238" s="10" t="str">
        <f>VLOOKUP(A238,'[1]BASE DTPA'!A:CQ,3,0)</f>
        <v>CPS-DTPA-238-2025</v>
      </c>
      <c r="D238" s="10" t="str">
        <f>VLOOKUP(A238,'[1]BASE DTPA'!A:CR,4,0)</f>
        <v xml:space="preserve">ANGELICA MARÍA FRANCO CAÑAS </v>
      </c>
      <c r="E238" s="23">
        <v>45957</v>
      </c>
      <c r="F238" s="12" t="str">
        <f>VLOOKUP(A238,'[1]BASE DTPA'!A:CT,6,0)</f>
        <v>PA00-3202008-15-088 Prestar servicios profesionales con plena autonomía técnica y administrativa en Dirección Territorial Pacífico en la formulación, presentación, ajuste y seguimiento a proyectos de la Dirección Territorial Pacífico, en el marco de la conservación de la diversidad biológica de las áreas protegidas del SINAP nacional.</v>
      </c>
      <c r="G238" s="10" t="str">
        <f>VLOOKUP(A238,'[1]BASE DTPA'!A:CU,7,0)</f>
        <v>PROFESIONAL</v>
      </c>
      <c r="H238" s="10" t="str">
        <f>VLOOKUP(A238,'[1]BASE DTPA'!A:CV,8,0)</f>
        <v>2 CONTRATACIÓN DIRECTA</v>
      </c>
      <c r="I238" s="10" t="str">
        <f>VLOOKUP(A238,'[1]BASE DTPA'!A:CW,9,0)</f>
        <v>14 PRESTACIÓN DE SERVICIOS</v>
      </c>
      <c r="J238" s="7" t="str">
        <f>VLOOKUP(A238,'[1]BASE DTPA'!A:CX,10,0)</f>
        <v>N/A</v>
      </c>
      <c r="K238" s="7">
        <f>VLOOKUP(A238,'[1]BASE DTPA'!A:CY,11,0)</f>
        <v>80111600</v>
      </c>
      <c r="L238" s="13">
        <f>VLOOKUP(A238,'[1]BASE DTPA'!A:CZ,15,0)</f>
        <v>7435309</v>
      </c>
      <c r="M238" s="13">
        <f>VLOOKUP(A238,'[1]BASE DTPA'!A:DA,16,0)</f>
        <v>15861993</v>
      </c>
      <c r="N238" s="7" t="str">
        <f>VLOOKUP(A238,'[1]BASE DTPA'!A:DB,18,0)</f>
        <v>1 PERSONA NATURAL</v>
      </c>
      <c r="O238" s="7" t="str">
        <f>VLOOKUP(A238,'[1]BASE DTPA'!A:DC,19,0)</f>
        <v>3 CÉDULA DE CIUDADANÍA</v>
      </c>
      <c r="P238" s="13">
        <f>VLOOKUP(A238,'[1]BASE DTPA'!A:DD,20,0)</f>
        <v>33967598</v>
      </c>
      <c r="Q238" s="13" t="str">
        <f>VLOOKUP(A238,'[1]BASE DTPA'!A:DE,22,0)</f>
        <v>N-A</v>
      </c>
      <c r="R238" s="7" t="str">
        <f>VLOOKUP(A238,'[1]BASE DTPA'!A:DF,38,0)</f>
        <v>DTPA</v>
      </c>
      <c r="S238" s="7">
        <f>VLOOKUP(A238,'[1]BASE DTPA'!A:DG,43,0)</f>
        <v>63</v>
      </c>
      <c r="T238" s="14">
        <f>VLOOKUP(A238,'[1]BASE DTPA'!A:DH,53,0)</f>
        <v>45958</v>
      </c>
      <c r="U238" s="24">
        <f>VLOOKUP(A238,'[1]BASE DTPA'!A:DI,54,0)</f>
        <v>46022</v>
      </c>
      <c r="V238" s="7">
        <f>VLOOKUP(A238,'[1]BASE DTPA'!A:DJ,79,0)</f>
        <v>0</v>
      </c>
      <c r="W238" s="7" t="str">
        <f>VLOOKUP(A238,'[1]BASE DTPA'!A:DK,68,0)</f>
        <v>VIGENTE</v>
      </c>
      <c r="X238" s="17" t="str">
        <f>VLOOKUP(A238,'[1]BASE DTPA'!A:DL,70,0)</f>
        <v xml:space="preserve">https://community.secop.gov.co/Public/Tendering/ContractDetailView/Index?UniqueIdentifier=CO1.PCCNTR.8500709 </v>
      </c>
      <c r="Y238" s="10"/>
      <c r="Z238" s="10"/>
    </row>
    <row r="239" spans="1:26" x14ac:dyDescent="0.3">
      <c r="A239" s="22" t="s">
        <v>259</v>
      </c>
      <c r="B239" s="10" t="str">
        <f>VLOOKUP(A239,'[1]BASE DTPA'!A:CN,2,0)</f>
        <v>2 NACION</v>
      </c>
      <c r="C239" s="10" t="str">
        <f>VLOOKUP(A239,'[1]BASE DTPA'!A:CQ,3,0)</f>
        <v>CPS-DTPA-239-2025</v>
      </c>
      <c r="D239" s="10" t="str">
        <f>VLOOKUP(A239,'[1]BASE DTPA'!A:CR,4,0)</f>
        <v>MARÍA CAMILA CASTAÑEDA VELASQUEZ</v>
      </c>
      <c r="E239" s="23">
        <v>45967</v>
      </c>
      <c r="F239" s="12" t="str">
        <f>VLOOKUP(A239,'[1]BASE DTPA'!A:CT,6,0)</f>
        <v>PA01-3202008-15-043 Prestar servicios profesionales con plena autonomía técnica y administrativa en DNMI Cabo Manglares en el desarrollo de actividades para fortalecer los procesos de gestión contractual, administrativa, financiera, documental y la atención a derechos de petición y requerimientos de ciudadanos del área protegida en el marco de la conservación de la diversidad biológica de las áreas protegidas del SINAP</v>
      </c>
      <c r="G239" s="10" t="str">
        <f>VLOOKUP(A239,'[1]BASE DTPA'!A:CU,7,0)</f>
        <v>PROFESIONAL</v>
      </c>
      <c r="H239" s="10" t="str">
        <f>VLOOKUP(A239,'[1]BASE DTPA'!A:CV,8,0)</f>
        <v>2 CONTRATACIÓN DIRECTA</v>
      </c>
      <c r="I239" s="10" t="str">
        <f>VLOOKUP(A239,'[1]BASE DTPA'!A:CW,9,0)</f>
        <v>14 PRESTACIÓN DE SERVICIOS</v>
      </c>
      <c r="J239" s="7" t="str">
        <f>VLOOKUP(A239,'[1]BASE DTPA'!A:CX,10,0)</f>
        <v>N/A</v>
      </c>
      <c r="K239" s="7">
        <f>VLOOKUP(A239,'[1]BASE DTPA'!A:CY,11,0)</f>
        <v>80111600</v>
      </c>
      <c r="L239" s="13">
        <f>VLOOKUP(A239,'[1]BASE DTPA'!A:CZ,15,0)</f>
        <v>3818858</v>
      </c>
      <c r="M239" s="13">
        <f>VLOOKUP(A239,'[1]BASE DTPA'!A:DA,16,0)</f>
        <v>7001240</v>
      </c>
      <c r="N239" s="7" t="str">
        <f>VLOOKUP(A239,'[1]BASE DTPA'!A:DB,18,0)</f>
        <v>1 PERSONA NATURAL</v>
      </c>
      <c r="O239" s="7" t="str">
        <f>VLOOKUP(A239,'[1]BASE DTPA'!A:DC,19,0)</f>
        <v>3 CÉDULA DE CIUDADANÍA</v>
      </c>
      <c r="P239" s="13">
        <f>VLOOKUP(A239,'[1]BASE DTPA'!A:DD,20,0)</f>
        <v>1006106067</v>
      </c>
      <c r="Q239" s="13" t="str">
        <f>VLOOKUP(A239,'[1]BASE DTPA'!A:DE,22,0)</f>
        <v>N-A</v>
      </c>
      <c r="R239" s="7" t="str">
        <f>VLOOKUP(A239,'[1]BASE DTPA'!A:DF,38,0)</f>
        <v>DNMI CABO MANGLARES</v>
      </c>
      <c r="S239" s="7">
        <f>VLOOKUP(A239,'[1]BASE DTPA'!A:DG,43,0)</f>
        <v>55</v>
      </c>
      <c r="T239" s="14">
        <f>VLOOKUP(A239,'[1]BASE DTPA'!A:DH,53,0)</f>
        <v>45967</v>
      </c>
      <c r="U239" s="24">
        <f>VLOOKUP(A239,'[1]BASE DTPA'!A:DI,54,0)</f>
        <v>46021</v>
      </c>
      <c r="V239" s="7">
        <f>VLOOKUP(A239,'[1]BASE DTPA'!A:DJ,79,0)</f>
        <v>0</v>
      </c>
      <c r="W239" s="7" t="str">
        <f>VLOOKUP(A239,'[1]BASE DTPA'!A:DK,68,0)</f>
        <v>VIGENTE</v>
      </c>
      <c r="X239" s="17" t="str">
        <f>VLOOKUP(A239,'[1]BASE DTPA'!A:DL,70,0)</f>
        <v xml:space="preserve">https://community.secop.gov.co/Public/Tendering/ContractDetailView/Index?UniqueIdentifier=CO1.PCCNTR.8549074 </v>
      </c>
      <c r="Y239" s="10"/>
      <c r="Z239" s="10"/>
    </row>
    <row r="240" spans="1:26" x14ac:dyDescent="0.3">
      <c r="A240" s="41" t="s">
        <v>260</v>
      </c>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29"/>
    </row>
    <row r="241" spans="1:26" x14ac:dyDescent="0.3">
      <c r="A241" s="22" t="s">
        <v>261</v>
      </c>
      <c r="B241" s="10" t="str">
        <f>VLOOKUP(A241,'[1]BASE DTPA'!A:CN,2,0)</f>
        <v>1 FONAM</v>
      </c>
      <c r="C241" s="10" t="str">
        <f>VLOOKUP(A241,'[1]BASE DTPA'!A:CQ,3,0)</f>
        <v>CONTRATO DE ARRENDAMIENTO 001 DEL 2025</v>
      </c>
      <c r="D241" s="10" t="str">
        <f>VLOOKUP(A241,'[1]BASE DTPA'!A:CR,4,0)</f>
        <v>MAR-10 S.A.S</v>
      </c>
      <c r="E241" s="23">
        <v>45692</v>
      </c>
      <c r="F241" s="12" t="str">
        <f>VLOOKUP(A241,'[1]BASE DTPA'!A:CT,6,0)</f>
        <v>PA04-3202008-15-122 Prestar servicio de arrendamiento de lanchas en el PNN Farallones de Cali para el Fortalecer los procesos administrativos de las áreas de SPNNC, especialmente en la presente en los ecosistemas de páramo y bosques del Parque Nacional Natural Farallones de Cali y su área de influencia, en el marco de la conservación de la diversidad biológica de las Áreas Protegidas del SINAP Nacional.</v>
      </c>
      <c r="G241" s="10" t="str">
        <f>VLOOKUP(A241,'[1]BASE DTPA'!A:CU,7,0)</f>
        <v>N-A</v>
      </c>
      <c r="H241" s="10" t="str">
        <f>VLOOKUP(A241,'[1]BASE DTPA'!A:CV,8,0)</f>
        <v>2 CONTRATACIÓN DIRECTA</v>
      </c>
      <c r="I241" s="10" t="str">
        <f>VLOOKUP(A241,'[1]BASE DTPA'!A:CW,9,0)</f>
        <v>1 ARRENDAMIENTO y/o ADQUISICIÓN DE INMUEBLES</v>
      </c>
      <c r="J241" s="7" t="str">
        <f>VLOOKUP(A241,'[1]BASE DTPA'!A:CX,10,0)</f>
        <v>SERVICIOS</v>
      </c>
      <c r="K241" s="7">
        <f>VLOOKUP(A241,'[1]BASE DTPA'!A:CY,11,0)</f>
        <v>80131500</v>
      </c>
      <c r="L241" s="13">
        <f>VLOOKUP(A241,'[1]BASE DTPA'!A:CZ,15,0)</f>
        <v>1818180</v>
      </c>
      <c r="M241" s="13">
        <f>VLOOKUP(A241,'[1]BASE DTPA'!A:DA,16,0)</f>
        <v>20000000</v>
      </c>
      <c r="N241" s="7" t="str">
        <f>VLOOKUP(A241,'[1]BASE DTPA'!A:DB,18,0)</f>
        <v>2 PERSONA JURIDICA</v>
      </c>
      <c r="O241" s="7" t="str">
        <f>VLOOKUP(A241,'[1]BASE DTPA'!A:DC,19,0)</f>
        <v>1 NIT</v>
      </c>
      <c r="P241" s="7">
        <f>VLOOKUP(A241,'[1]BASE DTPA'!A:DD,20,0)</f>
        <v>900284069</v>
      </c>
      <c r="Q241" s="7">
        <f>VLOOKUP(A241,'[1]BASE DTPA'!A:DE,22,0)</f>
        <v>900284069</v>
      </c>
      <c r="R241" s="7" t="str">
        <f>VLOOKUP(A241,'[1]BASE DTPA'!A:DF,38,0)</f>
        <v>PNN FARALLONES DE CALI</v>
      </c>
      <c r="S241" s="7">
        <f>VLOOKUP(A241,'[1]BASE DTPA'!A:DG,43,0)</f>
        <v>120</v>
      </c>
      <c r="T241" s="7"/>
      <c r="U241" s="24">
        <v>46022</v>
      </c>
      <c r="V241" s="7">
        <f>VLOOKUP(A241,'[1]BASE DTPA'!A:DJ,79,0)</f>
        <v>0</v>
      </c>
      <c r="W241" s="7" t="str">
        <f>VLOOKUP(A241,'[1]BASE DTPA'!A:DK,68,0)</f>
        <v>VIGENTE</v>
      </c>
      <c r="X241" s="17" t="str">
        <f>VLOOKUP(A241,'[1]BASE DTPA'!A:DL,70,0)</f>
        <v xml:space="preserve">https://community.secop.gov.co/Public/Tendering/ContractDetailView/Index?UniqueIdentifier=CO1.PCCNTR.7402887 </v>
      </c>
      <c r="Y241" s="10"/>
      <c r="Z241" s="10"/>
    </row>
    <row r="242" spans="1:26" x14ac:dyDescent="0.3">
      <c r="A242" s="22" t="s">
        <v>262</v>
      </c>
      <c r="B242" s="10" t="str">
        <f>VLOOKUP(A242,'[1]BASE DTPA'!A:CN,2,0)</f>
        <v>2 NACION</v>
      </c>
      <c r="C242" s="10" t="str">
        <f>VLOOKUP(A242,'[1]BASE DTPA'!A:CQ,3,0)</f>
        <v>CONTRATO DE ARRENDAMIENTO 002 DEL 2025</v>
      </c>
      <c r="D242" s="10" t="str">
        <f>VLOOKUP(A242,'[1]BASE DTPA'!A:CR,4,0)</f>
        <v>MARIO RAUL OROBIO CUERO</v>
      </c>
      <c r="E242" s="23">
        <v>45821</v>
      </c>
      <c r="F242" s="12" t="str">
        <f>VLOOKUP(A242,'[1]BASE DTPA'!A:CT,6,0)</f>
        <v>PA01-3202056-5-002; PA01-3202008-9-007; PA01-3202060-19_1-009; PA01-3202008-10-012 Arrendar espacios adecuados para el estacionamiento de las embarcaciones del DNMI Cabo Manglares con el fin de implementar las estrategias de educación informal, restauración de ecosistemas y administración y manejo de áreas protegidas en el marco de la conservación de la diversidad biológica de las áreas protegidas del
SINAP.</v>
      </c>
      <c r="G242" s="10" t="str">
        <f>VLOOKUP(A242,'[1]BASE DTPA'!A:CU,7,0)</f>
        <v>N-A</v>
      </c>
      <c r="H242" s="10" t="str">
        <f>VLOOKUP(A242,'[1]BASE DTPA'!A:CV,8,0)</f>
        <v>2 CONTRATACIÓN DIRECTA</v>
      </c>
      <c r="I242" s="10" t="str">
        <f>VLOOKUP(A242,'[1]BASE DTPA'!A:CW,9,0)</f>
        <v>1 ARRENDAMIENTO y/o ADQUISICIÓN DE INMUEBLES</v>
      </c>
      <c r="J242" s="7" t="str">
        <f>VLOOKUP(A242,'[1]BASE DTPA'!A:CX,10,0)</f>
        <v>SERVICIOS</v>
      </c>
      <c r="K242" s="7">
        <f>VLOOKUP(A242,'[1]BASE DTPA'!A:CY,11,0)</f>
        <v>80131500</v>
      </c>
      <c r="L242" s="13">
        <f>VLOOKUP(A242,'[1]BASE DTPA'!A:CZ,15,0)</f>
        <v>2500000</v>
      </c>
      <c r="M242" s="13">
        <f>VLOOKUP(A242,'[1]BASE DTPA'!A:DA,16,0)</f>
        <v>15000000</v>
      </c>
      <c r="N242" s="7" t="str">
        <f>VLOOKUP(A242,'[1]BASE DTPA'!A:DB,18,0)</f>
        <v>1 PERSONA NATURAL</v>
      </c>
      <c r="O242" s="7" t="str">
        <f>VLOOKUP(A242,'[1]BASE DTPA'!A:DC,19,0)</f>
        <v>3 CÉDULA DE CIUDADANÍA</v>
      </c>
      <c r="P242" s="7">
        <f>VLOOKUP(A242,'[1]BASE DTPA'!A:DD,20,0)</f>
        <v>1087122552</v>
      </c>
      <c r="Q242" s="7">
        <f>VLOOKUP(A242,'[1]BASE DTPA'!A:DE,22,0)</f>
        <v>0</v>
      </c>
      <c r="R242" s="7" t="str">
        <f>VLOOKUP(A242,'[1]BASE DTPA'!A:DF,38,0)</f>
        <v>DNMI CABO MANGLARES</v>
      </c>
      <c r="S242" s="7">
        <f>VLOOKUP(A242,'[1]BASE DTPA'!A:DG,43,0)</f>
        <v>203</v>
      </c>
      <c r="T242" s="14">
        <v>45824</v>
      </c>
      <c r="U242" s="24">
        <v>46022</v>
      </c>
      <c r="V242" s="7">
        <f>VLOOKUP(A242,'[1]BASE DTPA'!A:DJ,79,0)</f>
        <v>0</v>
      </c>
      <c r="W242" s="7" t="str">
        <f>VLOOKUP(A242,'[1]BASE DTPA'!A:DK,68,0)</f>
        <v>VIGENTE</v>
      </c>
      <c r="X242" s="17" t="str">
        <f>VLOOKUP(A242,'[1]BASE DTPA'!A:DL,70,0)</f>
        <v xml:space="preserve">https://community.secop.gov.co/Public/Tendering/ContractDetailView/Index?UniqueIdentifier=CO1.PCCNTR.7974897 </v>
      </c>
      <c r="Y242" s="10"/>
      <c r="Z242" s="10"/>
    </row>
    <row r="243" spans="1:26" x14ac:dyDescent="0.3">
      <c r="A243" s="22" t="s">
        <v>263</v>
      </c>
      <c r="B243" s="10" t="str">
        <f>VLOOKUP(A243,'[1]BASE DTPA'!A:CN,2,0)</f>
        <v>2 NACION</v>
      </c>
      <c r="C243" s="10" t="str">
        <f>VLOOKUP(A243,'[1]BASE DTPA'!A:CQ,3,0)</f>
        <v>CONTRATO DE ARRENDAMIENTO 003 DEL 2025</v>
      </c>
      <c r="D243" s="10" t="str">
        <f>VLOOKUP(A243,'[1]BASE DTPA'!A:CR,4,0)</f>
        <v>STEPHANIE-ARREDAMIENTO-MALPELO</v>
      </c>
      <c r="E243" s="30">
        <v>46008</v>
      </c>
      <c r="F243" s="12">
        <f>VLOOKUP(A243,'[1]BASE DTPA'!A:CT,6,0)</f>
        <v>0</v>
      </c>
      <c r="G243" s="10">
        <f>VLOOKUP(A243,'[1]BASE DTPA'!A:CU,7,0)</f>
        <v>0</v>
      </c>
      <c r="H243" s="10">
        <f>VLOOKUP(A243,'[1]BASE DTPA'!A:CV,8,0)</f>
        <v>0</v>
      </c>
      <c r="I243" s="10">
        <f>VLOOKUP(A243,'[1]BASE DTPA'!A:CW,9,0)</f>
        <v>0</v>
      </c>
      <c r="J243" s="7" t="str">
        <f>VLOOKUP(A243,'[1]BASE DTPA'!A:CX,10,0)</f>
        <v>N/A</v>
      </c>
      <c r="K243" s="7">
        <f>VLOOKUP(A243,'[1]BASE DTPA'!A:CY,11,0)</f>
        <v>0</v>
      </c>
      <c r="L243" s="7">
        <f>VLOOKUP(A243,'[1]BASE DTPA'!A:CZ,15,0)</f>
        <v>0</v>
      </c>
      <c r="M243" s="7">
        <f>VLOOKUP(A243,'[1]BASE DTPA'!A:DA,16,0)</f>
        <v>0</v>
      </c>
      <c r="N243" s="7">
        <f>VLOOKUP(A243,'[1]BASE DTPA'!A:DB,18,0)</f>
        <v>0</v>
      </c>
      <c r="O243" s="7">
        <f>VLOOKUP(A243,'[1]BASE DTPA'!A:DC,19,0)</f>
        <v>0</v>
      </c>
      <c r="P243" s="7">
        <f>VLOOKUP(A243,'[1]BASE DTPA'!A:DD,20,0)</f>
        <v>0</v>
      </c>
      <c r="Q243" s="7">
        <f>VLOOKUP(A243,'[1]BASE DTPA'!A:DE,22,0)</f>
        <v>0</v>
      </c>
      <c r="R243" s="7">
        <f>VLOOKUP(A243,'[1]BASE DTPA'!A:DF,38,0)</f>
        <v>0</v>
      </c>
      <c r="S243" s="7">
        <f>VLOOKUP(A243,'[1]BASE DTPA'!A:DG,43,0)</f>
        <v>0</v>
      </c>
      <c r="T243" s="24">
        <v>46010</v>
      </c>
      <c r="U243" s="14">
        <v>46194</v>
      </c>
      <c r="V243" s="7">
        <f>VLOOKUP(A243,'[1]BASE DTPA'!A:DJ,79,0)</f>
        <v>0</v>
      </c>
      <c r="W243" s="7">
        <f>VLOOKUP(A243,'[1]BASE DTPA'!A:DK,68,0)</f>
        <v>0</v>
      </c>
      <c r="X243" s="7">
        <f>VLOOKUP(A243,'[1]BASE DTPA'!A:DL,70,0)</f>
        <v>0</v>
      </c>
      <c r="Y243" s="10"/>
      <c r="Z243" s="10"/>
    </row>
    <row r="244" spans="1:26" x14ac:dyDescent="0.3">
      <c r="A244" s="22" t="s">
        <v>264</v>
      </c>
      <c r="B244" s="10">
        <f>VLOOKUP(A244,'[1]BASE DTPA'!A:CN,2,0)</f>
        <v>0</v>
      </c>
      <c r="C244" s="10" t="str">
        <f>VLOOKUP(A244,'[1]BASE DTPA'!A:CQ,3,0)</f>
        <v>CONTRATO DE ARRENDAMIENTO 005 DEL 2025</v>
      </c>
      <c r="D244" s="10">
        <f>VLOOKUP(A244,'[1]BASE DTPA'!A:CR,4,0)</f>
        <v>0</v>
      </c>
      <c r="E244" s="30">
        <v>46015</v>
      </c>
      <c r="F244" s="12">
        <f>VLOOKUP(A244,'[1]BASE DTPA'!A:CT,6,0)</f>
        <v>0</v>
      </c>
      <c r="G244" s="10">
        <f>VLOOKUP(A244,'[1]BASE DTPA'!A:CU,7,0)</f>
        <v>0</v>
      </c>
      <c r="H244" s="10">
        <f>VLOOKUP(A244,'[1]BASE DTPA'!A:CV,8,0)</f>
        <v>0</v>
      </c>
      <c r="I244" s="10">
        <f>VLOOKUP(A244,'[1]BASE DTPA'!A:CW,9,0)</f>
        <v>0</v>
      </c>
      <c r="J244" s="7" t="str">
        <f>VLOOKUP(A244,'[1]BASE DTPA'!A:CX,10,0)</f>
        <v>N/A</v>
      </c>
      <c r="K244" s="7">
        <f>VLOOKUP(A244,'[1]BASE DTPA'!A:CY,11,0)</f>
        <v>0</v>
      </c>
      <c r="L244" s="13">
        <f>VLOOKUP(A244,'[1]BASE DTPA'!A:CZ,15,0)</f>
        <v>0</v>
      </c>
      <c r="M244" s="13">
        <f>VLOOKUP(A244,'[1]BASE DTPA'!A:DA,16,0)</f>
        <v>0</v>
      </c>
      <c r="N244" s="7">
        <f>VLOOKUP(A244,'[1]BASE DTPA'!A:DB,18,0)</f>
        <v>0</v>
      </c>
      <c r="O244" s="7">
        <f>VLOOKUP(A244,'[1]BASE DTPA'!A:DC,19,0)</f>
        <v>0</v>
      </c>
      <c r="P244" s="7">
        <f>VLOOKUP(A244,'[1]BASE DTPA'!A:DD,20,0)</f>
        <v>0</v>
      </c>
      <c r="Q244" s="7">
        <f>VLOOKUP(A244,'[1]BASE DTPA'!A:DE,22,0)</f>
        <v>0</v>
      </c>
      <c r="R244" s="7">
        <f>VLOOKUP(A244,'[1]BASE DTPA'!A:DF,38,0)</f>
        <v>0</v>
      </c>
      <c r="S244" s="7">
        <f>VLOOKUP(A244,'[1]BASE DTPA'!A:DG,43,0)</f>
        <v>0</v>
      </c>
      <c r="T244" s="24">
        <v>46017</v>
      </c>
      <c r="U244" s="14">
        <v>46226</v>
      </c>
      <c r="V244" s="7">
        <f>VLOOKUP(A244,'[1]BASE DTPA'!A:DJ,79,0)</f>
        <v>0</v>
      </c>
      <c r="W244" s="7">
        <f>VLOOKUP(A244,'[1]BASE DTPA'!A:DK,68,0)</f>
        <v>0</v>
      </c>
      <c r="X244" s="17">
        <f>VLOOKUP(A244,'[1]BASE DTPA'!A:DL,70,0)</f>
        <v>0</v>
      </c>
      <c r="Y244" s="10"/>
      <c r="Z244" s="10"/>
    </row>
    <row r="245" spans="1:26" x14ac:dyDescent="0.3">
      <c r="A245" s="22" t="s">
        <v>265</v>
      </c>
      <c r="B245" s="10">
        <f>VLOOKUP(A245,'[1]BASE DTPA'!A:CN,2,0)</f>
        <v>0</v>
      </c>
      <c r="C245" s="10" t="str">
        <f>VLOOKUP(A245,'[1]BASE DTPA'!A:CQ,3,0)</f>
        <v>CONTRATO DE ARRENDAMIENTO 006 DEL 2025</v>
      </c>
      <c r="D245" s="10">
        <f>VLOOKUP(A245,'[1]BASE DTPA'!A:CR,4,0)</f>
        <v>0</v>
      </c>
      <c r="E245" s="30">
        <v>46008</v>
      </c>
      <c r="F245" s="12">
        <f>VLOOKUP(A245,'[1]BASE DTPA'!A:CT,6,0)</f>
        <v>0</v>
      </c>
      <c r="G245" s="10">
        <f>VLOOKUP(A245,'[1]BASE DTPA'!A:CU,7,0)</f>
        <v>0</v>
      </c>
      <c r="H245" s="10">
        <f>VLOOKUP(A245,'[1]BASE DTPA'!A:CV,8,0)</f>
        <v>0</v>
      </c>
      <c r="I245" s="10">
        <f>VLOOKUP(A245,'[1]BASE DTPA'!A:CW,9,0)</f>
        <v>0</v>
      </c>
      <c r="J245" s="7" t="str">
        <f>VLOOKUP(A245,'[1]BASE DTPA'!A:CX,10,0)</f>
        <v>N/A</v>
      </c>
      <c r="K245" s="7">
        <f>VLOOKUP(A245,'[1]BASE DTPA'!A:CY,11,0)</f>
        <v>0</v>
      </c>
      <c r="L245" s="13">
        <f>VLOOKUP(A245,'[1]BASE DTPA'!A:CZ,15,0)</f>
        <v>0</v>
      </c>
      <c r="M245" s="13">
        <f>VLOOKUP(A245,'[1]BASE DTPA'!A:DA,16,0)</f>
        <v>0</v>
      </c>
      <c r="N245" s="7">
        <f>VLOOKUP(A245,'[1]BASE DTPA'!A:DB,18,0)</f>
        <v>0</v>
      </c>
      <c r="O245" s="7">
        <f>VLOOKUP(A245,'[1]BASE DTPA'!A:DC,19,0)</f>
        <v>0</v>
      </c>
      <c r="P245" s="7">
        <f>VLOOKUP(A245,'[1]BASE DTPA'!A:DD,20,0)</f>
        <v>0</v>
      </c>
      <c r="Q245" s="7">
        <f>VLOOKUP(A245,'[1]BASE DTPA'!A:DE,22,0)</f>
        <v>0</v>
      </c>
      <c r="R245" s="7">
        <f>VLOOKUP(A245,'[1]BASE DTPA'!A:DF,38,0)</f>
        <v>0</v>
      </c>
      <c r="S245" s="7">
        <f>VLOOKUP(A245,'[1]BASE DTPA'!A:DG,43,0)</f>
        <v>0</v>
      </c>
      <c r="T245" s="24">
        <v>46008</v>
      </c>
      <c r="U245" s="14">
        <v>46233</v>
      </c>
      <c r="V245" s="7">
        <f>VLOOKUP(A245,'[1]BASE DTPA'!A:DJ,79,0)</f>
        <v>0</v>
      </c>
      <c r="W245" s="7">
        <f>VLOOKUP(A245,'[1]BASE DTPA'!A:DK,68,0)</f>
        <v>0</v>
      </c>
      <c r="X245" s="17">
        <f>VLOOKUP(A245,'[1]BASE DTPA'!A:DL,70,0)</f>
        <v>0</v>
      </c>
      <c r="Y245" s="10"/>
      <c r="Z245" s="10"/>
    </row>
    <row r="246" spans="1:26" x14ac:dyDescent="0.3">
      <c r="A246" s="22" t="s">
        <v>266</v>
      </c>
      <c r="B246" s="10">
        <f>VLOOKUP(A246,'[1]BASE DTPA'!A:CN,2,0)</f>
        <v>0</v>
      </c>
      <c r="C246" s="10" t="str">
        <f>VLOOKUP(A246,'[1]BASE DTPA'!A:CQ,3,0)</f>
        <v>CONTRATO DE ARRENDAMIENTO 007 DEL 2025</v>
      </c>
      <c r="D246" s="10">
        <f>VLOOKUP(A246,'[1]BASE DTPA'!A:CR,4,0)</f>
        <v>0</v>
      </c>
      <c r="E246" s="30">
        <v>46009</v>
      </c>
      <c r="F246" s="12">
        <f>VLOOKUP(A246,'[1]BASE DTPA'!A:CT,6,0)</f>
        <v>0</v>
      </c>
      <c r="G246" s="10">
        <f>VLOOKUP(A246,'[1]BASE DTPA'!A:CU,7,0)</f>
        <v>0</v>
      </c>
      <c r="H246" s="10">
        <f>VLOOKUP(A246,'[1]BASE DTPA'!A:CV,8,0)</f>
        <v>0</v>
      </c>
      <c r="I246" s="10">
        <f>VLOOKUP(A246,'[1]BASE DTPA'!A:CW,9,0)</f>
        <v>0</v>
      </c>
      <c r="J246" s="7" t="str">
        <f>VLOOKUP(A246,'[1]BASE DTPA'!A:CX,10,0)</f>
        <v>N/A</v>
      </c>
      <c r="K246" s="7">
        <f>VLOOKUP(A246,'[1]BASE DTPA'!A:CY,11,0)</f>
        <v>0</v>
      </c>
      <c r="L246" s="13">
        <f>VLOOKUP(A246,'[1]BASE DTPA'!A:CZ,15,0)</f>
        <v>0</v>
      </c>
      <c r="M246" s="13">
        <f>VLOOKUP(A246,'[1]BASE DTPA'!A:DA,16,0)</f>
        <v>0</v>
      </c>
      <c r="N246" s="7">
        <f>VLOOKUP(A246,'[1]BASE DTPA'!A:DB,18,0)</f>
        <v>0</v>
      </c>
      <c r="O246" s="7">
        <f>VLOOKUP(A246,'[1]BASE DTPA'!A:DC,19,0)</f>
        <v>0</v>
      </c>
      <c r="P246" s="7">
        <f>VLOOKUP(A246,'[1]BASE DTPA'!A:DD,20,0)</f>
        <v>0</v>
      </c>
      <c r="Q246" s="7">
        <f>VLOOKUP(A246,'[1]BASE DTPA'!A:DE,22,0)</f>
        <v>0</v>
      </c>
      <c r="R246" s="7">
        <f>VLOOKUP(A246,'[1]BASE DTPA'!A:DF,38,0)</f>
        <v>0</v>
      </c>
      <c r="S246" s="7">
        <f>VLOOKUP(A246,'[1]BASE DTPA'!A:DG,43,0)</f>
        <v>0</v>
      </c>
      <c r="T246" s="24">
        <v>46009</v>
      </c>
      <c r="U246" s="14">
        <v>46219</v>
      </c>
      <c r="V246" s="7">
        <f>VLOOKUP(A246,'[1]BASE DTPA'!A:DJ,79,0)</f>
        <v>0</v>
      </c>
      <c r="W246" s="7">
        <f>VLOOKUP(A246,'[1]BASE DTPA'!A:DK,68,0)</f>
        <v>0</v>
      </c>
      <c r="X246" s="17">
        <f>VLOOKUP(A246,'[1]BASE DTPA'!A:DL,70,0)</f>
        <v>0</v>
      </c>
      <c r="Y246" s="10"/>
      <c r="Z246" s="10"/>
    </row>
    <row r="247" spans="1:26" x14ac:dyDescent="0.3">
      <c r="A247" s="22" t="s">
        <v>267</v>
      </c>
      <c r="B247" s="10">
        <f>VLOOKUP(A247,'[1]BASE DTPA'!A:CN,2,0)</f>
        <v>0</v>
      </c>
      <c r="C247" s="10" t="str">
        <f>VLOOKUP(A247,'[1]BASE DTPA'!A:CQ,3,0)</f>
        <v>CONTRATO DE ARRENDAMIENTO 008 DEL 2025</v>
      </c>
      <c r="D247" s="10">
        <f>VLOOKUP(A247,'[1]BASE DTPA'!A:CR,4,0)</f>
        <v>0</v>
      </c>
      <c r="E247" s="30">
        <v>46014</v>
      </c>
      <c r="F247" s="12">
        <f>VLOOKUP(A247,'[1]BASE DTPA'!A:CT,6,0)</f>
        <v>0</v>
      </c>
      <c r="G247" s="10">
        <f>VLOOKUP(A247,'[1]BASE DTPA'!A:CU,7,0)</f>
        <v>0</v>
      </c>
      <c r="H247" s="10">
        <f>VLOOKUP(A247,'[1]BASE DTPA'!A:CV,8,0)</f>
        <v>0</v>
      </c>
      <c r="I247" s="10">
        <f>VLOOKUP(A247,'[1]BASE DTPA'!A:CW,9,0)</f>
        <v>0</v>
      </c>
      <c r="J247" s="7" t="str">
        <f>VLOOKUP(A247,'[1]BASE DTPA'!A:CX,10,0)</f>
        <v>N/A</v>
      </c>
      <c r="K247" s="7">
        <f>VLOOKUP(A247,'[1]BASE DTPA'!A:CY,11,0)</f>
        <v>0</v>
      </c>
      <c r="L247" s="13">
        <f>VLOOKUP(A247,'[1]BASE DTPA'!A:CZ,15,0)</f>
        <v>0</v>
      </c>
      <c r="M247" s="13">
        <f>VLOOKUP(A247,'[1]BASE DTPA'!A:DA,16,0)</f>
        <v>0</v>
      </c>
      <c r="N247" s="7">
        <f>VLOOKUP(A247,'[1]BASE DTPA'!A:DB,18,0)</f>
        <v>0</v>
      </c>
      <c r="O247" s="7">
        <f>VLOOKUP(A247,'[1]BASE DTPA'!A:DC,19,0)</f>
        <v>0</v>
      </c>
      <c r="P247" s="7">
        <f>VLOOKUP(A247,'[1]BASE DTPA'!A:DD,20,0)</f>
        <v>0</v>
      </c>
      <c r="Q247" s="7">
        <f>VLOOKUP(A247,'[1]BASE DTPA'!A:DE,22,0)</f>
        <v>0</v>
      </c>
      <c r="R247" s="7">
        <f>VLOOKUP(A247,'[1]BASE DTPA'!A:DF,38,0)</f>
        <v>0</v>
      </c>
      <c r="S247" s="7">
        <f>VLOOKUP(A247,'[1]BASE DTPA'!A:DG,43,0)</f>
        <v>0</v>
      </c>
      <c r="T247" s="24">
        <v>46014</v>
      </c>
      <c r="U247" s="14">
        <v>46227</v>
      </c>
      <c r="V247" s="7">
        <f>VLOOKUP(A247,'[1]BASE DTPA'!A:DJ,79,0)</f>
        <v>0</v>
      </c>
      <c r="W247" s="7">
        <f>VLOOKUP(A247,'[1]BASE DTPA'!A:DK,68,0)</f>
        <v>0</v>
      </c>
      <c r="X247" s="17">
        <f>VLOOKUP(A247,'[1]BASE DTPA'!A:DL,70,0)</f>
        <v>0</v>
      </c>
      <c r="Y247" s="10"/>
      <c r="Z247" s="10"/>
    </row>
    <row r="248" spans="1:26" x14ac:dyDescent="0.3">
      <c r="A248" s="22" t="s">
        <v>268</v>
      </c>
      <c r="B248" s="10" t="e">
        <f>VLOOKUP(A248,'[1]BASE DTPA'!A:CN,2,0)</f>
        <v>#N/A</v>
      </c>
      <c r="C248" s="10" t="e">
        <f>VLOOKUP(A248,'[1]BASE DTPA'!A:CQ,3,0)</f>
        <v>#N/A</v>
      </c>
      <c r="D248" s="10" t="e">
        <f>VLOOKUP(A248,'[1]BASE DTPA'!A:CR,4,0)</f>
        <v>#N/A</v>
      </c>
      <c r="E248" s="30">
        <v>46010</v>
      </c>
      <c r="F248" s="12" t="e">
        <f>VLOOKUP(A248,'[1]BASE DTPA'!A:CT,6,0)</f>
        <v>#N/A</v>
      </c>
      <c r="G248" s="10" t="e">
        <f>VLOOKUP(A248,'[1]BASE DTPA'!A:CU,7,0)</f>
        <v>#N/A</v>
      </c>
      <c r="H248" s="10" t="e">
        <f>VLOOKUP(A248,'[1]BASE DTPA'!A:CV,8,0)</f>
        <v>#N/A</v>
      </c>
      <c r="I248" s="10" t="e">
        <f>VLOOKUP(A248,'[1]BASE DTPA'!A:CW,9,0)</f>
        <v>#N/A</v>
      </c>
      <c r="J248" s="7" t="e">
        <f>VLOOKUP(A248,'[1]BASE DTPA'!A:CX,10,0)</f>
        <v>#N/A</v>
      </c>
      <c r="K248" s="7" t="e">
        <f>VLOOKUP(A248,'[1]BASE DTPA'!A:CY,11,0)</f>
        <v>#N/A</v>
      </c>
      <c r="L248" s="13" t="e">
        <f>VLOOKUP(A248,'[1]BASE DTPA'!A:CZ,15,0)</f>
        <v>#N/A</v>
      </c>
      <c r="M248" s="13" t="e">
        <f>VLOOKUP(A248,'[1]BASE DTPA'!A:DA,16,0)</f>
        <v>#N/A</v>
      </c>
      <c r="N248" s="7" t="e">
        <f>VLOOKUP(A248,'[1]BASE DTPA'!A:DB,18,0)</f>
        <v>#N/A</v>
      </c>
      <c r="O248" s="7" t="e">
        <f>VLOOKUP(A248,'[1]BASE DTPA'!A:DC,19,0)</f>
        <v>#N/A</v>
      </c>
      <c r="P248" s="7" t="e">
        <f>VLOOKUP(A248,'[1]BASE DTPA'!A:DD,20,0)</f>
        <v>#N/A</v>
      </c>
      <c r="Q248" s="7" t="e">
        <f>VLOOKUP(A248,'[1]BASE DTPA'!A:DE,22,0)</f>
        <v>#N/A</v>
      </c>
      <c r="R248" s="7" t="e">
        <f>VLOOKUP(A248,'[1]BASE DTPA'!A:DF,38,0)</f>
        <v>#N/A</v>
      </c>
      <c r="S248" s="7" t="e">
        <f>VLOOKUP(A248,'[1]BASE DTPA'!A:DG,43,0)</f>
        <v>#N/A</v>
      </c>
      <c r="T248" s="24">
        <v>46010</v>
      </c>
      <c r="U248" s="14">
        <v>46230</v>
      </c>
      <c r="V248" s="7" t="e">
        <f>VLOOKUP(A248,'[1]BASE DTPA'!A:DJ,79,0)</f>
        <v>#N/A</v>
      </c>
      <c r="W248" s="7" t="e">
        <f>VLOOKUP(A248,'[1]BASE DTPA'!A:DK,68,0)</f>
        <v>#N/A</v>
      </c>
      <c r="X248" s="17" t="e">
        <f>VLOOKUP(A248,'[1]BASE DTPA'!A:DL,70,0)</f>
        <v>#N/A</v>
      </c>
      <c r="Y248" s="10"/>
      <c r="Z248" s="10"/>
    </row>
    <row r="249" spans="1:26" x14ac:dyDescent="0.3">
      <c r="A249" s="22" t="s">
        <v>269</v>
      </c>
      <c r="B249" s="10" t="e">
        <f>VLOOKUP(A249,'[1]BASE DTPA'!A:CN,2,0)</f>
        <v>#N/A</v>
      </c>
      <c r="C249" s="10" t="e">
        <f>VLOOKUP(A249,'[1]BASE DTPA'!A:CQ,3,0)</f>
        <v>#N/A</v>
      </c>
      <c r="D249" s="10" t="e">
        <f>VLOOKUP(A249,'[1]BASE DTPA'!A:CR,4,0)</f>
        <v>#N/A</v>
      </c>
      <c r="E249" s="30">
        <v>46010</v>
      </c>
      <c r="F249" s="12" t="e">
        <f>VLOOKUP(A249,'[1]BASE DTPA'!A:CT,6,0)</f>
        <v>#N/A</v>
      </c>
      <c r="G249" s="10" t="e">
        <f>VLOOKUP(A249,'[1]BASE DTPA'!A:CU,7,0)</f>
        <v>#N/A</v>
      </c>
      <c r="H249" s="10" t="e">
        <f>VLOOKUP(A249,'[1]BASE DTPA'!A:CV,8,0)</f>
        <v>#N/A</v>
      </c>
      <c r="I249" s="10" t="e">
        <f>VLOOKUP(A249,'[1]BASE DTPA'!A:CW,9,0)</f>
        <v>#N/A</v>
      </c>
      <c r="J249" s="7" t="e">
        <f>VLOOKUP(A249,'[1]BASE DTPA'!A:CX,10,0)</f>
        <v>#N/A</v>
      </c>
      <c r="K249" s="7" t="e">
        <f>VLOOKUP(A249,'[1]BASE DTPA'!A:CY,11,0)</f>
        <v>#N/A</v>
      </c>
      <c r="L249" s="13" t="e">
        <f>VLOOKUP(A249,'[1]BASE DTPA'!A:CZ,15,0)</f>
        <v>#N/A</v>
      </c>
      <c r="M249" s="13" t="e">
        <f>VLOOKUP(A249,'[1]BASE DTPA'!A:DA,16,0)</f>
        <v>#N/A</v>
      </c>
      <c r="N249" s="7" t="e">
        <f>VLOOKUP(A249,'[1]BASE DTPA'!A:DB,18,0)</f>
        <v>#N/A</v>
      </c>
      <c r="O249" s="7" t="e">
        <f>VLOOKUP(A249,'[1]BASE DTPA'!A:DC,19,0)</f>
        <v>#N/A</v>
      </c>
      <c r="P249" s="7" t="e">
        <f>VLOOKUP(A249,'[1]BASE DTPA'!A:DD,20,0)</f>
        <v>#N/A</v>
      </c>
      <c r="Q249" s="7" t="e">
        <f>VLOOKUP(A249,'[1]BASE DTPA'!A:DE,22,0)</f>
        <v>#N/A</v>
      </c>
      <c r="R249" s="7" t="e">
        <f>VLOOKUP(A249,'[1]BASE DTPA'!A:DF,38,0)</f>
        <v>#N/A</v>
      </c>
      <c r="S249" s="7" t="e">
        <f>VLOOKUP(A249,'[1]BASE DTPA'!A:DG,43,0)</f>
        <v>#N/A</v>
      </c>
      <c r="T249" s="24">
        <v>46011</v>
      </c>
      <c r="U249" s="14">
        <v>46226</v>
      </c>
      <c r="V249" s="7" t="e">
        <f>VLOOKUP(A249,'[1]BASE DTPA'!A:DJ,79,0)</f>
        <v>#N/A</v>
      </c>
      <c r="W249" s="7" t="e">
        <f>VLOOKUP(A249,'[1]BASE DTPA'!A:DK,68,0)</f>
        <v>#N/A</v>
      </c>
      <c r="X249" s="17" t="e">
        <f>VLOOKUP(A249,'[1]BASE DTPA'!A:DL,70,0)</f>
        <v>#N/A</v>
      </c>
      <c r="Y249" s="10"/>
      <c r="Z249" s="10"/>
    </row>
    <row r="250" spans="1:26" x14ac:dyDescent="0.3">
      <c r="A250" s="41" t="s">
        <v>270</v>
      </c>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29"/>
    </row>
    <row r="251" spans="1:26" x14ac:dyDescent="0.3">
      <c r="A251" s="22" t="s">
        <v>271</v>
      </c>
      <c r="B251" s="10" t="s">
        <v>411</v>
      </c>
      <c r="C251" s="10" t="s">
        <v>412</v>
      </c>
      <c r="D251" s="10" t="s">
        <v>413</v>
      </c>
      <c r="E251" s="23">
        <v>45751</v>
      </c>
      <c r="F251" s="12" t="s">
        <v>575</v>
      </c>
      <c r="G251" s="10" t="str">
        <f>VLOOKUP(A251,'[1]BASE DTPA'!A:CU,7,0)</f>
        <v>N-A</v>
      </c>
      <c r="H251" s="10" t="str">
        <f>VLOOKUP(A251,'[1]BASE DTPA'!A:CV,8,0)</f>
        <v>5 MÍNIMA CUANTÍA</v>
      </c>
      <c r="I251" s="10" t="str">
        <f>VLOOKUP(A251,'[1]BASE DTPA'!A:CW,9,0)</f>
        <v>3 COMPRAVENTA y/o SUMINISTRO</v>
      </c>
      <c r="J251" s="7" t="str">
        <f>VLOOKUP(A251,'[1]BASE DTPA'!A:CX,10,0)</f>
        <v>SUMINISTRO</v>
      </c>
      <c r="K251" s="7" t="str">
        <f>VLOOKUP(A251,'[1]BASE DTPA'!A:CY,11,0)</f>
        <v>76115000
/76101500</v>
      </c>
      <c r="L251" s="13" t="str">
        <f>VLOOKUP(A251,'[1]BASE DTPA'!A:CZ,15,0)</f>
        <v>N/A</v>
      </c>
      <c r="M251" s="13">
        <f>VLOOKUP(A251,'[1]BASE DTPA'!A:DA,16,0)</f>
        <v>29937590</v>
      </c>
      <c r="N251" s="7" t="str">
        <f>VLOOKUP(A251,'[1]BASE DTPA'!A:DB,18,0)</f>
        <v>2 PERSONA JURIDICA</v>
      </c>
      <c r="O251" s="7" t="str">
        <f>VLOOKUP(A251,'[1]BASE DTPA'!A:DC,19,0)</f>
        <v>1 NIT</v>
      </c>
      <c r="P251" s="7">
        <f>VLOOKUP(A251,'[1]BASE DTPA'!A:DD,20,0)</f>
        <v>901471046</v>
      </c>
      <c r="Q251" s="7">
        <f>VLOOKUP(A251,'[1]BASE DTPA'!A:DE,22,0)</f>
        <v>901471046</v>
      </c>
      <c r="R251" s="7" t="str">
        <f>VLOOKUP(A251,'[1]BASE DTPA'!A:DF,38,0)</f>
        <v>PNN UTRÍA</v>
      </c>
      <c r="S251" s="7">
        <f>VLOOKUP(A251,'[1]BASE DTPA'!A:DG,43,0)</f>
        <v>230</v>
      </c>
      <c r="T251" s="14">
        <f>VLOOKUP(A251,'[1]BASE DTPA'!A:DH,53,0)</f>
        <v>45756</v>
      </c>
      <c r="U251" s="24">
        <f>VLOOKUP(A251,'[1]BASE DTPA'!A:DI,54,0)</f>
        <v>46021</v>
      </c>
      <c r="V251" s="7">
        <f>VLOOKUP(A251,'[1]BASE DTPA'!A:DJ,79,0)</f>
        <v>0</v>
      </c>
      <c r="W251" s="7" t="str">
        <f>VLOOKUP(A251,'[1]BASE DTPA'!A:DK,68,0)</f>
        <v>VIGENTE</v>
      </c>
      <c r="X251" s="17" t="str">
        <f>VLOOKUP(A251,'[1]BASE DTPA'!A:DL,70,0)</f>
        <v xml:space="preserve">https://community.secop.gov.co/Public/Tendering/ContractDetailView/Index?UniqueIdentifier=CO1.PCCNTR.7744357 </v>
      </c>
      <c r="Y251" s="10"/>
      <c r="Z251" s="10"/>
    </row>
    <row r="252" spans="1:26" x14ac:dyDescent="0.3">
      <c r="A252" s="22" t="s">
        <v>272</v>
      </c>
      <c r="B252" s="10" t="s">
        <v>411</v>
      </c>
      <c r="C252" s="10" t="s">
        <v>414</v>
      </c>
      <c r="D252" s="10" t="s">
        <v>415</v>
      </c>
      <c r="E252" s="23">
        <v>45761</v>
      </c>
      <c r="F252" s="12" t="s">
        <v>576</v>
      </c>
      <c r="G252" s="10" t="str">
        <f>VLOOKUP(A252,'[1]BASE DTPA'!A:CU,7,0)</f>
        <v>N-A</v>
      </c>
      <c r="H252" s="10" t="str">
        <f>VLOOKUP(A252,'[1]BASE DTPA'!A:CV,8,0)</f>
        <v>5 MÍNIMA CUANTÍA</v>
      </c>
      <c r="I252" s="10" t="str">
        <f>VLOOKUP(A252,'[1]BASE DTPA'!A:CW,9,0)</f>
        <v>3 COMPRAVENTA y/o SUMINISTRO</v>
      </c>
      <c r="J252" s="7" t="str">
        <f>VLOOKUP(A252,'[1]BASE DTPA'!A:CX,10,0)</f>
        <v>SUMINISTRO</v>
      </c>
      <c r="K252" s="7">
        <f>VLOOKUP(A252,'[1]BASE DTPA'!A:CY,11,0)</f>
        <v>0</v>
      </c>
      <c r="L252" s="13" t="str">
        <f>VLOOKUP(A252,'[1]BASE DTPA'!A:CZ,15,0)</f>
        <v>N/A</v>
      </c>
      <c r="M252" s="13">
        <f>VLOOKUP(A252,'[1]BASE DTPA'!A:DA,16,0)</f>
        <v>3982400</v>
      </c>
      <c r="N252" s="7" t="str">
        <f>VLOOKUP(A252,'[1]BASE DTPA'!A:DB,18,0)</f>
        <v>1 PERSONA NATURAL</v>
      </c>
      <c r="O252" s="7" t="str">
        <f>VLOOKUP(A252,'[1]BASE DTPA'!A:DC,19,0)</f>
        <v>1 NIT</v>
      </c>
      <c r="P252" s="7">
        <f>VLOOKUP(A252,'[1]BASE DTPA'!A:DD,20,0)</f>
        <v>901244862</v>
      </c>
      <c r="Q252" s="7">
        <f>VLOOKUP(A252,'[1]BASE DTPA'!A:DE,22,0)</f>
        <v>901244862</v>
      </c>
      <c r="R252" s="7" t="str">
        <f>VLOOKUP(A252,'[1]BASE DTPA'!A:DF,38,0)</f>
        <v>PNN GORGONA</v>
      </c>
      <c r="S252" s="7">
        <f>VLOOKUP(A252,'[1]BASE DTPA'!A:DG,43,0)</f>
        <v>259</v>
      </c>
      <c r="T252" s="14">
        <f>VLOOKUP(A252,'[1]BASE DTPA'!A:DH,53,0)</f>
        <v>45768</v>
      </c>
      <c r="U252" s="24">
        <f>VLOOKUP(A252,'[1]BASE DTPA'!A:DI,54,0)</f>
        <v>46021</v>
      </c>
      <c r="V252" s="7">
        <f>VLOOKUP(A252,'[1]BASE DTPA'!A:DJ,79,0)</f>
        <v>0</v>
      </c>
      <c r="W252" s="7" t="str">
        <f>VLOOKUP(A252,'[1]BASE DTPA'!A:DK,68,0)</f>
        <v>VIGENTE</v>
      </c>
      <c r="X252" s="17" t="str">
        <f>VLOOKUP(A252,'[1]BASE DTPA'!A:DL,70,0)</f>
        <v xml:space="preserve">https://community.secop.gov.co/Public/Tendering/ContractDetailView/Index?UniqueIdentifier=CO1.PCCNTR.7777041 </v>
      </c>
      <c r="Y252" s="10"/>
      <c r="Z252" s="10"/>
    </row>
    <row r="253" spans="1:26" x14ac:dyDescent="0.3">
      <c r="A253" s="22" t="s">
        <v>273</v>
      </c>
      <c r="B253" s="10" t="s">
        <v>411</v>
      </c>
      <c r="C253" s="10" t="s">
        <v>416</v>
      </c>
      <c r="D253" s="10" t="s">
        <v>417</v>
      </c>
      <c r="E253" s="23">
        <v>45756</v>
      </c>
      <c r="F253" s="12" t="s">
        <v>577</v>
      </c>
      <c r="G253" s="10" t="str">
        <f>VLOOKUP(A253,'[1]BASE DTPA'!A:CU,7,0)</f>
        <v>N-A</v>
      </c>
      <c r="H253" s="10" t="str">
        <f>VLOOKUP(A253,'[1]BASE DTPA'!A:CV,8,0)</f>
        <v>5 MÍNIMA CUANTÍA</v>
      </c>
      <c r="I253" s="10" t="str">
        <f>VLOOKUP(A253,'[1]BASE DTPA'!A:CW,9,0)</f>
        <v>3 COMPRAVENTA y/o SUMINISTRO</v>
      </c>
      <c r="J253" s="7" t="str">
        <f>VLOOKUP(A253,'[1]BASE DTPA'!A:CX,10,0)</f>
        <v>SUMINISTRO</v>
      </c>
      <c r="K253" s="7">
        <f>VLOOKUP(A253,'[1]BASE DTPA'!A:CY,11,0)</f>
        <v>50192700</v>
      </c>
      <c r="L253" s="13" t="str">
        <f>VLOOKUP(A253,'[1]BASE DTPA'!A:CZ,15,0)</f>
        <v>N/A</v>
      </c>
      <c r="M253" s="13">
        <f>VLOOKUP(A253,'[1]BASE DTPA'!A:DA,16,0)</f>
        <v>40000000</v>
      </c>
      <c r="N253" s="7" t="str">
        <f>VLOOKUP(A253,'[1]BASE DTPA'!A:DB,18,0)</f>
        <v>2 PERSONA JURIDICA</v>
      </c>
      <c r="O253" s="7" t="str">
        <f>VLOOKUP(A253,'[1]BASE DTPA'!A:DC,19,0)</f>
        <v>1 NIT</v>
      </c>
      <c r="P253" s="7">
        <f>VLOOKUP(A253,'[1]BASE DTPA'!A:DD,20,0)</f>
        <v>900381761</v>
      </c>
      <c r="Q253" s="7">
        <f>VLOOKUP(A253,'[1]BASE DTPA'!A:DE,22,0)</f>
        <v>900381761</v>
      </c>
      <c r="R253" s="7" t="str">
        <f>VLOOKUP(A253,'[1]BASE DTPA'!A:DF,38,0)</f>
        <v>PNN FARALLONES DE CALI</v>
      </c>
      <c r="S253" s="7">
        <f>VLOOKUP(A253,'[1]BASE DTPA'!A:DG,43,0)</f>
        <v>262</v>
      </c>
      <c r="T253" s="14">
        <f>VLOOKUP(A253,'[1]BASE DTPA'!A:DH,53,0)</f>
        <v>45756</v>
      </c>
      <c r="U253" s="14">
        <f>VLOOKUP(A253,'[1]BASE DTPA'!A:DI,54,0)</f>
        <v>46022</v>
      </c>
      <c r="V253" s="7">
        <f>VLOOKUP(A253,'[1]BASE DTPA'!A:DJ,79,0)</f>
        <v>0</v>
      </c>
      <c r="W253" s="7" t="str">
        <f>VLOOKUP(A253,'[1]BASE DTPA'!A:DK,68,0)</f>
        <v>VIGENTE</v>
      </c>
      <c r="X253" s="17" t="str">
        <f>VLOOKUP(A253,'[1]BASE DTPA'!A:DL,70,0)</f>
        <v xml:space="preserve">https://community.secop.gov.co/Public/Tendering/ContractDetailView/Index?UniqueIdentifier=CO1.PCCNTR.7762104 </v>
      </c>
      <c r="Y253" s="10"/>
      <c r="Z253" s="10"/>
    </row>
    <row r="254" spans="1:26" x14ac:dyDescent="0.3">
      <c r="A254" s="22" t="s">
        <v>274</v>
      </c>
      <c r="B254" s="10" t="s">
        <v>418</v>
      </c>
      <c r="C254" s="10" t="s">
        <v>419</v>
      </c>
      <c r="D254" s="10" t="s">
        <v>420</v>
      </c>
      <c r="E254" s="23">
        <v>45757</v>
      </c>
      <c r="F254" s="12" t="s">
        <v>578</v>
      </c>
      <c r="G254" s="10" t="str">
        <f>VLOOKUP(A254,'[1]BASE DTPA'!A:CU,7,0)</f>
        <v>N-A</v>
      </c>
      <c r="H254" s="10" t="str">
        <f>VLOOKUP(A254,'[1]BASE DTPA'!A:CV,8,0)</f>
        <v>5 MÍNIMA CUANTÍA</v>
      </c>
      <c r="I254" s="10" t="str">
        <f>VLOOKUP(A254,'[1]BASE DTPA'!A:CW,9,0)</f>
        <v>3 COMPRAVENTA y/o SUMINISTRO</v>
      </c>
      <c r="J254" s="7" t="str">
        <f>VLOOKUP(A254,'[1]BASE DTPA'!A:CX,10,0)</f>
        <v>SUMINISTRO</v>
      </c>
      <c r="K254" s="7">
        <f>VLOOKUP(A254,'[1]BASE DTPA'!A:CY,11,0)</f>
        <v>15101500</v>
      </c>
      <c r="L254" s="13" t="str">
        <f>VLOOKUP(A254,'[1]BASE DTPA'!A:CZ,15,0)</f>
        <v>N/A</v>
      </c>
      <c r="M254" s="13">
        <f>VLOOKUP(A254,'[1]BASE DTPA'!A:DA,16,0)</f>
        <v>30000000</v>
      </c>
      <c r="N254" s="7" t="str">
        <f>VLOOKUP(A254,'[1]BASE DTPA'!A:DB,18,0)</f>
        <v>2 PERSONA JURIDICA</v>
      </c>
      <c r="O254" s="7" t="str">
        <f>VLOOKUP(A254,'[1]BASE DTPA'!A:DC,19,0)</f>
        <v>1 NIT</v>
      </c>
      <c r="P254" s="13">
        <f>VLOOKUP(A254,'[1]BASE DTPA'!A:DD,20,0)</f>
        <v>817004979</v>
      </c>
      <c r="Q254" s="7">
        <f>VLOOKUP(A254,'[1]BASE DTPA'!A:DE,22,0)</f>
        <v>817004979</v>
      </c>
      <c r="R254" s="7" t="str">
        <f>VLOOKUP(A254,'[1]BASE DTPA'!A:DF,38,0)</f>
        <v>PNN MUNCHIQUE</v>
      </c>
      <c r="S254" s="7">
        <f>VLOOKUP(A254,'[1]BASE DTPA'!A:DG,43,0)</f>
        <v>261</v>
      </c>
      <c r="T254" s="14">
        <f>VLOOKUP(A254,'[1]BASE DTPA'!A:DH,53,0)</f>
        <v>45762</v>
      </c>
      <c r="U254" s="24">
        <f>VLOOKUP(A254,'[1]BASE DTPA'!A:DI,54,0)</f>
        <v>46022</v>
      </c>
      <c r="V254" s="7">
        <f>VLOOKUP(A254,'[1]BASE DTPA'!A:DJ,79,0)</f>
        <v>0</v>
      </c>
      <c r="W254" s="7" t="str">
        <f>VLOOKUP(A254,'[1]BASE DTPA'!A:DK,68,0)</f>
        <v>VIGENTE</v>
      </c>
      <c r="X254" s="17" t="str">
        <f>VLOOKUP(A254,'[1]BASE DTPA'!A:DL,70,0)</f>
        <v xml:space="preserve">https://community.secop.gov.co/Public/Tendering/ContractDetailView/Index?UniqueIdentifier=CO1.PCCNTR.7764365   </v>
      </c>
      <c r="Y254" s="10"/>
      <c r="Z254" s="10"/>
    </row>
    <row r="255" spans="1:26" x14ac:dyDescent="0.3">
      <c r="A255" s="22" t="s">
        <v>275</v>
      </c>
      <c r="B255" s="10" t="s">
        <v>411</v>
      </c>
      <c r="C255" s="10" t="s">
        <v>421</v>
      </c>
      <c r="D255" s="10" t="s">
        <v>422</v>
      </c>
      <c r="E255" s="23">
        <v>45771</v>
      </c>
      <c r="F255" s="12" t="s">
        <v>579</v>
      </c>
      <c r="G255" s="10" t="str">
        <f>VLOOKUP(A255,'[1]BASE DTPA'!A:CU,7,0)</f>
        <v>N-A</v>
      </c>
      <c r="H255" s="10" t="str">
        <f>VLOOKUP(A255,'[1]BASE DTPA'!A:CV,8,0)</f>
        <v>5 MÍNIMA CUANTÍA</v>
      </c>
      <c r="I255" s="10" t="str">
        <f>VLOOKUP(A255,'[1]BASE DTPA'!A:CW,9,0)</f>
        <v>3 COMPRAVENTA y/o SUMINISTRO</v>
      </c>
      <c r="J255" s="7" t="str">
        <f>VLOOKUP(A255,'[1]BASE DTPA'!A:CX,10,0)</f>
        <v>COMPRAVENTA</v>
      </c>
      <c r="K255" s="7">
        <f>VLOOKUP(A255,'[1]BASE DTPA'!A:CY,11,0)</f>
        <v>15121501</v>
      </c>
      <c r="L255" s="13" t="str">
        <f>VLOOKUP(A255,'[1]BASE DTPA'!A:CZ,15,0)</f>
        <v>N/A</v>
      </c>
      <c r="M255" s="13">
        <f>VLOOKUP(A255,'[1]BASE DTPA'!A:DA,16,0)</f>
        <v>9967400</v>
      </c>
      <c r="N255" s="7" t="str">
        <f>VLOOKUP(A255,'[1]BASE DTPA'!A:DB,18,0)</f>
        <v>2 PERSONA JURIDICA</v>
      </c>
      <c r="O255" s="7" t="str">
        <f>VLOOKUP(A255,'[1]BASE DTPA'!A:DC,19,0)</f>
        <v>1 NIT</v>
      </c>
      <c r="P255" s="7">
        <f>VLOOKUP(A255,'[1]BASE DTPA'!A:DD,20,0)</f>
        <v>900064454</v>
      </c>
      <c r="Q255" s="7">
        <f>VLOOKUP(A255,'[1]BASE DTPA'!A:DE,22,0)</f>
        <v>900064454</v>
      </c>
      <c r="R255" s="7" t="str">
        <f>VLOOKUP(A255,'[1]BASE DTPA'!A:DF,38,0)</f>
        <v>PNN UTRÍA</v>
      </c>
      <c r="S255" s="7">
        <f>VLOOKUP(A255,'[1]BASE DTPA'!A:DG,43,0)</f>
        <v>20</v>
      </c>
      <c r="T255" s="14">
        <f>VLOOKUP(A255,'[1]BASE DTPA'!A:DH,53,0)</f>
        <v>45775</v>
      </c>
      <c r="U255" s="14">
        <f>VLOOKUP(A255,'[1]BASE DTPA'!A:DI,54,0)</f>
        <v>45792</v>
      </c>
      <c r="V255" s="7">
        <f>VLOOKUP(A255,'[1]BASE DTPA'!A:DJ,79,0)</f>
        <v>0</v>
      </c>
      <c r="W255" s="7" t="str">
        <f>VLOOKUP(A255,'[1]BASE DTPA'!A:DK,68,0)</f>
        <v>VIGENTE</v>
      </c>
      <c r="X255" s="17" t="str">
        <f>VLOOKUP(A255,'[1]BASE DTPA'!A:DL,70,0)</f>
        <v xml:space="preserve">https://community.secop.gov.co/Public/Tendering/ContractDetailView/Index?UniqueIdentifier=CO1.PCCNTR.7809424 </v>
      </c>
      <c r="Y255" s="10"/>
      <c r="Z255" s="10"/>
    </row>
    <row r="256" spans="1:26" x14ac:dyDescent="0.3">
      <c r="A256" s="22" t="s">
        <v>275</v>
      </c>
      <c r="B256" s="10" t="s">
        <v>411</v>
      </c>
      <c r="C256" s="10" t="s">
        <v>421</v>
      </c>
      <c r="D256" s="10" t="s">
        <v>422</v>
      </c>
      <c r="E256" s="23">
        <v>45771</v>
      </c>
      <c r="F256" s="12" t="s">
        <v>579</v>
      </c>
      <c r="G256" s="10" t="str">
        <f>VLOOKUP(A256,'[1]BASE DTPA'!A:CU,7,0)</f>
        <v>N-A</v>
      </c>
      <c r="H256" s="10" t="str">
        <f>VLOOKUP(A256,'[1]BASE DTPA'!A:CV,8,0)</f>
        <v>5 MÍNIMA CUANTÍA</v>
      </c>
      <c r="I256" s="10" t="str">
        <f>VLOOKUP(A256,'[1]BASE DTPA'!A:CW,9,0)</f>
        <v>3 COMPRAVENTA y/o SUMINISTRO</v>
      </c>
      <c r="J256" s="7" t="str">
        <f>VLOOKUP(A256,'[1]BASE DTPA'!A:CX,10,0)</f>
        <v>COMPRAVENTA</v>
      </c>
      <c r="K256" s="7">
        <f>VLOOKUP(A256,'[1]BASE DTPA'!A:CY,11,0)</f>
        <v>15121501</v>
      </c>
      <c r="L256" s="13" t="str">
        <f>VLOOKUP(A256,'[1]BASE DTPA'!A:CZ,15,0)</f>
        <v>N/A</v>
      </c>
      <c r="M256" s="13">
        <f>VLOOKUP(A256,'[1]BASE DTPA'!A:DA,16,0)</f>
        <v>9967400</v>
      </c>
      <c r="N256" s="7" t="str">
        <f>VLOOKUP(A256,'[1]BASE DTPA'!A:DB,18,0)</f>
        <v>2 PERSONA JURIDICA</v>
      </c>
      <c r="O256" s="7" t="str">
        <f>VLOOKUP(A256,'[1]BASE DTPA'!A:DC,19,0)</f>
        <v>1 NIT</v>
      </c>
      <c r="P256" s="7">
        <f>VLOOKUP(A256,'[1]BASE DTPA'!A:DD,20,0)</f>
        <v>900064454</v>
      </c>
      <c r="Q256" s="7">
        <f>VLOOKUP(A256,'[1]BASE DTPA'!A:DE,22,0)</f>
        <v>900064454</v>
      </c>
      <c r="R256" s="7" t="str">
        <f>VLOOKUP(A256,'[1]BASE DTPA'!A:DF,38,0)</f>
        <v>PNN UTRÍA</v>
      </c>
      <c r="S256" s="7">
        <f>VLOOKUP(A256,'[1]BASE DTPA'!A:DG,43,0)</f>
        <v>20</v>
      </c>
      <c r="T256" s="14">
        <f>VLOOKUP(A256,'[1]BASE DTPA'!A:DH,53,0)</f>
        <v>45775</v>
      </c>
      <c r="U256" s="14">
        <f>VLOOKUP(A256,'[1]BASE DTPA'!A:DI,54,0)</f>
        <v>45792</v>
      </c>
      <c r="V256" s="7">
        <f>VLOOKUP(A256,'[1]BASE DTPA'!A:DJ,79,0)</f>
        <v>0</v>
      </c>
      <c r="W256" s="7" t="str">
        <f>VLOOKUP(A256,'[1]BASE DTPA'!A:DK,68,0)</f>
        <v>VIGENTE</v>
      </c>
      <c r="X256" s="17" t="str">
        <f>VLOOKUP(A256,'[1]BASE DTPA'!A:DL,70,0)</f>
        <v xml:space="preserve">https://community.secop.gov.co/Public/Tendering/ContractDetailView/Index?UniqueIdentifier=CO1.PCCNTR.7809424 </v>
      </c>
      <c r="Y256" s="10"/>
      <c r="Z256" s="10"/>
    </row>
    <row r="257" spans="1:26" x14ac:dyDescent="0.3">
      <c r="A257" s="22" t="s">
        <v>275</v>
      </c>
      <c r="B257" s="10" t="s">
        <v>411</v>
      </c>
      <c r="C257" s="10" t="s">
        <v>423</v>
      </c>
      <c r="D257" s="10" t="s">
        <v>422</v>
      </c>
      <c r="E257" s="23">
        <v>45771</v>
      </c>
      <c r="F257" s="12" t="s">
        <v>580</v>
      </c>
      <c r="G257" s="10" t="str">
        <f>VLOOKUP(A257,'[1]BASE DTPA'!A:CU,7,0)</f>
        <v>N-A</v>
      </c>
      <c r="H257" s="10" t="str">
        <f>VLOOKUP(A257,'[1]BASE DTPA'!A:CV,8,0)</f>
        <v>5 MÍNIMA CUANTÍA</v>
      </c>
      <c r="I257" s="10" t="str">
        <f>VLOOKUP(A257,'[1]BASE DTPA'!A:CW,9,0)</f>
        <v>3 COMPRAVENTA y/o SUMINISTRO</v>
      </c>
      <c r="J257" s="7" t="str">
        <f>VLOOKUP(A257,'[1]BASE DTPA'!A:CX,10,0)</f>
        <v>COMPRAVENTA</v>
      </c>
      <c r="K257" s="7">
        <f>VLOOKUP(A257,'[1]BASE DTPA'!A:CY,11,0)</f>
        <v>15121501</v>
      </c>
      <c r="L257" s="13" t="str">
        <f>VLOOKUP(A257,'[1]BASE DTPA'!A:CZ,15,0)</f>
        <v>N/A</v>
      </c>
      <c r="M257" s="13">
        <f>VLOOKUP(A257,'[1]BASE DTPA'!A:DA,16,0)</f>
        <v>9967400</v>
      </c>
      <c r="N257" s="7" t="str">
        <f>VLOOKUP(A257,'[1]BASE DTPA'!A:DB,18,0)</f>
        <v>2 PERSONA JURIDICA</v>
      </c>
      <c r="O257" s="7" t="str">
        <f>VLOOKUP(A257,'[1]BASE DTPA'!A:DC,19,0)</f>
        <v>1 NIT</v>
      </c>
      <c r="P257" s="7">
        <f>VLOOKUP(A257,'[1]BASE DTPA'!A:DD,20,0)</f>
        <v>900064454</v>
      </c>
      <c r="Q257" s="7">
        <f>VLOOKUP(A257,'[1]BASE DTPA'!A:DE,22,0)</f>
        <v>900064454</v>
      </c>
      <c r="R257" s="7" t="str">
        <f>VLOOKUP(A257,'[1]BASE DTPA'!A:DF,38,0)</f>
        <v>PNN UTRÍA</v>
      </c>
      <c r="S257" s="7">
        <f>VLOOKUP(A257,'[1]BASE DTPA'!A:DG,43,0)</f>
        <v>20</v>
      </c>
      <c r="T257" s="14">
        <f>VLOOKUP(A257,'[1]BASE DTPA'!A:DH,53,0)</f>
        <v>45775</v>
      </c>
      <c r="U257" s="14">
        <f>VLOOKUP(A257,'[1]BASE DTPA'!A:DI,54,0)</f>
        <v>45792</v>
      </c>
      <c r="V257" s="7">
        <f>VLOOKUP(A257,'[1]BASE DTPA'!A:DJ,79,0)</f>
        <v>0</v>
      </c>
      <c r="W257" s="7" t="str">
        <f>VLOOKUP(A257,'[1]BASE DTPA'!A:DK,68,0)</f>
        <v>VIGENTE</v>
      </c>
      <c r="X257" s="17" t="str">
        <f>VLOOKUP(A257,'[1]BASE DTPA'!A:DL,70,0)</f>
        <v xml:space="preserve">https://community.secop.gov.co/Public/Tendering/ContractDetailView/Index?UniqueIdentifier=CO1.PCCNTR.7809424 </v>
      </c>
      <c r="Y257" s="10"/>
      <c r="Z257" s="10"/>
    </row>
    <row r="258" spans="1:26" x14ac:dyDescent="0.3">
      <c r="A258" s="22" t="s">
        <v>276</v>
      </c>
      <c r="B258" s="10" t="s">
        <v>411</v>
      </c>
      <c r="C258" s="10" t="s">
        <v>424</v>
      </c>
      <c r="D258" s="10" t="s">
        <v>425</v>
      </c>
      <c r="E258" s="23">
        <v>45771</v>
      </c>
      <c r="F258" s="12" t="s">
        <v>581</v>
      </c>
      <c r="G258" s="10" t="str">
        <f>VLOOKUP(A258,'[1]BASE DTPA'!A:CU,7,0)</f>
        <v>N-A</v>
      </c>
      <c r="H258" s="10" t="str">
        <f>VLOOKUP(A258,'[1]BASE DTPA'!A:CV,8,0)</f>
        <v>5 MÍNIMA CUANTÍA</v>
      </c>
      <c r="I258" s="10" t="str">
        <f>VLOOKUP(A258,'[1]BASE DTPA'!A:CW,9,0)</f>
        <v>3 COMPRAVENTA y/o SUMINISTRO</v>
      </c>
      <c r="J258" s="7" t="str">
        <f>VLOOKUP(A258,'[1]BASE DTPA'!A:CX,10,0)</f>
        <v>SUMINISTRO</v>
      </c>
      <c r="K258" s="7">
        <f>VLOOKUP(A258,'[1]BASE DTPA'!A:CY,11,0)</f>
        <v>50192700</v>
      </c>
      <c r="L258" s="13" t="str">
        <f>VLOOKUP(A258,'[1]BASE DTPA'!A:CZ,15,0)</f>
        <v>N/A</v>
      </c>
      <c r="M258" s="13">
        <f>VLOOKUP(A258,'[1]BASE DTPA'!A:DA,16,0)</f>
        <v>5000000</v>
      </c>
      <c r="N258" s="7" t="str">
        <f>VLOOKUP(A258,'[1]BASE DTPA'!A:DB,18,0)</f>
        <v>1 PERSONA NATURAL</v>
      </c>
      <c r="O258" s="7" t="str">
        <f>VLOOKUP(A258,'[1]BASE DTPA'!A:DC,19,0)</f>
        <v>3 CÉDULA DE CIUDADANÍA</v>
      </c>
      <c r="P258" s="7">
        <f>VLOOKUP(A258,'[1]BASE DTPA'!A:DD,20,0)</f>
        <v>1061985955</v>
      </c>
      <c r="Q258" s="7">
        <f>VLOOKUP(A258,'[1]BASE DTPA'!A:DE,22,0)</f>
        <v>1061985955</v>
      </c>
      <c r="R258" s="7" t="str">
        <f>VLOOKUP(A258,'[1]BASE DTPA'!A:DF,38,0)</f>
        <v>PNN MUNCHIQUE</v>
      </c>
      <c r="S258" s="7">
        <f>VLOOKUP(A258,'[1]BASE DTPA'!A:DG,43,0)</f>
        <v>52</v>
      </c>
      <c r="T258" s="14">
        <f>VLOOKUP(A258,'[1]BASE DTPA'!A:DH,53,0)</f>
        <v>45777</v>
      </c>
      <c r="U258" s="24">
        <f>VLOOKUP(A258,'[1]BASE DTPA'!A:DI,54,0)</f>
        <v>45823</v>
      </c>
      <c r="V258" s="7">
        <f>VLOOKUP(A258,'[1]BASE DTPA'!A:DJ,79,0)</f>
        <v>0</v>
      </c>
      <c r="W258" s="7" t="str">
        <f>VLOOKUP(A258,'[1]BASE DTPA'!A:DK,68,0)</f>
        <v>VIGENTE</v>
      </c>
      <c r="X258" s="17" t="str">
        <f>VLOOKUP(A258,'[1]BASE DTPA'!A:DL,70,0)</f>
        <v xml:space="preserve">https://community.secop.gov.co/Public/Tendering/ContractDetailView/Index?UniqueIdentifier=CO1.PCCNTR.7809228 </v>
      </c>
      <c r="Y258" s="10"/>
      <c r="Z258" s="10"/>
    </row>
    <row r="259" spans="1:26" x14ac:dyDescent="0.3">
      <c r="A259" s="22" t="s">
        <v>277</v>
      </c>
      <c r="B259" s="10" t="s">
        <v>411</v>
      </c>
      <c r="C259" s="10" t="s">
        <v>426</v>
      </c>
      <c r="D259" s="10" t="s">
        <v>427</v>
      </c>
      <c r="E259" s="23">
        <v>45775</v>
      </c>
      <c r="F259" s="12" t="s">
        <v>582</v>
      </c>
      <c r="G259" s="10" t="str">
        <f>VLOOKUP(A259,'[1]BASE DTPA'!A:CU,7,0)</f>
        <v>N-A</v>
      </c>
      <c r="H259" s="10" t="str">
        <f>VLOOKUP(A259,'[1]BASE DTPA'!A:CV,8,0)</f>
        <v>5 MÍNIMA CUANTÍA</v>
      </c>
      <c r="I259" s="10" t="str">
        <f>VLOOKUP(A259,'[1]BASE DTPA'!A:CW,9,0)</f>
        <v>3 COMPRAVENTA y/o SUMINISTRO</v>
      </c>
      <c r="J259" s="7" t="str">
        <f>VLOOKUP(A259,'[1]BASE DTPA'!A:CX,10,0)</f>
        <v>SUMINISTRO</v>
      </c>
      <c r="K259" s="7">
        <f>VLOOKUP(A259,'[1]BASE DTPA'!A:CY,11,0)</f>
        <v>50161509</v>
      </c>
      <c r="L259" s="13" t="str">
        <f>VLOOKUP(A259,'[1]BASE DTPA'!A:CZ,15,0)</f>
        <v>N/A</v>
      </c>
      <c r="M259" s="13">
        <f>VLOOKUP(A259,'[1]BASE DTPA'!A:DA,16,0)</f>
        <v>20000000</v>
      </c>
      <c r="N259" s="7" t="str">
        <f>VLOOKUP(A259,'[1]BASE DTPA'!A:DB,18,0)</f>
        <v>2 PERSONA JURIDICA</v>
      </c>
      <c r="O259" s="7" t="str">
        <f>VLOOKUP(A259,'[1]BASE DTPA'!A:DC,19,0)</f>
        <v>1 NIT</v>
      </c>
      <c r="P259" s="7">
        <f>VLOOKUP(A259,'[1]BASE DTPA'!A:DD,20,0)</f>
        <v>900381761</v>
      </c>
      <c r="Q259" s="7">
        <f>VLOOKUP(A259,'[1]BASE DTPA'!A:DE,22,0)</f>
        <v>900381761</v>
      </c>
      <c r="R259" s="7" t="str">
        <f>VLOOKUP(A259,'[1]BASE DTPA'!A:DF,38,0)</f>
        <v>PNN LOS KATIOS</v>
      </c>
      <c r="S259" s="7">
        <f>VLOOKUP(A259,'[1]BASE DTPA'!A:DG,43,0)</f>
        <v>235</v>
      </c>
      <c r="T259" s="14">
        <f>VLOOKUP(A259,'[1]BASE DTPA'!A:DH,53,0)</f>
        <v>45783</v>
      </c>
      <c r="U259" s="24">
        <f>VLOOKUP(A259,'[1]BASE DTPA'!A:DI,54,0)</f>
        <v>46011</v>
      </c>
      <c r="V259" s="7">
        <f>VLOOKUP(A259,'[1]BASE DTPA'!A:DJ,79,0)</f>
        <v>0</v>
      </c>
      <c r="W259" s="7" t="str">
        <f>VLOOKUP(A259,'[1]BASE DTPA'!A:DK,68,0)</f>
        <v>VIGENTE</v>
      </c>
      <c r="X259" s="17" t="str">
        <f>VLOOKUP(A259,'[1]BASE DTPA'!A:DL,70,0)</f>
        <v xml:space="preserve">https://community.secop.gov.co/Public/Tendering/ContractDetailView/Index?UniqueIdentifier=CO1.PCCNTR.7809151 </v>
      </c>
      <c r="Y259" s="10"/>
      <c r="Z259" s="10"/>
    </row>
    <row r="260" spans="1:26" x14ac:dyDescent="0.3">
      <c r="A260" s="22" t="s">
        <v>277</v>
      </c>
      <c r="B260" s="10" t="s">
        <v>411</v>
      </c>
      <c r="C260" s="10" t="s">
        <v>428</v>
      </c>
      <c r="D260" s="10" t="s">
        <v>417</v>
      </c>
      <c r="E260" s="23">
        <v>45773</v>
      </c>
      <c r="F260" s="12" t="s">
        <v>583</v>
      </c>
      <c r="G260" s="10" t="str">
        <f>VLOOKUP(A260,'[1]BASE DTPA'!A:CU,7,0)</f>
        <v>N-A</v>
      </c>
      <c r="H260" s="10" t="str">
        <f>VLOOKUP(A260,'[1]BASE DTPA'!A:CV,8,0)</f>
        <v>5 MÍNIMA CUANTÍA</v>
      </c>
      <c r="I260" s="10" t="str">
        <f>VLOOKUP(A260,'[1]BASE DTPA'!A:CW,9,0)</f>
        <v>3 COMPRAVENTA y/o SUMINISTRO</v>
      </c>
      <c r="J260" s="7" t="str">
        <f>VLOOKUP(A260,'[1]BASE DTPA'!A:CX,10,0)</f>
        <v>SUMINISTRO</v>
      </c>
      <c r="K260" s="7">
        <f>VLOOKUP(A260,'[1]BASE DTPA'!A:CY,11,0)</f>
        <v>50161509</v>
      </c>
      <c r="L260" s="13" t="str">
        <f>VLOOKUP(A260,'[1]BASE DTPA'!A:CZ,15,0)</f>
        <v>N/A</v>
      </c>
      <c r="M260" s="13">
        <f>VLOOKUP(A260,'[1]BASE DTPA'!A:DA,16,0)</f>
        <v>20000000</v>
      </c>
      <c r="N260" s="7" t="str">
        <f>VLOOKUP(A260,'[1]BASE DTPA'!A:DB,18,0)</f>
        <v>2 PERSONA JURIDICA</v>
      </c>
      <c r="O260" s="7" t="str">
        <f>VLOOKUP(A260,'[1]BASE DTPA'!A:DC,19,0)</f>
        <v>1 NIT</v>
      </c>
      <c r="P260" s="7">
        <f>VLOOKUP(A260,'[1]BASE DTPA'!A:DD,20,0)</f>
        <v>900381761</v>
      </c>
      <c r="Q260" s="7">
        <f>VLOOKUP(A260,'[1]BASE DTPA'!A:DE,22,0)</f>
        <v>900381761</v>
      </c>
      <c r="R260" s="7" t="str">
        <f>VLOOKUP(A260,'[1]BASE DTPA'!A:DF,38,0)</f>
        <v>PNN LOS KATIOS</v>
      </c>
      <c r="S260" s="7">
        <f>VLOOKUP(A260,'[1]BASE DTPA'!A:DG,43,0)</f>
        <v>235</v>
      </c>
      <c r="T260" s="14">
        <f>VLOOKUP(A260,'[1]BASE DTPA'!A:DH,53,0)</f>
        <v>45783</v>
      </c>
      <c r="U260" s="14">
        <f>VLOOKUP(A260,'[1]BASE DTPA'!A:DI,54,0)</f>
        <v>46011</v>
      </c>
      <c r="V260" s="7">
        <f>VLOOKUP(A260,'[1]BASE DTPA'!A:DJ,79,0)</f>
        <v>0</v>
      </c>
      <c r="W260" s="7" t="str">
        <f>VLOOKUP(A260,'[1]BASE DTPA'!A:DK,68,0)</f>
        <v>VIGENTE</v>
      </c>
      <c r="X260" s="17" t="str">
        <f>VLOOKUP(A260,'[1]BASE DTPA'!A:DL,70,0)</f>
        <v xml:space="preserve">https://community.secop.gov.co/Public/Tendering/ContractDetailView/Index?UniqueIdentifier=CO1.PCCNTR.7809151 </v>
      </c>
      <c r="Y260" s="10"/>
      <c r="Z260" s="10"/>
    </row>
    <row r="261" spans="1:26" x14ac:dyDescent="0.3">
      <c r="A261" s="22" t="s">
        <v>278</v>
      </c>
      <c r="B261" s="10" t="s">
        <v>418</v>
      </c>
      <c r="C261" s="10" t="s">
        <v>429</v>
      </c>
      <c r="D261" s="10" t="s">
        <v>430</v>
      </c>
      <c r="E261" s="23">
        <v>45786</v>
      </c>
      <c r="F261" s="12" t="s">
        <v>584</v>
      </c>
      <c r="G261" s="10" t="str">
        <f>VLOOKUP(A261,'[1]BASE DTPA'!A:CU,7,0)</f>
        <v>N-A</v>
      </c>
      <c r="H261" s="10" t="str">
        <f>VLOOKUP(A261,'[1]BASE DTPA'!A:CV,8,0)</f>
        <v>5 MÍNIMA CUANTÍA</v>
      </c>
      <c r="I261" s="10" t="str">
        <f>VLOOKUP(A261,'[1]BASE DTPA'!A:CW,9,0)</f>
        <v>3 COMPRAVENTA y/o SUMINISTRO</v>
      </c>
      <c r="J261" s="7" t="str">
        <f>VLOOKUP(A261,'[1]BASE DTPA'!A:CX,10,0)</f>
        <v>COMPRAVENTA</v>
      </c>
      <c r="K261" s="7">
        <f>VLOOKUP(A261,'[1]BASE DTPA'!A:CY,11,0)</f>
        <v>15121501</v>
      </c>
      <c r="L261" s="13" t="str">
        <f>VLOOKUP(A261,'[1]BASE DTPA'!A:CZ,15,0)</f>
        <v>N/A</v>
      </c>
      <c r="M261" s="13">
        <f>VLOOKUP(A261,'[1]BASE DTPA'!A:DA,16,0)</f>
        <v>4998161</v>
      </c>
      <c r="N261" s="7" t="str">
        <f>VLOOKUP(A261,'[1]BASE DTPA'!A:DB,18,0)</f>
        <v>2 PERSONA JURIDICA</v>
      </c>
      <c r="O261" s="7" t="str">
        <f>VLOOKUP(A261,'[1]BASE DTPA'!A:DC,19,0)</f>
        <v>1 NIT</v>
      </c>
      <c r="P261" s="7">
        <f>VLOOKUP(A261,'[1]BASE DTPA'!A:DD,20,0)</f>
        <v>0</v>
      </c>
      <c r="Q261" s="7">
        <f>VLOOKUP(A261,'[1]BASE DTPA'!A:DE,22,0)</f>
        <v>900284069</v>
      </c>
      <c r="R261" s="7" t="str">
        <f>VLOOKUP(A261,'[1]BASE DTPA'!A:DF,38,0)</f>
        <v>PNN LOS KATIOS</v>
      </c>
      <c r="S261" s="7">
        <f>VLOOKUP(A261,'[1]BASE DTPA'!A:DG,43,0)</f>
        <v>25</v>
      </c>
      <c r="T261" s="14">
        <f>VLOOKUP(A261,'[1]BASE DTPA'!A:DH,53,0)</f>
        <v>45796</v>
      </c>
      <c r="U261" s="24">
        <f>VLOOKUP(A261,'[1]BASE DTPA'!A:DI,54,0)</f>
        <v>45811</v>
      </c>
      <c r="V261" s="7">
        <f>VLOOKUP(A261,'[1]BASE DTPA'!A:DJ,79,0)</f>
        <v>0</v>
      </c>
      <c r="W261" s="7" t="str">
        <f>VLOOKUP(A261,'[1]BASE DTPA'!A:DK,68,0)</f>
        <v>VIGENTE</v>
      </c>
      <c r="X261" s="17" t="str">
        <f>VLOOKUP(A261,'[1]BASE DTPA'!A:DL,70,0)</f>
        <v xml:space="preserve">https://community.secop.gov.co/Public/Tendering/ContractDetailView/Index?UniqueIdentifier=CO1.PCCNTR.7858389 </v>
      </c>
      <c r="Y261" s="10"/>
      <c r="Z261" s="10"/>
    </row>
    <row r="262" spans="1:26" x14ac:dyDescent="0.3">
      <c r="A262" s="22" t="s">
        <v>279</v>
      </c>
      <c r="B262" s="10" t="s">
        <v>418</v>
      </c>
      <c r="C262" s="10" t="s">
        <v>431</v>
      </c>
      <c r="D262" s="10" t="s">
        <v>432</v>
      </c>
      <c r="E262" s="23">
        <v>45796</v>
      </c>
      <c r="F262" s="12" t="s">
        <v>585</v>
      </c>
      <c r="G262" s="10" t="str">
        <f>VLOOKUP(A262,'[1]BASE DTPA'!A:CU,7,0)</f>
        <v>N-A</v>
      </c>
      <c r="H262" s="10" t="str">
        <f>VLOOKUP(A262,'[1]BASE DTPA'!A:CV,8,0)</f>
        <v>5 MÍNIMA CUANTÍA</v>
      </c>
      <c r="I262" s="10" t="str">
        <f>VLOOKUP(A262,'[1]BASE DTPA'!A:CW,9,0)</f>
        <v>3 COMPRAVENTA y/o SUMINISTRO</v>
      </c>
      <c r="J262" s="7" t="str">
        <f>VLOOKUP(A262,'[1]BASE DTPA'!A:CX,10,0)</f>
        <v>COMPRAVENTA</v>
      </c>
      <c r="K262" s="7">
        <f>VLOOKUP(A262,'[1]BASE DTPA'!A:CY,11,0)</f>
        <v>47130000</v>
      </c>
      <c r="L262" s="13" t="str">
        <f>VLOOKUP(A262,'[1]BASE DTPA'!A:CZ,15,0)</f>
        <v>N/A</v>
      </c>
      <c r="M262" s="13">
        <f>VLOOKUP(A262,'[1]BASE DTPA'!A:DA,16,0)</f>
        <v>6467531</v>
      </c>
      <c r="N262" s="7" t="str">
        <f>VLOOKUP(A262,'[1]BASE DTPA'!A:DB,18,0)</f>
        <v>2 PERSONA JURIDICA</v>
      </c>
      <c r="O262" s="7" t="str">
        <f>VLOOKUP(A262,'[1]BASE DTPA'!A:DC,19,0)</f>
        <v>1 NIT</v>
      </c>
      <c r="P262" s="7">
        <f>VLOOKUP(A262,'[1]BASE DTPA'!A:DD,20,0)</f>
        <v>0</v>
      </c>
      <c r="Q262" s="7">
        <f>VLOOKUP(A262,'[1]BASE DTPA'!A:DE,22,0)</f>
        <v>901268219</v>
      </c>
      <c r="R262" s="7" t="str">
        <f>VLOOKUP(A262,'[1]BASE DTPA'!A:DF,38,0)</f>
        <v>PNN LOS KATIOS</v>
      </c>
      <c r="S262" s="7">
        <f>VLOOKUP(A262,'[1]BASE DTPA'!A:DG,43,0)</f>
        <v>25</v>
      </c>
      <c r="T262" s="14">
        <f>VLOOKUP(A262,'[1]BASE DTPA'!A:DH,53,0)</f>
        <v>45796</v>
      </c>
      <c r="U262" s="14">
        <f>VLOOKUP(A262,'[1]BASE DTPA'!A:DI,54,0)</f>
        <v>45844</v>
      </c>
      <c r="V262" s="7">
        <f>VLOOKUP(A262,'[1]BASE DTPA'!A:DJ,79,0)</f>
        <v>0</v>
      </c>
      <c r="W262" s="7" t="str">
        <f>VLOOKUP(A262,'[1]BASE DTPA'!A:DK,68,0)</f>
        <v>VIGENTE</v>
      </c>
      <c r="X262" s="17" t="str">
        <f>VLOOKUP(A262,'[1]BASE DTPA'!A:DL,70,0)</f>
        <v xml:space="preserve">https://community.secop.gov.co/Public/Tendering/ContractDetailView/Index?UniqueIdentifier=CO1.PCCNTR.7869084 </v>
      </c>
      <c r="Y262" s="10"/>
      <c r="Z262" s="10"/>
    </row>
    <row r="263" spans="1:26" x14ac:dyDescent="0.3">
      <c r="A263" s="22" t="s">
        <v>280</v>
      </c>
      <c r="B263" s="10" t="s">
        <v>411</v>
      </c>
      <c r="C263" s="10" t="s">
        <v>433</v>
      </c>
      <c r="D263" s="10" t="s">
        <v>432</v>
      </c>
      <c r="E263" s="23">
        <v>45785</v>
      </c>
      <c r="F263" s="12" t="s">
        <v>586</v>
      </c>
      <c r="G263" s="10" t="str">
        <f>VLOOKUP(A263,'[1]BASE DTPA'!A:CU,7,0)</f>
        <v>N-A</v>
      </c>
      <c r="H263" s="10" t="str">
        <f>VLOOKUP(A263,'[1]BASE DTPA'!A:CV,8,0)</f>
        <v>5 MÍNIMA CUANTÍA</v>
      </c>
      <c r="I263" s="10" t="str">
        <f>VLOOKUP(A263,'[1]BASE DTPA'!A:CW,9,0)</f>
        <v>20 OTROS</v>
      </c>
      <c r="J263" s="7" t="str">
        <f>VLOOKUP(A263,'[1]BASE DTPA'!A:CX,10,0)</f>
        <v>SUMINISTRO</v>
      </c>
      <c r="K263" s="7" t="str">
        <f>VLOOKUP(A263,'[1]BASE DTPA'!A:CY,11,0)</f>
        <v>80141607/        
80141607/        
80141607/        
80141607</v>
      </c>
      <c r="L263" s="13" t="str">
        <f>VLOOKUP(A263,'[1]BASE DTPA'!A:CZ,15,0)</f>
        <v>N/A</v>
      </c>
      <c r="M263" s="13">
        <f>VLOOKUP(A263,'[1]BASE DTPA'!A:DA,16,0)</f>
        <v>16212400</v>
      </c>
      <c r="N263" s="7" t="str">
        <f>VLOOKUP(A263,'[1]BASE DTPA'!A:DB,18,0)</f>
        <v>2 PERSONA JURIDICA</v>
      </c>
      <c r="O263" s="7" t="str">
        <f>VLOOKUP(A263,'[1]BASE DTPA'!A:DC,19,0)</f>
        <v>1 NIT</v>
      </c>
      <c r="P263" s="13">
        <f>VLOOKUP(A263,'[1]BASE DTPA'!A:DD,20,0)</f>
        <v>0</v>
      </c>
      <c r="Q263" s="7">
        <f>VLOOKUP(A263,'[1]BASE DTPA'!A:DE,22,0)</f>
        <v>901268219</v>
      </c>
      <c r="R263" s="7" t="str">
        <f>VLOOKUP(A263,'[1]BASE DTPA'!A:DF,38,0)</f>
        <v>PNN URAMBA BAHÍA MÁLAGA</v>
      </c>
      <c r="S263" s="7">
        <f>VLOOKUP(A263,'[1]BASE DTPA'!A:DG,43,0)</f>
        <v>52</v>
      </c>
      <c r="T263" s="14">
        <f>VLOOKUP(A263,'[1]BASE DTPA'!A:DH,53,0)</f>
        <v>45792</v>
      </c>
      <c r="U263" s="24">
        <f>VLOOKUP(A263,'[1]BASE DTPA'!A:DI,54,0)</f>
        <v>46021</v>
      </c>
      <c r="V263" s="7">
        <f>VLOOKUP(A263,'[1]BASE DTPA'!A:DJ,79,0)</f>
        <v>0</v>
      </c>
      <c r="W263" s="7" t="str">
        <f>VLOOKUP(A263,'[1]BASE DTPA'!A:DK,68,0)</f>
        <v>VIGENTE</v>
      </c>
      <c r="X263" s="17" t="str">
        <f>VLOOKUP(A263,'[1]BASE DTPA'!A:DL,70,0)</f>
        <v xml:space="preserve">https://community.secop.gov.co/Public/Tendering/ContractDetailView/Index?UniqueIdentifier=CO1.PCCNTR.7857728 </v>
      </c>
      <c r="Y263" s="10"/>
      <c r="Z263" s="10"/>
    </row>
    <row r="264" spans="1:26" x14ac:dyDescent="0.3">
      <c r="A264" s="19" t="s">
        <v>280</v>
      </c>
      <c r="B264" s="10" t="s">
        <v>411</v>
      </c>
      <c r="C264" s="10" t="s">
        <v>434</v>
      </c>
      <c r="D264" s="10" t="s">
        <v>432</v>
      </c>
      <c r="E264" s="23">
        <v>45785</v>
      </c>
      <c r="F264" s="12" t="s">
        <v>587</v>
      </c>
      <c r="G264" s="10" t="str">
        <f>VLOOKUP(A264,'[1]BASE DTPA'!A:CU,7,0)</f>
        <v>N-A</v>
      </c>
      <c r="H264" s="10" t="str">
        <f>VLOOKUP(A264,'[1]BASE DTPA'!A:CV,8,0)</f>
        <v>5 MÍNIMA CUANTÍA</v>
      </c>
      <c r="I264" s="10" t="str">
        <f>VLOOKUP(A264,'[1]BASE DTPA'!A:CW,9,0)</f>
        <v>20 OTROS</v>
      </c>
      <c r="J264" s="7" t="str">
        <f>VLOOKUP(A264,'[1]BASE DTPA'!A:CX,10,0)</f>
        <v>SUMINISTRO</v>
      </c>
      <c r="K264" s="7" t="str">
        <f>VLOOKUP(A264,'[1]BASE DTPA'!A:CY,11,0)</f>
        <v>80141607/        
80141607/        
80141607/        
80141607</v>
      </c>
      <c r="L264" s="13" t="str">
        <f>VLOOKUP(A264,'[1]BASE DTPA'!A:CZ,15,0)</f>
        <v>N/A</v>
      </c>
      <c r="M264" s="13">
        <f>VLOOKUP(A264,'[1]BASE DTPA'!A:DA,16,0)</f>
        <v>16212400</v>
      </c>
      <c r="N264" s="7" t="str">
        <f>VLOOKUP(A264,'[1]BASE DTPA'!A:DB,18,0)</f>
        <v>2 PERSONA JURIDICA</v>
      </c>
      <c r="O264" s="7" t="str">
        <f>VLOOKUP(A264,'[1]BASE DTPA'!A:DC,19,0)</f>
        <v>1 NIT</v>
      </c>
      <c r="P264" s="13">
        <f>VLOOKUP(A264,'[1]BASE DTPA'!A:DD,20,0)</f>
        <v>0</v>
      </c>
      <c r="Q264" s="7">
        <f>VLOOKUP(A264,'[1]BASE DTPA'!A:DE,22,0)</f>
        <v>901268219</v>
      </c>
      <c r="R264" s="7" t="str">
        <f>VLOOKUP(A264,'[1]BASE DTPA'!A:DF,38,0)</f>
        <v>PNN URAMBA BAHÍA MÁLAGA</v>
      </c>
      <c r="S264" s="7">
        <f>VLOOKUP(A264,'[1]BASE DTPA'!A:DG,43,0)</f>
        <v>52</v>
      </c>
      <c r="T264" s="14">
        <f>VLOOKUP(A264,'[1]BASE DTPA'!A:DH,53,0)</f>
        <v>45792</v>
      </c>
      <c r="U264" s="14">
        <f>VLOOKUP(A264,'[1]BASE DTPA'!A:DI,54,0)</f>
        <v>46021</v>
      </c>
      <c r="V264" s="7">
        <f>VLOOKUP(A264,'[1]BASE DTPA'!A:DJ,79,0)</f>
        <v>0</v>
      </c>
      <c r="W264" s="7" t="str">
        <f>VLOOKUP(A264,'[1]BASE DTPA'!A:DK,68,0)</f>
        <v>VIGENTE</v>
      </c>
      <c r="X264" s="17" t="str">
        <f>VLOOKUP(A264,'[1]BASE DTPA'!A:DL,70,0)</f>
        <v xml:space="preserve">https://community.secop.gov.co/Public/Tendering/ContractDetailView/Index?UniqueIdentifier=CO1.PCCNTR.7857728 </v>
      </c>
      <c r="Y264" s="10"/>
      <c r="Z264" s="10"/>
    </row>
    <row r="265" spans="1:26" x14ac:dyDescent="0.3">
      <c r="A265" s="22" t="s">
        <v>280</v>
      </c>
      <c r="B265" s="10" t="s">
        <v>411</v>
      </c>
      <c r="C265" s="10" t="s">
        <v>435</v>
      </c>
      <c r="D265" s="10" t="s">
        <v>432</v>
      </c>
      <c r="E265" s="23">
        <v>45796</v>
      </c>
      <c r="F265" s="12" t="s">
        <v>588</v>
      </c>
      <c r="G265" s="10" t="str">
        <f>VLOOKUP(A265,'[1]BASE DTPA'!A:CU,7,0)</f>
        <v>N-A</v>
      </c>
      <c r="H265" s="10" t="str">
        <f>VLOOKUP(A265,'[1]BASE DTPA'!A:CV,8,0)</f>
        <v>5 MÍNIMA CUANTÍA</v>
      </c>
      <c r="I265" s="10" t="str">
        <f>VLOOKUP(A265,'[1]BASE DTPA'!A:CW,9,0)</f>
        <v>20 OTROS</v>
      </c>
      <c r="J265" s="7" t="str">
        <f>VLOOKUP(A265,'[1]BASE DTPA'!A:CX,10,0)</f>
        <v>SUMINISTRO</v>
      </c>
      <c r="K265" s="7" t="str">
        <f>VLOOKUP(A265,'[1]BASE DTPA'!A:CY,11,0)</f>
        <v>80141607/        
80141607/        
80141607/        
80141607</v>
      </c>
      <c r="L265" s="13" t="str">
        <f>VLOOKUP(A265,'[1]BASE DTPA'!A:CZ,15,0)</f>
        <v>N/A</v>
      </c>
      <c r="M265" s="13">
        <f>VLOOKUP(A265,'[1]BASE DTPA'!A:DA,16,0)</f>
        <v>16212400</v>
      </c>
      <c r="N265" s="7" t="str">
        <f>VLOOKUP(A265,'[1]BASE DTPA'!A:DB,18,0)</f>
        <v>2 PERSONA JURIDICA</v>
      </c>
      <c r="O265" s="7" t="str">
        <f>VLOOKUP(A265,'[1]BASE DTPA'!A:DC,19,0)</f>
        <v>1 NIT</v>
      </c>
      <c r="P265" s="7">
        <f>VLOOKUP(A265,'[1]BASE DTPA'!A:DD,20,0)</f>
        <v>0</v>
      </c>
      <c r="Q265" s="7">
        <f>VLOOKUP(A265,'[1]BASE DTPA'!A:DE,22,0)</f>
        <v>901268219</v>
      </c>
      <c r="R265" s="7" t="str">
        <f>VLOOKUP(A265,'[1]BASE DTPA'!A:DF,38,0)</f>
        <v>PNN URAMBA BAHÍA MÁLAGA</v>
      </c>
      <c r="S265" s="7">
        <f>VLOOKUP(A265,'[1]BASE DTPA'!A:DG,43,0)</f>
        <v>52</v>
      </c>
      <c r="T265" s="14">
        <f>VLOOKUP(A265,'[1]BASE DTPA'!A:DH,53,0)</f>
        <v>45792</v>
      </c>
      <c r="U265" s="14">
        <f>VLOOKUP(A265,'[1]BASE DTPA'!A:DI,54,0)</f>
        <v>46021</v>
      </c>
      <c r="V265" s="7">
        <f>VLOOKUP(A265,'[1]BASE DTPA'!A:DJ,79,0)</f>
        <v>0</v>
      </c>
      <c r="W265" s="7" t="str">
        <f>VLOOKUP(A265,'[1]BASE DTPA'!A:DK,68,0)</f>
        <v>VIGENTE</v>
      </c>
      <c r="X265" s="17" t="str">
        <f>VLOOKUP(A265,'[1]BASE DTPA'!A:DL,70,0)</f>
        <v xml:space="preserve">https://community.secop.gov.co/Public/Tendering/ContractDetailView/Index?UniqueIdentifier=CO1.PCCNTR.7857728 </v>
      </c>
      <c r="Y265" s="10"/>
      <c r="Z265" s="10"/>
    </row>
    <row r="266" spans="1:26" x14ac:dyDescent="0.3">
      <c r="A266" s="22" t="s">
        <v>281</v>
      </c>
      <c r="B266" s="10" t="s">
        <v>411</v>
      </c>
      <c r="C266" s="10" t="s">
        <v>436</v>
      </c>
      <c r="D266" s="10" t="s">
        <v>437</v>
      </c>
      <c r="E266" s="23">
        <v>45785</v>
      </c>
      <c r="F266" s="12" t="s">
        <v>589</v>
      </c>
      <c r="G266" s="10" t="str">
        <f>VLOOKUP(A266,'[1]BASE DTPA'!A:CU,7,0)</f>
        <v>N-A</v>
      </c>
      <c r="H266" s="10" t="str">
        <f>VLOOKUP(A266,'[1]BASE DTPA'!A:CV,8,0)</f>
        <v>5 MÍNIMA CUANTÍA</v>
      </c>
      <c r="I266" s="10" t="str">
        <f>VLOOKUP(A266,'[1]BASE DTPA'!A:CW,9,0)</f>
        <v>3 COMPRAVENTA y/o SUMINISTRO</v>
      </c>
      <c r="J266" s="7" t="str">
        <f>VLOOKUP(A266,'[1]BASE DTPA'!A:CX,10,0)</f>
        <v>SUMINISTRO</v>
      </c>
      <c r="K266" s="7">
        <f>VLOOKUP(A266,'[1]BASE DTPA'!A:CY,11,0)</f>
        <v>0</v>
      </c>
      <c r="L266" s="13" t="str">
        <f>VLOOKUP(A266,'[1]BASE DTPA'!A:CZ,15,0)</f>
        <v>N/A</v>
      </c>
      <c r="M266" s="13">
        <f>VLOOKUP(A266,'[1]BASE DTPA'!A:DA,16,0)</f>
        <v>2240000</v>
      </c>
      <c r="N266" s="7" t="str">
        <f>VLOOKUP(A266,'[1]BASE DTPA'!A:DB,18,0)</f>
        <v>1 PERSONA NATURAL</v>
      </c>
      <c r="O266" s="7" t="str">
        <f>VLOOKUP(A266,'[1]BASE DTPA'!A:DC,19,0)</f>
        <v>3 CÉDULA DE CIUDADANÍA</v>
      </c>
      <c r="P266" s="7">
        <f>VLOOKUP(A266,'[1]BASE DTPA'!A:DD,20,0)</f>
        <v>38604885</v>
      </c>
      <c r="Q266" s="7">
        <f>VLOOKUP(A266,'[1]BASE DTPA'!A:DE,22,0)</f>
        <v>38604885</v>
      </c>
      <c r="R266" s="7" t="str">
        <f>VLOOKUP(A266,'[1]BASE DTPA'!A:DF,38,0)</f>
        <v>DTPA</v>
      </c>
      <c r="S266" s="7">
        <f>VLOOKUP(A266,'[1]BASE DTPA'!A:DG,43,0)</f>
        <v>233</v>
      </c>
      <c r="T266" s="14">
        <f>VLOOKUP(A266,'[1]BASE DTPA'!A:DH,53,0)</f>
        <v>45790</v>
      </c>
      <c r="U266" s="14">
        <f>VLOOKUP(A266,'[1]BASE DTPA'!A:DI,54,0)</f>
        <v>46021</v>
      </c>
      <c r="V266" s="7">
        <f>VLOOKUP(A266,'[1]BASE DTPA'!A:DJ,79,0)</f>
        <v>0</v>
      </c>
      <c r="W266" s="7" t="str">
        <f>VLOOKUP(A266,'[1]BASE DTPA'!A:DK,68,0)</f>
        <v>VIGENTE</v>
      </c>
      <c r="X266" s="17" t="str">
        <f>VLOOKUP(A266,'[1]BASE DTPA'!A:DL,70,0)</f>
        <v xml:space="preserve">https://community.secop.gov.co/Public/Tendering/ContractDetailView/Index?UniqueIdentifier=CO1.PCCNTR.7854705 </v>
      </c>
      <c r="Y266" s="10"/>
      <c r="Z266" s="10"/>
    </row>
    <row r="267" spans="1:26" x14ac:dyDescent="0.3">
      <c r="A267" s="22" t="s">
        <v>282</v>
      </c>
      <c r="B267" s="10" t="s">
        <v>411</v>
      </c>
      <c r="C267" s="10" t="s">
        <v>438</v>
      </c>
      <c r="D267" s="10" t="s">
        <v>439</v>
      </c>
      <c r="E267" s="23">
        <v>45791</v>
      </c>
      <c r="F267" s="12" t="s">
        <v>590</v>
      </c>
      <c r="G267" s="10" t="str">
        <f>VLOOKUP(A267,'[1]BASE DTPA'!A:CU,7,0)</f>
        <v>N-A</v>
      </c>
      <c r="H267" s="10" t="str">
        <f>VLOOKUP(A267,'[1]BASE DTPA'!A:CV,8,0)</f>
        <v>5 MÍNIMA CUANTÍA</v>
      </c>
      <c r="I267" s="10" t="str">
        <f>VLOOKUP(A267,'[1]BASE DTPA'!A:CW,9,0)</f>
        <v>11 MANTENIMIENTO y/o REPARACIÓN</v>
      </c>
      <c r="J267" s="7" t="str">
        <f>VLOOKUP(A267,'[1]BASE DTPA'!A:CX,10,0)</f>
        <v>SERVICIOS</v>
      </c>
      <c r="K267" s="7">
        <f>VLOOKUP(A267,'[1]BASE DTPA'!A:CY,11,0)</f>
        <v>78181900</v>
      </c>
      <c r="L267" s="13" t="str">
        <f>VLOOKUP(A267,'[1]BASE DTPA'!A:CZ,15,0)</f>
        <v>N/A</v>
      </c>
      <c r="M267" s="13">
        <f>VLOOKUP(A267,'[1]BASE DTPA'!A:DA,16,0)</f>
        <v>14000000</v>
      </c>
      <c r="N267" s="7" t="str">
        <f>VLOOKUP(A267,'[1]BASE DTPA'!A:DB,18,0)</f>
        <v>2 PERSONA JURIDICA</v>
      </c>
      <c r="O267" s="7" t="str">
        <f>VLOOKUP(A267,'[1]BASE DTPA'!A:DC,19,0)</f>
        <v>1 NIT</v>
      </c>
      <c r="P267" s="13">
        <f>VLOOKUP(A267,'[1]BASE DTPA'!A:DD,20,0)</f>
        <v>0</v>
      </c>
      <c r="Q267" s="7">
        <f>VLOOKUP(A267,'[1]BASE DTPA'!A:DE,22,0)</f>
        <v>901790168</v>
      </c>
      <c r="R267" s="7" t="str">
        <f>VLOOKUP(A267,'[1]BASE DTPA'!A:DF,38,0)</f>
        <v>PNN FARALLONES DE CALI</v>
      </c>
      <c r="S267" s="7">
        <f>VLOOKUP(A267,'[1]BASE DTPA'!A:DG,43,0)</f>
        <v>232</v>
      </c>
      <c r="T267" s="14">
        <f>VLOOKUP(A267,'[1]BASE DTPA'!A:DH,53,0)</f>
        <v>45796</v>
      </c>
      <c r="U267" s="14">
        <f>VLOOKUP(A267,'[1]BASE DTPA'!A:DI,54,0)</f>
        <v>46022</v>
      </c>
      <c r="V267" s="7">
        <f>VLOOKUP(A267,'[1]BASE DTPA'!A:DJ,79,0)</f>
        <v>0</v>
      </c>
      <c r="W267" s="7" t="str">
        <f>VLOOKUP(A267,'[1]BASE DTPA'!A:DK,68,0)</f>
        <v>VIGENTE</v>
      </c>
      <c r="X267" s="17" t="str">
        <f>VLOOKUP(A267,'[1]BASE DTPA'!A:DL,70,0)</f>
        <v xml:space="preserve">https://community.secop.gov.co/Public/Tendering/ContractDetailView/Index?UniqueIdentifier=CO1.PCCNTR.7863713 </v>
      </c>
      <c r="Y267" s="10"/>
      <c r="Z267" s="10"/>
    </row>
    <row r="268" spans="1:26" x14ac:dyDescent="0.3">
      <c r="A268" s="22" t="s">
        <v>283</v>
      </c>
      <c r="B268" s="10" t="s">
        <v>411</v>
      </c>
      <c r="C268" s="10" t="s">
        <v>440</v>
      </c>
      <c r="D268" s="10" t="s">
        <v>441</v>
      </c>
      <c r="E268" s="23">
        <v>45798</v>
      </c>
      <c r="F268" s="12" t="s">
        <v>591</v>
      </c>
      <c r="G268" s="10" t="str">
        <f>VLOOKUP(A268,'[1]BASE DTPA'!A:CU,7,0)</f>
        <v>N-A</v>
      </c>
      <c r="H268" s="10" t="str">
        <f>VLOOKUP(A268,'[1]BASE DTPA'!A:CV,8,0)</f>
        <v>5 MÍNIMA CUANTÍA</v>
      </c>
      <c r="I268" s="10" t="str">
        <f>VLOOKUP(A268,'[1]BASE DTPA'!A:CW,9,0)</f>
        <v>3 COMPRAVENTA y/o SUMINISTRO</v>
      </c>
      <c r="J268" s="7" t="str">
        <f>VLOOKUP(A268,'[1]BASE DTPA'!A:CX,10,0)</f>
        <v>COMPRAVENTA</v>
      </c>
      <c r="K268" s="7">
        <f>VLOOKUP(A268,'[1]BASE DTPA'!A:CY,11,0)</f>
        <v>15120000</v>
      </c>
      <c r="L268" s="13" t="str">
        <f>VLOOKUP(A268,'[1]BASE DTPA'!A:CZ,15,0)</f>
        <v>N/A</v>
      </c>
      <c r="M268" s="13">
        <f>VLOOKUP(A268,'[1]BASE DTPA'!A:DA,16,0)</f>
        <v>1706300</v>
      </c>
      <c r="N268" s="7" t="str">
        <f>VLOOKUP(A268,'[1]BASE DTPA'!A:DB,18,0)</f>
        <v>2 PERSONA JURIDICA</v>
      </c>
      <c r="O268" s="7" t="str">
        <f>VLOOKUP(A268,'[1]BASE DTPA'!A:DC,19,0)</f>
        <v>1 NIT</v>
      </c>
      <c r="P268" s="7">
        <f>VLOOKUP(A268,'[1]BASE DTPA'!A:DD,20,0)</f>
        <v>0</v>
      </c>
      <c r="Q268" s="7">
        <f>VLOOKUP(A268,'[1]BASE DTPA'!A:DE,22,0)</f>
        <v>900021499</v>
      </c>
      <c r="R268" s="7" t="str">
        <f>VLOOKUP(A268,'[1]BASE DTPA'!A:DF,38,0)</f>
        <v>DNMI CABO MANGLARES</v>
      </c>
      <c r="S268" s="7">
        <f>VLOOKUP(A268,'[1]BASE DTPA'!A:DG,43,0)</f>
        <v>20</v>
      </c>
      <c r="T268" s="14">
        <f>VLOOKUP(A268,'[1]BASE DTPA'!A:DH,53,0)</f>
        <v>45803</v>
      </c>
      <c r="U268" s="14">
        <f>VLOOKUP(A268,'[1]BASE DTPA'!A:DI,54,0)</f>
        <v>45821</v>
      </c>
      <c r="V268" s="7">
        <f>VLOOKUP(A268,'[1]BASE DTPA'!A:DJ,79,0)</f>
        <v>0</v>
      </c>
      <c r="W268" s="7" t="str">
        <f>VLOOKUP(A268,'[1]BASE DTPA'!A:DK,68,0)</f>
        <v>VIGENTE</v>
      </c>
      <c r="X268" s="17" t="str">
        <f>VLOOKUP(A268,'[1]BASE DTPA'!A:DL,70,0)</f>
        <v xml:space="preserve">https://community.secop.gov.co/Public/Tendering/ContractDetailView/Index?UniqueIdentifier=CO1.PCCNTR.7895527 </v>
      </c>
      <c r="Y268" s="10"/>
      <c r="Z268" s="10"/>
    </row>
    <row r="269" spans="1:26" x14ac:dyDescent="0.3">
      <c r="A269" s="22" t="s">
        <v>284</v>
      </c>
      <c r="B269" s="10" t="s">
        <v>418</v>
      </c>
      <c r="C269" s="10" t="s">
        <v>442</v>
      </c>
      <c r="D269" s="10" t="s">
        <v>432</v>
      </c>
      <c r="E269" s="23">
        <v>45811</v>
      </c>
      <c r="F269" s="12" t="s">
        <v>592</v>
      </c>
      <c r="G269" s="10" t="str">
        <f>VLOOKUP(A269,'[1]BASE DTPA'!A:CU,7,0)</f>
        <v>N-A</v>
      </c>
      <c r="H269" s="10" t="str">
        <f>VLOOKUP(A269,'[1]BASE DTPA'!A:CV,8,0)</f>
        <v>5 MÍNIMA CUANTÍA</v>
      </c>
      <c r="I269" s="10" t="str">
        <f>VLOOKUP(A269,'[1]BASE DTPA'!A:CW,9,0)</f>
        <v>20 OTROS</v>
      </c>
      <c r="J269" s="7" t="str">
        <f>VLOOKUP(A269,'[1]BASE DTPA'!A:CX,10,0)</f>
        <v>SERVICIOS</v>
      </c>
      <c r="K269" s="7">
        <f>VLOOKUP(A269,'[1]BASE DTPA'!A:CY,11,0)</f>
        <v>90101603</v>
      </c>
      <c r="L269" s="13" t="str">
        <f>VLOOKUP(A269,'[1]BASE DTPA'!A:CZ,15,0)</f>
        <v>N/A</v>
      </c>
      <c r="M269" s="13">
        <f>VLOOKUP(A269,'[1]BASE DTPA'!A:DA,16,0)</f>
        <v>15000000</v>
      </c>
      <c r="N269" s="7" t="str">
        <f>VLOOKUP(A269,'[1]BASE DTPA'!A:DB,18,0)</f>
        <v>2 PERSONA JURIDICA</v>
      </c>
      <c r="O269" s="7" t="str">
        <f>VLOOKUP(A269,'[1]BASE DTPA'!A:DC,19,0)</f>
        <v>1 NIT</v>
      </c>
      <c r="P269" s="7">
        <f>VLOOKUP(A269,'[1]BASE DTPA'!A:DD,20,0)</f>
        <v>0</v>
      </c>
      <c r="Q269" s="7">
        <f>VLOOKUP(A269,'[1]BASE DTPA'!A:DE,22,0)</f>
        <v>901268219</v>
      </c>
      <c r="R269" s="7" t="str">
        <f>VLOOKUP(A269,'[1]BASE DTPA'!A:DF,38,0)</f>
        <v>PNN SANQUIANGA</v>
      </c>
      <c r="S269" s="7">
        <f>VLOOKUP(A269,'[1]BASE DTPA'!A:DG,43,0)</f>
        <v>150</v>
      </c>
      <c r="T269" s="14">
        <f>VLOOKUP(A269,'[1]BASE DTPA'!A:DH,53,0)</f>
        <v>45813</v>
      </c>
      <c r="U269" s="14">
        <f>VLOOKUP(A269,'[1]BASE DTPA'!A:DI,54,0)</f>
        <v>45959</v>
      </c>
      <c r="V269" s="7">
        <f>VLOOKUP(A269,'[1]BASE DTPA'!A:DJ,79,0)</f>
        <v>0</v>
      </c>
      <c r="W269" s="7" t="str">
        <f>VLOOKUP(A269,'[1]BASE DTPA'!A:DK,68,0)</f>
        <v>VIGENTE</v>
      </c>
      <c r="X269" s="17" t="str">
        <f>VLOOKUP(A269,'[1]BASE DTPA'!A:DL,70,0)</f>
        <v xml:space="preserve">https://community.secop.gov.co/Public/Tendering/ContractDetailView/Index?UniqueIdentifier=CO1.PCCNTR.7926652 </v>
      </c>
      <c r="Y269" s="10"/>
      <c r="Z269" s="10"/>
    </row>
    <row r="270" spans="1:26" x14ac:dyDescent="0.3">
      <c r="A270" s="22" t="s">
        <v>285</v>
      </c>
      <c r="B270" s="10" t="s">
        <v>418</v>
      </c>
      <c r="C270" s="10" t="s">
        <v>443</v>
      </c>
      <c r="D270" s="10" t="s">
        <v>432</v>
      </c>
      <c r="E270" s="23">
        <v>45817</v>
      </c>
      <c r="F270" s="12" t="s">
        <v>593</v>
      </c>
      <c r="G270" s="10" t="str">
        <f>VLOOKUP(A270,'[1]BASE DTPA'!A:CU,7,0)</f>
        <v>N-A</v>
      </c>
      <c r="H270" s="10" t="str">
        <f>VLOOKUP(A270,'[1]BASE DTPA'!A:CV,8,0)</f>
        <v>5 MÍNIMA CUANTÍA</v>
      </c>
      <c r="I270" s="10" t="str">
        <f>VLOOKUP(A270,'[1]BASE DTPA'!A:CW,9,0)</f>
        <v>20 OTROS</v>
      </c>
      <c r="J270" s="7" t="str">
        <f>VLOOKUP(A270,'[1]BASE DTPA'!A:CX,10,0)</f>
        <v>SERVICIOS</v>
      </c>
      <c r="K270" s="7">
        <f>VLOOKUP(A270,'[1]BASE DTPA'!A:CY,11,0)</f>
        <v>90101600</v>
      </c>
      <c r="L270" s="13" t="str">
        <f>VLOOKUP(A270,'[1]BASE DTPA'!A:CZ,15,0)</f>
        <v>N/A</v>
      </c>
      <c r="M270" s="13">
        <f>VLOOKUP(A270,'[1]BASE DTPA'!A:DA,16,0)</f>
        <v>10000000</v>
      </c>
      <c r="N270" s="7" t="str">
        <f>VLOOKUP(A270,'[1]BASE DTPA'!A:DB,18,0)</f>
        <v>2 PERSONA JURIDICA</v>
      </c>
      <c r="O270" s="7" t="str">
        <f>VLOOKUP(A270,'[1]BASE DTPA'!A:DC,19,0)</f>
        <v>1 NIT</v>
      </c>
      <c r="P270" s="7">
        <f>VLOOKUP(A270,'[1]BASE DTPA'!A:DD,20,0)</f>
        <v>0</v>
      </c>
      <c r="Q270" s="7">
        <f>VLOOKUP(A270,'[1]BASE DTPA'!A:DE,22,0)</f>
        <v>901268219</v>
      </c>
      <c r="R270" s="7" t="str">
        <f>VLOOKUP(A270,'[1]BASE DTPA'!A:DF,38,0)</f>
        <v>PNN MUNCHIQUE</v>
      </c>
      <c r="S270" s="7">
        <f>VLOOKUP(A270,'[1]BASE DTPA'!A:DG,43,0)</f>
        <v>179</v>
      </c>
      <c r="T270" s="14">
        <f>VLOOKUP(A270,'[1]BASE DTPA'!A:DH,53,0)</f>
        <v>45820</v>
      </c>
      <c r="U270" s="14">
        <f>VLOOKUP(A270,'[1]BASE DTPA'!A:DI,54,0)</f>
        <v>45996</v>
      </c>
      <c r="V270" s="7">
        <f>VLOOKUP(A270,'[1]BASE DTPA'!A:DJ,79,0)</f>
        <v>0</v>
      </c>
      <c r="W270" s="7" t="str">
        <f>VLOOKUP(A270,'[1]BASE DTPA'!A:DK,68,0)</f>
        <v>VIGENTE</v>
      </c>
      <c r="X270" s="17" t="str">
        <f>VLOOKUP(A270,'[1]BASE DTPA'!A:DL,70,0)</f>
        <v xml:space="preserve">https://community.secop.gov.co/Public/Tendering/ContractDetailView/Index?UniqueIdentifier=CO1.PCCNTR.7956796 </v>
      </c>
      <c r="Y270" s="10"/>
      <c r="Z270" s="10"/>
    </row>
    <row r="271" spans="1:26" x14ac:dyDescent="0.3">
      <c r="A271" s="22" t="s">
        <v>286</v>
      </c>
      <c r="B271" s="10" t="s">
        <v>411</v>
      </c>
      <c r="C271" s="10" t="s">
        <v>444</v>
      </c>
      <c r="D271" s="10" t="s">
        <v>445</v>
      </c>
      <c r="E271" s="23">
        <v>45812</v>
      </c>
      <c r="F271" s="12" t="s">
        <v>594</v>
      </c>
      <c r="G271" s="10" t="str">
        <f>VLOOKUP(A271,'[1]BASE DTPA'!A:CU,7,0)</f>
        <v>N-A</v>
      </c>
      <c r="H271" s="10" t="str">
        <f>VLOOKUP(A271,'[1]BASE DTPA'!A:CV,8,0)</f>
        <v>5 MÍNIMA CUANTÍA</v>
      </c>
      <c r="I271" s="10" t="str">
        <f>VLOOKUP(A271,'[1]BASE DTPA'!A:CW,9,0)</f>
        <v>11 MANTENIMIENTO y/o REPARACIÓN</v>
      </c>
      <c r="J271" s="7" t="str">
        <f>VLOOKUP(A271,'[1]BASE DTPA'!A:CX,10,0)</f>
        <v>SERVICIOS</v>
      </c>
      <c r="K271" s="7">
        <f>VLOOKUP(A271,'[1]BASE DTPA'!A:CY,11,0)</f>
        <v>78181500</v>
      </c>
      <c r="L271" s="13" t="str">
        <f>VLOOKUP(A271,'[1]BASE DTPA'!A:CZ,15,0)</f>
        <v>N/A</v>
      </c>
      <c r="M271" s="13">
        <f>VLOOKUP(A271,'[1]BASE DTPA'!A:DA,16,0)</f>
        <v>60610975</v>
      </c>
      <c r="N271" s="7" t="str">
        <f>VLOOKUP(A271,'[1]BASE DTPA'!A:DB,18,0)</f>
        <v>1 PERSONA NATURAL</v>
      </c>
      <c r="O271" s="7" t="str">
        <f>VLOOKUP(A271,'[1]BASE DTPA'!A:DC,19,0)</f>
        <v>3 CÉDULA DE CIUDADANÍA</v>
      </c>
      <c r="P271" s="7">
        <f>VLOOKUP(A271,'[1]BASE DTPA'!A:DD,20,0)</f>
        <v>4679583</v>
      </c>
      <c r="Q271" s="7">
        <f>VLOOKUP(A271,'[1]BASE DTPA'!A:DE,22,0)</f>
        <v>0</v>
      </c>
      <c r="R271" s="7" t="str">
        <f>VLOOKUP(A271,'[1]BASE DTPA'!A:DF,38,0)</f>
        <v>PNN GORGONA</v>
      </c>
      <c r="S271" s="7">
        <f>VLOOKUP(A271,'[1]BASE DTPA'!A:DG,43,0)</f>
        <v>194</v>
      </c>
      <c r="T271" s="14">
        <f>VLOOKUP(A271,'[1]BASE DTPA'!A:DH,53,0)</f>
        <v>45814</v>
      </c>
      <c r="U271" s="24">
        <f>VLOOKUP(A271,'[1]BASE DTPA'!A:DI,54,0)</f>
        <v>46006</v>
      </c>
      <c r="V271" s="7">
        <f>VLOOKUP(A271,'[1]BASE DTPA'!A:DJ,79,0)</f>
        <v>0</v>
      </c>
      <c r="W271" s="7" t="str">
        <f>VLOOKUP(A271,'[1]BASE DTPA'!A:DK,68,0)</f>
        <v>VIGENTE</v>
      </c>
      <c r="X271" s="17" t="str">
        <f>VLOOKUP(A271,'[1]BASE DTPA'!A:DL,70,0)</f>
        <v xml:space="preserve">https://community.secop.gov.co/Public/Tendering/ContractDetailView/Index?UniqueIdentifier=CO1.PCCNTR.7942491 </v>
      </c>
      <c r="Y271" s="10"/>
      <c r="Z271" s="10"/>
    </row>
    <row r="272" spans="1:26" x14ac:dyDescent="0.3">
      <c r="A272" s="22" t="s">
        <v>287</v>
      </c>
      <c r="B272" s="10" t="s">
        <v>411</v>
      </c>
      <c r="C272" s="10" t="s">
        <v>446</v>
      </c>
      <c r="D272" s="10" t="s">
        <v>447</v>
      </c>
      <c r="E272" s="23">
        <v>45813</v>
      </c>
      <c r="F272" s="12" t="s">
        <v>595</v>
      </c>
      <c r="G272" s="10" t="str">
        <f>VLOOKUP(A272,'[1]BASE DTPA'!A:CU,7,0)</f>
        <v>N-A</v>
      </c>
      <c r="H272" s="10" t="str">
        <f>VLOOKUP(A272,'[1]BASE DTPA'!A:CV,8,0)</f>
        <v>5 MÍNIMA CUANTÍA</v>
      </c>
      <c r="I272" s="10" t="str">
        <f>VLOOKUP(A272,'[1]BASE DTPA'!A:CW,9,0)</f>
        <v>3 COMPRAVENTA y/o SUMINISTRO</v>
      </c>
      <c r="J272" s="7" t="str">
        <f>VLOOKUP(A272,'[1]BASE DTPA'!A:CX,10,0)</f>
        <v>COMPRAVENTA</v>
      </c>
      <c r="K272" s="7">
        <f>VLOOKUP(A272,'[1]BASE DTPA'!A:CY,11,0)</f>
        <v>50192703</v>
      </c>
      <c r="L272" s="13" t="str">
        <f>VLOOKUP(A272,'[1]BASE DTPA'!A:CZ,15,0)</f>
        <v>N/A</v>
      </c>
      <c r="M272" s="13">
        <f>VLOOKUP(A272,'[1]BASE DTPA'!A:DA,16,0)</f>
        <v>9365161</v>
      </c>
      <c r="N272" s="7" t="str">
        <f>VLOOKUP(A272,'[1]BASE DTPA'!A:DB,18,0)</f>
        <v>1 PERSONA NATURAL</v>
      </c>
      <c r="O272" s="7" t="str">
        <f>VLOOKUP(A272,'[1]BASE DTPA'!A:DC,19,0)</f>
        <v>3 CÉDULA DE CIUDADANÍA</v>
      </c>
      <c r="P272" s="13">
        <f>VLOOKUP(A272,'[1]BASE DTPA'!A:DD,20,0)</f>
        <v>30323288</v>
      </c>
      <c r="Q272" s="7">
        <f>VLOOKUP(A272,'[1]BASE DTPA'!A:DE,22,0)</f>
        <v>0</v>
      </c>
      <c r="R272" s="7" t="str">
        <f>VLOOKUP(A272,'[1]BASE DTPA'!A:DF,38,0)</f>
        <v>PNN SANQUIANGA</v>
      </c>
      <c r="S272" s="7">
        <f>VLOOKUP(A272,'[1]BASE DTPA'!A:DG,43,0)</f>
        <v>20</v>
      </c>
      <c r="T272" s="14">
        <f>VLOOKUP(A272,'[1]BASE DTPA'!A:DH,53,0)</f>
        <v>45820</v>
      </c>
      <c r="U272" s="24">
        <f>VLOOKUP(A272,'[1]BASE DTPA'!A:DI,54,0)</f>
        <v>45835</v>
      </c>
      <c r="V272" s="7">
        <f>VLOOKUP(A272,'[1]BASE DTPA'!A:DJ,79,0)</f>
        <v>0</v>
      </c>
      <c r="W272" s="7" t="str">
        <f>VLOOKUP(A272,'[1]BASE DTPA'!A:DK,68,0)</f>
        <v>VIGENTE</v>
      </c>
      <c r="X272" s="17" t="str">
        <f>VLOOKUP(A272,'[1]BASE DTPA'!A:DL,70,0)</f>
        <v xml:space="preserve">https://community.secop.gov.co/Public/Tendering/ContractDetailView/Index?UniqueIdentifier=CO1.PCCNTR.7947414 </v>
      </c>
      <c r="Y272" s="10"/>
      <c r="Z272" s="10"/>
    </row>
    <row r="273" spans="1:26" x14ac:dyDescent="0.3">
      <c r="A273" s="22" t="s">
        <v>288</v>
      </c>
      <c r="B273" s="10" t="s">
        <v>411</v>
      </c>
      <c r="C273" s="10" t="s">
        <v>448</v>
      </c>
      <c r="D273" s="10" t="s">
        <v>449</v>
      </c>
      <c r="E273" s="23">
        <v>45813</v>
      </c>
      <c r="F273" s="12" t="s">
        <v>596</v>
      </c>
      <c r="G273" s="10" t="str">
        <f>VLOOKUP(A273,'[1]BASE DTPA'!A:CU,7,0)</f>
        <v>N-A</v>
      </c>
      <c r="H273" s="10" t="str">
        <f>VLOOKUP(A273,'[1]BASE DTPA'!A:CV,8,0)</f>
        <v>5 MÍNIMA CUANTÍA</v>
      </c>
      <c r="I273" s="10" t="str">
        <f>VLOOKUP(A273,'[1]BASE DTPA'!A:CW,9,0)</f>
        <v>11 MANTENIMIENTO y/o REPARACIÓN</v>
      </c>
      <c r="J273" s="7" t="str">
        <f>VLOOKUP(A273,'[1]BASE DTPA'!A:CX,10,0)</f>
        <v>SERVICIOS</v>
      </c>
      <c r="K273" s="7">
        <f>VLOOKUP(A273,'[1]BASE DTPA'!A:CY,11,0)</f>
        <v>78181500</v>
      </c>
      <c r="L273" s="13" t="str">
        <f>VLOOKUP(A273,'[1]BASE DTPA'!A:CZ,15,0)</f>
        <v>N/A</v>
      </c>
      <c r="M273" s="13">
        <f>VLOOKUP(A273,'[1]BASE DTPA'!A:DA,16,0)</f>
        <v>25000000</v>
      </c>
      <c r="N273" s="7" t="str">
        <f>VLOOKUP(A273,'[1]BASE DTPA'!A:DB,18,0)</f>
        <v>2 PERSONA JURIDICA</v>
      </c>
      <c r="O273" s="7" t="str">
        <f>VLOOKUP(A273,'[1]BASE DTPA'!A:DC,19,0)</f>
        <v>1 NIT</v>
      </c>
      <c r="P273" s="13">
        <f>VLOOKUP(A273,'[1]BASE DTPA'!A:DD,20,0)</f>
        <v>0</v>
      </c>
      <c r="Q273" s="7">
        <f>VLOOKUP(A273,'[1]BASE DTPA'!A:DE,22,0)</f>
        <v>900381761</v>
      </c>
      <c r="R273" s="7" t="str">
        <f>VLOOKUP(A273,'[1]BASE DTPA'!A:DF,38,0)</f>
        <v>PNN UTRÍA</v>
      </c>
      <c r="S273" s="7">
        <f>VLOOKUP(A273,'[1]BASE DTPA'!A:DG,43,0)</f>
        <v>218</v>
      </c>
      <c r="T273" s="14">
        <f>VLOOKUP(A273,'[1]BASE DTPA'!A:DH,53,0)</f>
        <v>45821</v>
      </c>
      <c r="U273" s="24">
        <f>VLOOKUP(A273,'[1]BASE DTPA'!A:DI,54,0)</f>
        <v>46021</v>
      </c>
      <c r="V273" s="7">
        <f>VLOOKUP(A273,'[1]BASE DTPA'!A:DJ,79,0)</f>
        <v>0</v>
      </c>
      <c r="W273" s="7" t="str">
        <f>VLOOKUP(A273,'[1]BASE DTPA'!A:DK,68,0)</f>
        <v>VIGENTE</v>
      </c>
      <c r="X273" s="17" t="str">
        <f>VLOOKUP(A273,'[1]BASE DTPA'!A:DL,70,0)</f>
        <v xml:space="preserve">https://community.secop.gov.co/Public/Tendering/ContractDetailView/Index?UniqueIdentifier=CO1.PCCNTR.7950296 </v>
      </c>
      <c r="Y273" s="10"/>
      <c r="Z273" s="10"/>
    </row>
    <row r="274" spans="1:26" x14ac:dyDescent="0.3">
      <c r="A274" s="22" t="s">
        <v>289</v>
      </c>
      <c r="B274" s="10" t="s">
        <v>418</v>
      </c>
      <c r="C274" s="10" t="s">
        <v>450</v>
      </c>
      <c r="D274" s="10" t="s">
        <v>451</v>
      </c>
      <c r="E274" s="23">
        <v>45813</v>
      </c>
      <c r="F274" s="12" t="s">
        <v>597</v>
      </c>
      <c r="G274" s="10" t="str">
        <f>VLOOKUP(A274,'[1]BASE DTPA'!A:CU,7,0)</f>
        <v>N-A</v>
      </c>
      <c r="H274" s="10" t="str">
        <f>VLOOKUP(A274,'[1]BASE DTPA'!A:CV,8,0)</f>
        <v>5 MÍNIMA CUANTÍA</v>
      </c>
      <c r="I274" s="10" t="str">
        <f>VLOOKUP(A274,'[1]BASE DTPA'!A:CW,9,0)</f>
        <v>3 COMPRAVENTA y/o SUMINISTRO</v>
      </c>
      <c r="J274" s="7" t="str">
        <f>VLOOKUP(A274,'[1]BASE DTPA'!A:CX,10,0)</f>
        <v>COMPRAVENTA</v>
      </c>
      <c r="K274" s="7">
        <f>VLOOKUP(A274,'[1]BASE DTPA'!A:CY,11,0)</f>
        <v>31162800</v>
      </c>
      <c r="L274" s="13" t="str">
        <f>VLOOKUP(A274,'[1]BASE DTPA'!A:CZ,15,0)</f>
        <v>N/A</v>
      </c>
      <c r="M274" s="13">
        <f>VLOOKUP(A274,'[1]BASE DTPA'!A:DA,16,0)</f>
        <v>9207126</v>
      </c>
      <c r="N274" s="7" t="str">
        <f>VLOOKUP(A274,'[1]BASE DTPA'!A:DB,18,0)</f>
        <v>2 PERSONA JURIDICA</v>
      </c>
      <c r="O274" s="7" t="str">
        <f>VLOOKUP(A274,'[1]BASE DTPA'!A:DC,19,0)</f>
        <v>1 NIT</v>
      </c>
      <c r="P274" s="7">
        <f>VLOOKUP(A274,'[1]BASE DTPA'!A:DD,20,0)</f>
        <v>0</v>
      </c>
      <c r="Q274" s="7">
        <f>VLOOKUP(A274,'[1]BASE DTPA'!A:DE,22,0)</f>
        <v>900034591</v>
      </c>
      <c r="R274" s="7" t="str">
        <f>VLOOKUP(A274,'[1]BASE DTPA'!A:DF,38,0)</f>
        <v>PNN SANQUIANGA</v>
      </c>
      <c r="S274" s="7">
        <f>VLOOKUP(A274,'[1]BASE DTPA'!A:DG,43,0)</f>
        <v>90</v>
      </c>
      <c r="T274" s="14">
        <f>VLOOKUP(A274,'[1]BASE DTPA'!A:DH,53,0)</f>
        <v>45817</v>
      </c>
      <c r="U274" s="24">
        <f>VLOOKUP(A274,'[1]BASE DTPA'!A:DI,54,0)</f>
        <v>45817</v>
      </c>
      <c r="V274" s="7">
        <f>VLOOKUP(A274,'[1]BASE DTPA'!A:DJ,79,0)</f>
        <v>0</v>
      </c>
      <c r="W274" s="7" t="str">
        <f>VLOOKUP(A274,'[1]BASE DTPA'!A:DK,68,0)</f>
        <v>VIGENTE</v>
      </c>
      <c r="X274" s="17" t="str">
        <f>VLOOKUP(A274,'[1]BASE DTPA'!A:DL,70,0)</f>
        <v xml:space="preserve">https://community.secop.gov.co/Public/Tendering/ContractDetailView/Index?UniqueIdentifier=CO1.PCCNTR.7946955 </v>
      </c>
      <c r="Y274" s="10"/>
      <c r="Z274" s="10"/>
    </row>
    <row r="275" spans="1:26" x14ac:dyDescent="0.3">
      <c r="A275" s="22" t="s">
        <v>290</v>
      </c>
      <c r="B275" s="10" t="s">
        <v>411</v>
      </c>
      <c r="C275" s="10" t="s">
        <v>452</v>
      </c>
      <c r="D275" s="10" t="s">
        <v>453</v>
      </c>
      <c r="E275" s="23">
        <v>45819</v>
      </c>
      <c r="F275" s="12" t="s">
        <v>598</v>
      </c>
      <c r="G275" s="10" t="str">
        <f>VLOOKUP(A275,'[1]BASE DTPA'!A:CU,7,0)</f>
        <v>N-A</v>
      </c>
      <c r="H275" s="10" t="str">
        <f>VLOOKUP(A275,'[1]BASE DTPA'!A:CV,8,0)</f>
        <v>5 MÍNIMA CUANTÍA</v>
      </c>
      <c r="I275" s="10" t="str">
        <f>VLOOKUP(A275,'[1]BASE DTPA'!A:CW,9,0)</f>
        <v>20 OTROS</v>
      </c>
      <c r="J275" s="7" t="str">
        <f>VLOOKUP(A275,'[1]BASE DTPA'!A:CX,10,0)</f>
        <v>SERVICIOS</v>
      </c>
      <c r="K275" s="7">
        <f>VLOOKUP(A275,'[1]BASE DTPA'!A:CY,11,0)</f>
        <v>90101603</v>
      </c>
      <c r="L275" s="13" t="str">
        <f>VLOOKUP(A275,'[1]BASE DTPA'!A:CZ,15,0)</f>
        <v>N/A</v>
      </c>
      <c r="M275" s="13">
        <f>VLOOKUP(A275,'[1]BASE DTPA'!A:DA,16,0)</f>
        <v>15000000</v>
      </c>
      <c r="N275" s="7" t="str">
        <f>VLOOKUP(A275,'[1]BASE DTPA'!A:DB,18,0)</f>
        <v>1 PERSONA NATURAL</v>
      </c>
      <c r="O275" s="7" t="str">
        <f>VLOOKUP(A275,'[1]BASE DTPA'!A:DC,19,0)</f>
        <v>3 CÉDULA DE CIUDADANÍA</v>
      </c>
      <c r="P275" s="7">
        <f>VLOOKUP(A275,'[1]BASE DTPA'!A:DD,20,0)</f>
        <v>10300171</v>
      </c>
      <c r="Q275" s="7">
        <f>VLOOKUP(A275,'[1]BASE DTPA'!A:DE,22,0)</f>
        <v>0</v>
      </c>
      <c r="R275" s="7" t="str">
        <f>VLOOKUP(A275,'[1]BASE DTPA'!A:DF,38,0)</f>
        <v>PNN MUNCHIQUE</v>
      </c>
      <c r="S275" s="7">
        <f>VLOOKUP(A275,'[1]BASE DTPA'!A:DG,43,0)</f>
        <v>187</v>
      </c>
      <c r="T275" s="14">
        <f>VLOOKUP(A275,'[1]BASE DTPA'!A:DH,53,0)</f>
        <v>45820</v>
      </c>
      <c r="U275" s="24">
        <f>VLOOKUP(A275,'[1]BASE DTPA'!A:DI,54,0)</f>
        <v>45996</v>
      </c>
      <c r="V275" s="7">
        <f>VLOOKUP(A275,'[1]BASE DTPA'!A:DJ,79,0)</f>
        <v>0</v>
      </c>
      <c r="W275" s="7" t="str">
        <f>VLOOKUP(A275,'[1]BASE DTPA'!A:DK,68,0)</f>
        <v>VIGENTE</v>
      </c>
      <c r="X275" s="17" t="str">
        <f>VLOOKUP(A275,'[1]BASE DTPA'!A:DL,70,0)</f>
        <v xml:space="preserve">https://community.secop.gov.co/Public/Tendering/ContractDetailView/Index?UniqueIdentifier=CO1.PCCNTR.7964165 </v>
      </c>
      <c r="Y275" s="10"/>
      <c r="Z275" s="10"/>
    </row>
    <row r="276" spans="1:26" x14ac:dyDescent="0.3">
      <c r="A276" s="22" t="s">
        <v>291</v>
      </c>
      <c r="B276" s="10" t="s">
        <v>411</v>
      </c>
      <c r="C276" s="10" t="s">
        <v>454</v>
      </c>
      <c r="D276" s="10" t="s">
        <v>455</v>
      </c>
      <c r="E276" s="23">
        <v>45821</v>
      </c>
      <c r="F276" s="12" t="s">
        <v>599</v>
      </c>
      <c r="G276" s="10" t="str">
        <f>VLOOKUP(A276,'[1]BASE DTPA'!A:CU,7,0)</f>
        <v>N-A</v>
      </c>
      <c r="H276" s="10" t="str">
        <f>VLOOKUP(A276,'[1]BASE DTPA'!A:CV,8,0)</f>
        <v>5 MÍNIMA CUANTÍA</v>
      </c>
      <c r="I276" s="10" t="str">
        <f>VLOOKUP(A276,'[1]BASE DTPA'!A:CW,9,0)</f>
        <v>11 MANTENIMIENTO y/o REPARACIÓN</v>
      </c>
      <c r="J276" s="7" t="str">
        <f>VLOOKUP(A276,'[1]BASE DTPA'!A:CX,10,0)</f>
        <v>SUMINISTRO</v>
      </c>
      <c r="K276" s="7">
        <f>VLOOKUP(A276,'[1]BASE DTPA'!A:CY,11,0)</f>
        <v>81111812</v>
      </c>
      <c r="L276" s="13" t="str">
        <f>VLOOKUP(A276,'[1]BASE DTPA'!A:CZ,15,0)</f>
        <v>N/A</v>
      </c>
      <c r="M276" s="13">
        <f>VLOOKUP(A276,'[1]BASE DTPA'!A:DA,16,0)</f>
        <v>30000000</v>
      </c>
      <c r="N276" s="7" t="str">
        <f>VLOOKUP(A276,'[1]BASE DTPA'!A:DB,18,0)</f>
        <v>2 PERSONA JURIDICA</v>
      </c>
      <c r="O276" s="7" t="str">
        <f>VLOOKUP(A276,'[1]BASE DTPA'!A:DC,19,0)</f>
        <v>1 NIT</v>
      </c>
      <c r="P276" s="7">
        <f>VLOOKUP(A276,'[1]BASE DTPA'!A:DD,20,0)</f>
        <v>0</v>
      </c>
      <c r="Q276" s="7">
        <f>VLOOKUP(A276,'[1]BASE DTPA'!A:DE,22,0)</f>
        <v>805022409</v>
      </c>
      <c r="R276" s="7" t="str">
        <f>VLOOKUP(A276,'[1]BASE DTPA'!A:DF,38,0)</f>
        <v>DTPA</v>
      </c>
      <c r="S276" s="7">
        <f>VLOOKUP(A276,'[1]BASE DTPA'!A:DG,43,0)</f>
        <v>173</v>
      </c>
      <c r="T276" s="14">
        <f>VLOOKUP(A276,'[1]BASE DTPA'!A:DH,53,0)</f>
        <v>45825</v>
      </c>
      <c r="U276" s="24">
        <f>VLOOKUP(A276,'[1]BASE DTPA'!A:DI,54,0)</f>
        <v>45996</v>
      </c>
      <c r="V276" s="7">
        <f>VLOOKUP(A276,'[1]BASE DTPA'!A:DJ,79,0)</f>
        <v>0</v>
      </c>
      <c r="W276" s="7" t="str">
        <f>VLOOKUP(A276,'[1]BASE DTPA'!A:DK,68,0)</f>
        <v>VIGENTE</v>
      </c>
      <c r="X276" s="17" t="str">
        <f>VLOOKUP(A276,'[1]BASE DTPA'!A:DL,70,0)</f>
        <v xml:space="preserve">https://community.secop.gov.co/Public/Tendering/ContractDetailView/Index?UniqueIdentifier=CO1.PCCNTR.7975109 </v>
      </c>
      <c r="Y276" s="10"/>
      <c r="Z276" s="10"/>
    </row>
    <row r="277" spans="1:26" x14ac:dyDescent="0.3">
      <c r="A277" s="22" t="s">
        <v>291</v>
      </c>
      <c r="B277" s="10" t="s">
        <v>411</v>
      </c>
      <c r="C277" s="10" t="s">
        <v>454</v>
      </c>
      <c r="D277" s="10" t="s">
        <v>455</v>
      </c>
      <c r="E277" s="23">
        <v>45821</v>
      </c>
      <c r="F277" s="12" t="s">
        <v>599</v>
      </c>
      <c r="G277" s="10" t="str">
        <f>VLOOKUP(A277,'[1]BASE DTPA'!A:CU,7,0)</f>
        <v>N-A</v>
      </c>
      <c r="H277" s="10" t="str">
        <f>VLOOKUP(A277,'[1]BASE DTPA'!A:CV,8,0)</f>
        <v>5 MÍNIMA CUANTÍA</v>
      </c>
      <c r="I277" s="10" t="str">
        <f>VLOOKUP(A277,'[1]BASE DTPA'!A:CW,9,0)</f>
        <v>11 MANTENIMIENTO y/o REPARACIÓN</v>
      </c>
      <c r="J277" s="7" t="str">
        <f>VLOOKUP(A277,'[1]BASE DTPA'!A:CX,10,0)</f>
        <v>SUMINISTRO</v>
      </c>
      <c r="K277" s="7">
        <f>VLOOKUP(A277,'[1]BASE DTPA'!A:CY,11,0)</f>
        <v>81111812</v>
      </c>
      <c r="L277" s="13" t="str">
        <f>VLOOKUP(A277,'[1]BASE DTPA'!A:CZ,15,0)</f>
        <v>N/A</v>
      </c>
      <c r="M277" s="13">
        <f>VLOOKUP(A277,'[1]BASE DTPA'!A:DA,16,0)</f>
        <v>30000000</v>
      </c>
      <c r="N277" s="7" t="str">
        <f>VLOOKUP(A277,'[1]BASE DTPA'!A:DB,18,0)</f>
        <v>2 PERSONA JURIDICA</v>
      </c>
      <c r="O277" s="7" t="str">
        <f>VLOOKUP(A277,'[1]BASE DTPA'!A:DC,19,0)</f>
        <v>1 NIT</v>
      </c>
      <c r="P277" s="7">
        <f>VLOOKUP(A277,'[1]BASE DTPA'!A:DD,20,0)</f>
        <v>0</v>
      </c>
      <c r="Q277" s="7">
        <f>VLOOKUP(A277,'[1]BASE DTPA'!A:DE,22,0)</f>
        <v>805022409</v>
      </c>
      <c r="R277" s="7" t="str">
        <f>VLOOKUP(A277,'[1]BASE DTPA'!A:DF,38,0)</f>
        <v>DTPA</v>
      </c>
      <c r="S277" s="7">
        <f>VLOOKUP(A277,'[1]BASE DTPA'!A:DG,43,0)</f>
        <v>173</v>
      </c>
      <c r="T277" s="14">
        <f>VLOOKUP(A277,'[1]BASE DTPA'!A:DH,53,0)</f>
        <v>45825</v>
      </c>
      <c r="U277" s="24">
        <f>VLOOKUP(A277,'[1]BASE DTPA'!A:DI,54,0)</f>
        <v>45996</v>
      </c>
      <c r="V277" s="7">
        <f>VLOOKUP(A277,'[1]BASE DTPA'!A:DJ,79,0)</f>
        <v>0</v>
      </c>
      <c r="W277" s="7" t="str">
        <f>VLOOKUP(A277,'[1]BASE DTPA'!A:DK,68,0)</f>
        <v>VIGENTE</v>
      </c>
      <c r="X277" s="17" t="str">
        <f>VLOOKUP(A277,'[1]BASE DTPA'!A:DL,70,0)</f>
        <v xml:space="preserve">https://community.secop.gov.co/Public/Tendering/ContractDetailView/Index?UniqueIdentifier=CO1.PCCNTR.7975109 </v>
      </c>
      <c r="Y277" s="10"/>
      <c r="Z277" s="10"/>
    </row>
    <row r="278" spans="1:26" x14ac:dyDescent="0.3">
      <c r="A278" s="22" t="s">
        <v>291</v>
      </c>
      <c r="B278" s="10" t="s">
        <v>411</v>
      </c>
      <c r="C278" s="10" t="s">
        <v>454</v>
      </c>
      <c r="D278" s="10" t="s">
        <v>455</v>
      </c>
      <c r="E278" s="23">
        <v>45821</v>
      </c>
      <c r="F278" s="12" t="s">
        <v>599</v>
      </c>
      <c r="G278" s="10" t="str">
        <f>VLOOKUP(A278,'[1]BASE DTPA'!A:CU,7,0)</f>
        <v>N-A</v>
      </c>
      <c r="H278" s="10" t="str">
        <f>VLOOKUP(A278,'[1]BASE DTPA'!A:CV,8,0)</f>
        <v>5 MÍNIMA CUANTÍA</v>
      </c>
      <c r="I278" s="10" t="str">
        <f>VLOOKUP(A278,'[1]BASE DTPA'!A:CW,9,0)</f>
        <v>11 MANTENIMIENTO y/o REPARACIÓN</v>
      </c>
      <c r="J278" s="7" t="str">
        <f>VLOOKUP(A278,'[1]BASE DTPA'!A:CX,10,0)</f>
        <v>SUMINISTRO</v>
      </c>
      <c r="K278" s="7">
        <f>VLOOKUP(A278,'[1]BASE DTPA'!A:CY,11,0)</f>
        <v>81111812</v>
      </c>
      <c r="L278" s="13" t="str">
        <f>VLOOKUP(A278,'[1]BASE DTPA'!A:CZ,15,0)</f>
        <v>N/A</v>
      </c>
      <c r="M278" s="13">
        <f>VLOOKUP(A278,'[1]BASE DTPA'!A:DA,16,0)</f>
        <v>30000000</v>
      </c>
      <c r="N278" s="7" t="str">
        <f>VLOOKUP(A278,'[1]BASE DTPA'!A:DB,18,0)</f>
        <v>2 PERSONA JURIDICA</v>
      </c>
      <c r="O278" s="7" t="str">
        <f>VLOOKUP(A278,'[1]BASE DTPA'!A:DC,19,0)</f>
        <v>1 NIT</v>
      </c>
      <c r="P278" s="7">
        <f>VLOOKUP(A278,'[1]BASE DTPA'!A:DD,20,0)</f>
        <v>0</v>
      </c>
      <c r="Q278" s="7">
        <f>VLOOKUP(A278,'[1]BASE DTPA'!A:DE,22,0)</f>
        <v>805022409</v>
      </c>
      <c r="R278" s="7" t="str">
        <f>VLOOKUP(A278,'[1]BASE DTPA'!A:DF,38,0)</f>
        <v>DTPA</v>
      </c>
      <c r="S278" s="7">
        <f>VLOOKUP(A278,'[1]BASE DTPA'!A:DG,43,0)</f>
        <v>173</v>
      </c>
      <c r="T278" s="14">
        <f>VLOOKUP(A278,'[1]BASE DTPA'!A:DH,53,0)</f>
        <v>45825</v>
      </c>
      <c r="U278" s="14">
        <f>VLOOKUP(A278,'[1]BASE DTPA'!A:DI,54,0)</f>
        <v>45996</v>
      </c>
      <c r="V278" s="7">
        <f>VLOOKUP(A278,'[1]BASE DTPA'!A:DJ,79,0)</f>
        <v>0</v>
      </c>
      <c r="W278" s="7" t="str">
        <f>VLOOKUP(A278,'[1]BASE DTPA'!A:DK,68,0)</f>
        <v>VIGENTE</v>
      </c>
      <c r="X278" s="17" t="str">
        <f>VLOOKUP(A278,'[1]BASE DTPA'!A:DL,70,0)</f>
        <v xml:space="preserve">https://community.secop.gov.co/Public/Tendering/ContractDetailView/Index?UniqueIdentifier=CO1.PCCNTR.7975109 </v>
      </c>
      <c r="Y278" s="10"/>
      <c r="Z278" s="10"/>
    </row>
    <row r="279" spans="1:26" x14ac:dyDescent="0.3">
      <c r="A279" s="22" t="s">
        <v>292</v>
      </c>
      <c r="B279" s="10" t="s">
        <v>418</v>
      </c>
      <c r="C279" s="10" t="s">
        <v>456</v>
      </c>
      <c r="D279" s="10" t="s">
        <v>451</v>
      </c>
      <c r="E279" s="23">
        <v>45820</v>
      </c>
      <c r="F279" s="12" t="s">
        <v>600</v>
      </c>
      <c r="G279" s="10" t="str">
        <f>VLOOKUP(A279,'[1]BASE DTPA'!A:CU,7,0)</f>
        <v>N-A</v>
      </c>
      <c r="H279" s="10" t="str">
        <f>VLOOKUP(A279,'[1]BASE DTPA'!A:CV,8,0)</f>
        <v>5 MÍNIMA CUANTÍA</v>
      </c>
      <c r="I279" s="10" t="str">
        <f>VLOOKUP(A279,'[1]BASE DTPA'!A:CW,9,0)</f>
        <v>3 COMPRAVENTA y/o SUMINISTRO</v>
      </c>
      <c r="J279" s="7" t="str">
        <f>VLOOKUP(A279,'[1]BASE DTPA'!A:CX,10,0)</f>
        <v>COMPRAVENTA</v>
      </c>
      <c r="K279" s="7">
        <f>VLOOKUP(A279,'[1]BASE DTPA'!A:CY,11,0)</f>
        <v>15121501</v>
      </c>
      <c r="L279" s="13" t="str">
        <f>VLOOKUP(A279,'[1]BASE DTPA'!A:CZ,15,0)</f>
        <v>N/A</v>
      </c>
      <c r="M279" s="13">
        <f>VLOOKUP(A279,'[1]BASE DTPA'!A:DA,16,0)</f>
        <v>4920900</v>
      </c>
      <c r="N279" s="7" t="str">
        <f>VLOOKUP(A279,'[1]BASE DTPA'!A:DB,18,0)</f>
        <v>2 PERSONA JURIDICA</v>
      </c>
      <c r="O279" s="7" t="str">
        <f>VLOOKUP(A279,'[1]BASE DTPA'!A:DC,19,0)</f>
        <v>1 NIT</v>
      </c>
      <c r="P279" s="7">
        <f>VLOOKUP(A279,'[1]BASE DTPA'!A:DD,20,0)</f>
        <v>0</v>
      </c>
      <c r="Q279" s="7">
        <f>VLOOKUP(A279,'[1]BASE DTPA'!A:DE,22,0)</f>
        <v>900034591</v>
      </c>
      <c r="R279" s="7" t="str">
        <f>VLOOKUP(A279,'[1]BASE DTPA'!A:DF,38,0)</f>
        <v>PNN SANQUIANGA</v>
      </c>
      <c r="S279" s="7">
        <f>VLOOKUP(A279,'[1]BASE DTPA'!A:DG,43,0)</f>
        <v>20</v>
      </c>
      <c r="T279" s="14">
        <f>VLOOKUP(A279,'[1]BASE DTPA'!A:DH,53,0)</f>
        <v>45825</v>
      </c>
      <c r="U279" s="14">
        <f>VLOOKUP(A279,'[1]BASE DTPA'!A:DI,54,0)</f>
        <v>45845</v>
      </c>
      <c r="V279" s="7">
        <f>VLOOKUP(A279,'[1]BASE DTPA'!A:DJ,79,0)</f>
        <v>0</v>
      </c>
      <c r="W279" s="7" t="str">
        <f>VLOOKUP(A279,'[1]BASE DTPA'!A:DK,68,0)</f>
        <v>VIGENTE</v>
      </c>
      <c r="X279" s="17" t="str">
        <f>VLOOKUP(A279,'[1]BASE DTPA'!A:DL,70,0)</f>
        <v xml:space="preserve">https://community.secop.gov.co/Public/Tendering/ContractDetailView/Index?UniqueIdentifier=CO1.PCCNTR.7976549 </v>
      </c>
      <c r="Y279" s="10"/>
      <c r="Z279" s="10"/>
    </row>
    <row r="280" spans="1:26" x14ac:dyDescent="0.3">
      <c r="A280" s="22" t="s">
        <v>293</v>
      </c>
      <c r="B280" s="10" t="s">
        <v>411</v>
      </c>
      <c r="C280" s="10" t="s">
        <v>457</v>
      </c>
      <c r="D280" s="10" t="s">
        <v>458</v>
      </c>
      <c r="E280" s="23">
        <v>45825</v>
      </c>
      <c r="F280" s="12" t="s">
        <v>601</v>
      </c>
      <c r="G280" s="10" t="str">
        <f>VLOOKUP(A280,'[1]BASE DTPA'!A:CU,7,0)</f>
        <v>N-A</v>
      </c>
      <c r="H280" s="10" t="str">
        <f>VLOOKUP(A280,'[1]BASE DTPA'!A:CV,8,0)</f>
        <v>5 MÍNIMA CUANTÍA</v>
      </c>
      <c r="I280" s="10" t="str">
        <f>VLOOKUP(A280,'[1]BASE DTPA'!A:CW,9,0)</f>
        <v>19 TRANSPORTE</v>
      </c>
      <c r="J280" s="7" t="str">
        <f>VLOOKUP(A280,'[1]BASE DTPA'!A:CX,10,0)</f>
        <v>SERVICIOS</v>
      </c>
      <c r="K280" s="7">
        <f>VLOOKUP(A280,'[1]BASE DTPA'!A:CY,11,0)</f>
        <v>78131600</v>
      </c>
      <c r="L280" s="13" t="str">
        <f>VLOOKUP(A280,'[1]BASE DTPA'!A:CZ,15,0)</f>
        <v>N/A</v>
      </c>
      <c r="M280" s="13">
        <f>VLOOKUP(A280,'[1]BASE DTPA'!A:DA,16,0)</f>
        <v>7500000</v>
      </c>
      <c r="N280" s="7" t="str">
        <f>VLOOKUP(A280,'[1]BASE DTPA'!A:DB,18,0)</f>
        <v>2 PERSONA JURIDICA</v>
      </c>
      <c r="O280" s="7" t="str">
        <f>VLOOKUP(A280,'[1]BASE DTPA'!A:DC,19,0)</f>
        <v>1 NIT</v>
      </c>
      <c r="P280" s="7">
        <f>VLOOKUP(A280,'[1]BASE DTPA'!A:DD,20,0)</f>
        <v>0</v>
      </c>
      <c r="Q280" s="7">
        <f>VLOOKUP(A280,'[1]BASE DTPA'!A:DE,22,0)</f>
        <v>900192867</v>
      </c>
      <c r="R280" s="7" t="str">
        <f>VLOOKUP(A280,'[1]BASE DTPA'!A:DF,38,0)</f>
        <v>PNN URAMBA BAHÍA MÁLAGA</v>
      </c>
      <c r="S280" s="7">
        <f>VLOOKUP(A280,'[1]BASE DTPA'!A:DG,43,0)</f>
        <v>90</v>
      </c>
      <c r="T280" s="14">
        <f>VLOOKUP(A280,'[1]BASE DTPA'!A:DH,53,0)</f>
        <v>45827</v>
      </c>
      <c r="U280" s="14">
        <f>VLOOKUP(A280,'[1]BASE DTPA'!A:DI,54,0)</f>
        <v>45923</v>
      </c>
      <c r="V280" s="7">
        <f>VLOOKUP(A280,'[1]BASE DTPA'!A:DJ,79,0)</f>
        <v>0</v>
      </c>
      <c r="W280" s="7" t="str">
        <f>VLOOKUP(A280,'[1]BASE DTPA'!A:DK,68,0)</f>
        <v>VIGENTE</v>
      </c>
      <c r="X280" s="17" t="str">
        <f>VLOOKUP(A280,'[1]BASE DTPA'!A:DL,70,0)</f>
        <v xml:space="preserve">https://community.secop.gov.co/Public/Tendering/ContractDetailView/Index?UniqueIdentifier=CO1.PCCNTR.7989039 </v>
      </c>
      <c r="Y280" s="10"/>
      <c r="Z280" s="10"/>
    </row>
    <row r="281" spans="1:26" x14ac:dyDescent="0.3">
      <c r="A281" s="22" t="s">
        <v>294</v>
      </c>
      <c r="B281" s="10" t="s">
        <v>418</v>
      </c>
      <c r="C281" s="10" t="s">
        <v>459</v>
      </c>
      <c r="D281" s="10" t="s">
        <v>460</v>
      </c>
      <c r="E281" s="23">
        <v>45853</v>
      </c>
      <c r="F281" s="12" t="s">
        <v>602</v>
      </c>
      <c r="G281" s="10" t="str">
        <f>VLOOKUP(A281,'[1]BASE DTPA'!A:CU,7,0)</f>
        <v>N-A</v>
      </c>
      <c r="H281" s="10" t="str">
        <f>VLOOKUP(A281,'[1]BASE DTPA'!A:CV,8,0)</f>
        <v>5 MÍNIMA CUANTÍA</v>
      </c>
      <c r="I281" s="10" t="str">
        <f>VLOOKUP(A281,'[1]BASE DTPA'!A:CW,9,0)</f>
        <v>14 PRESTACIÓN DE SERVICIOS</v>
      </c>
      <c r="J281" s="7" t="str">
        <f>VLOOKUP(A281,'[1]BASE DTPA'!A:CX,10,0)</f>
        <v>SERVICIOS</v>
      </c>
      <c r="K281" s="7">
        <f>VLOOKUP(A281,'[1]BASE DTPA'!A:CY,11,0)</f>
        <v>90101603</v>
      </c>
      <c r="L281" s="13" t="str">
        <f>VLOOKUP(A281,'[1]BASE DTPA'!A:CZ,15,0)</f>
        <v>N/A</v>
      </c>
      <c r="M281" s="13">
        <f>VLOOKUP(A281,'[1]BASE DTPA'!A:DA,16,0)</f>
        <v>13000000</v>
      </c>
      <c r="N281" s="7" t="str">
        <f>VLOOKUP(A281,'[1]BASE DTPA'!A:DB,18,0)</f>
        <v>1 PERSONA NATURAL</v>
      </c>
      <c r="O281" s="7" t="str">
        <f>VLOOKUP(A281,'[1]BASE DTPA'!A:DC,19,0)</f>
        <v>3 CÉDULA DE CIUDADANÍA</v>
      </c>
      <c r="P281" s="7">
        <f>VLOOKUP(A281,'[1]BASE DTPA'!A:DD,20,0)</f>
        <v>12973719</v>
      </c>
      <c r="Q281" s="7">
        <f>VLOOKUP(A281,'[1]BASE DTPA'!A:DE,22,0)</f>
        <v>0</v>
      </c>
      <c r="R281" s="7" t="str">
        <f>VLOOKUP(A281,'[1]BASE DTPA'!A:DF,38,0)</f>
        <v>PNN LOS KATIOS</v>
      </c>
      <c r="S281" s="7">
        <f>VLOOKUP(A281,'[1]BASE DTPA'!A:DG,43,0)</f>
        <v>156</v>
      </c>
      <c r="T281" s="14">
        <f>VLOOKUP(A281,'[1]BASE DTPA'!A:DH,53,0)</f>
        <v>45856</v>
      </c>
      <c r="U281" s="14">
        <f>VLOOKUP(A281,'[1]BASE DTPA'!A:DI,54,0)</f>
        <v>46011</v>
      </c>
      <c r="V281" s="7">
        <f>VLOOKUP(A281,'[1]BASE DTPA'!A:DJ,79,0)</f>
        <v>0</v>
      </c>
      <c r="W281" s="7" t="str">
        <f>VLOOKUP(A281,'[1]BASE DTPA'!A:DK,68,0)</f>
        <v>VIGENTE</v>
      </c>
      <c r="X281" s="17" t="str">
        <f>VLOOKUP(A281,'[1]BASE DTPA'!A:DL,70,0)</f>
        <v xml:space="preserve">https://community.secop.gov.co/Public/Tendering/ContractDetailView/Index?UniqueIdentifier=CO1.PCCNTR.8083360 </v>
      </c>
      <c r="Y281" s="10"/>
      <c r="Z281" s="10"/>
    </row>
    <row r="282" spans="1:26" x14ac:dyDescent="0.3">
      <c r="A282" s="22" t="s">
        <v>295</v>
      </c>
      <c r="B282" s="10" t="s">
        <v>411</v>
      </c>
      <c r="C282" s="10" t="s">
        <v>461</v>
      </c>
      <c r="D282" s="10" t="s">
        <v>462</v>
      </c>
      <c r="E282" s="23">
        <v>45826</v>
      </c>
      <c r="F282" s="12" t="s">
        <v>603</v>
      </c>
      <c r="G282" s="10" t="str">
        <f>VLOOKUP(A282,'[1]BASE DTPA'!A:CU,7,0)</f>
        <v>N-A</v>
      </c>
      <c r="H282" s="10" t="str">
        <f>VLOOKUP(A282,'[1]BASE DTPA'!A:CV,8,0)</f>
        <v>5 MÍNIMA CUANTÍA</v>
      </c>
      <c r="I282" s="10" t="str">
        <f>VLOOKUP(A282,'[1]BASE DTPA'!A:CW,9,0)</f>
        <v>3 COMPRAVENTA y/o SUMINISTRO</v>
      </c>
      <c r="J282" s="7" t="str">
        <f>VLOOKUP(A282,'[1]BASE DTPA'!A:CX,10,0)</f>
        <v>SUMINISTRO</v>
      </c>
      <c r="K282" s="7">
        <f>VLOOKUP(A282,'[1]BASE DTPA'!A:CY,11,0)</f>
        <v>15111501</v>
      </c>
      <c r="L282" s="13" t="str">
        <f>VLOOKUP(A282,'[1]BASE DTPA'!A:CZ,15,0)</f>
        <v>N/A</v>
      </c>
      <c r="M282" s="13">
        <f>VLOOKUP(A282,'[1]BASE DTPA'!A:DA,16,0)</f>
        <v>3000000</v>
      </c>
      <c r="N282" s="7" t="str">
        <f>VLOOKUP(A282,'[1]BASE DTPA'!A:DB,18,0)</f>
        <v>2 PERSONA JURIDICA</v>
      </c>
      <c r="O282" s="7" t="str">
        <f>VLOOKUP(A282,'[1]BASE DTPA'!A:DC,19,0)</f>
        <v>1 NIT</v>
      </c>
      <c r="P282" s="7">
        <f>VLOOKUP(A282,'[1]BASE DTPA'!A:DD,20,0)</f>
        <v>0</v>
      </c>
      <c r="Q282" s="7">
        <f>VLOOKUP(A282,'[1]BASE DTPA'!A:DE,22,0)</f>
        <v>900529085</v>
      </c>
      <c r="R282" s="7" t="str">
        <f>VLOOKUP(A282,'[1]BASE DTPA'!A:DF,38,0)</f>
        <v>PNN UTRÍA</v>
      </c>
      <c r="S282" s="7">
        <f>VLOOKUP(A282,'[1]BASE DTPA'!A:DG,43,0)</f>
        <v>180</v>
      </c>
      <c r="T282" s="14">
        <f>VLOOKUP(A282,'[1]BASE DTPA'!A:DH,53,0)</f>
        <v>45828</v>
      </c>
      <c r="U282" s="14">
        <f>VLOOKUP(A282,'[1]BASE DTPA'!A:DI,54,0)</f>
        <v>46001</v>
      </c>
      <c r="V282" s="7">
        <f>VLOOKUP(A282,'[1]BASE DTPA'!A:DJ,79,0)</f>
        <v>0</v>
      </c>
      <c r="W282" s="7" t="str">
        <f>VLOOKUP(A282,'[1]BASE DTPA'!A:DK,68,0)</f>
        <v>VIGENTE</v>
      </c>
      <c r="X282" s="17" t="str">
        <f>VLOOKUP(A282,'[1]BASE DTPA'!A:DL,70,0)</f>
        <v xml:space="preserve">https://community.secop.gov.co/Public/Tendering/ContractDetailView/Index?UniqueIdentifier=CO1.PCCNTR.7991563 </v>
      </c>
      <c r="Y282" s="10"/>
      <c r="Z282" s="10"/>
    </row>
    <row r="283" spans="1:26" x14ac:dyDescent="0.3">
      <c r="A283" s="22" t="s">
        <v>296</v>
      </c>
      <c r="B283" s="10" t="s">
        <v>418</v>
      </c>
      <c r="C283" s="10" t="s">
        <v>463</v>
      </c>
      <c r="D283" s="10" t="s">
        <v>445</v>
      </c>
      <c r="E283" s="23">
        <v>45834</v>
      </c>
      <c r="F283" s="12" t="s">
        <v>604</v>
      </c>
      <c r="G283" s="10" t="str">
        <f>VLOOKUP(A283,'[1]BASE DTPA'!A:CU,7,0)</f>
        <v>N-A</v>
      </c>
      <c r="H283" s="10" t="str">
        <f>VLOOKUP(A283,'[1]BASE DTPA'!A:CV,8,0)</f>
        <v>5 MÍNIMA CUANTÍA</v>
      </c>
      <c r="I283" s="10" t="str">
        <f>VLOOKUP(A283,'[1]BASE DTPA'!A:CW,9,0)</f>
        <v>11 MANTENIMIENTO y/o REPARACIÓN</v>
      </c>
      <c r="J283" s="7" t="str">
        <f>VLOOKUP(A283,'[1]BASE DTPA'!A:CX,10,0)</f>
        <v>SERVICIOS</v>
      </c>
      <c r="K283" s="7">
        <f>VLOOKUP(A283,'[1]BASE DTPA'!A:CY,11,0)</f>
        <v>78181901</v>
      </c>
      <c r="L283" s="13" t="str">
        <f>VLOOKUP(A283,'[1]BASE DTPA'!A:CZ,15,0)</f>
        <v>N/A</v>
      </c>
      <c r="M283" s="13">
        <f>VLOOKUP(A283,'[1]BASE DTPA'!A:DA,16,0)</f>
        <v>50000000</v>
      </c>
      <c r="N283" s="7" t="str">
        <f>VLOOKUP(A283,'[1]BASE DTPA'!A:DB,18,0)</f>
        <v>1 PERSONA NATURAL</v>
      </c>
      <c r="O283" s="7" t="str">
        <f>VLOOKUP(A283,'[1]BASE DTPA'!A:DC,19,0)</f>
        <v>3 CÉDULA DE CIUDADANÍA</v>
      </c>
      <c r="P283" s="7">
        <f>VLOOKUP(A283,'[1]BASE DTPA'!A:DD,20,0)</f>
        <v>4679583</v>
      </c>
      <c r="Q283" s="7">
        <f>VLOOKUP(A283,'[1]BASE DTPA'!A:DE,22,0)</f>
        <v>0</v>
      </c>
      <c r="R283" s="7" t="str">
        <f>VLOOKUP(A283,'[1]BASE DTPA'!A:DF,38,0)</f>
        <v>PNN SANQUIANGA</v>
      </c>
      <c r="S283" s="7">
        <f>VLOOKUP(A283,'[1]BASE DTPA'!A:DG,43,0)</f>
        <v>180</v>
      </c>
      <c r="T283" s="14">
        <f>VLOOKUP(A283,'[1]BASE DTPA'!A:DH,53,0)</f>
        <v>45839</v>
      </c>
      <c r="U283" s="14">
        <f>VLOOKUP(A283,'[1]BASE DTPA'!A:DI,54,0)</f>
        <v>46017</v>
      </c>
      <c r="V283" s="7">
        <f>VLOOKUP(A283,'[1]BASE DTPA'!A:DJ,79,0)</f>
        <v>0</v>
      </c>
      <c r="W283" s="7" t="str">
        <f>VLOOKUP(A283,'[1]BASE DTPA'!A:DK,68,0)</f>
        <v>VIGENTE</v>
      </c>
      <c r="X283" s="17" t="str">
        <f>VLOOKUP(A283,'[1]BASE DTPA'!A:DL,70,0)</f>
        <v xml:space="preserve">https://community.secop.gov.co/Public/Tendering/ContractDetailView/Index?UniqueIdentifier=CO1.PCCNTR.8016051 </v>
      </c>
      <c r="Y283" s="10"/>
      <c r="Z283" s="10"/>
    </row>
    <row r="284" spans="1:26" x14ac:dyDescent="0.3">
      <c r="A284" s="22" t="s">
        <v>297</v>
      </c>
      <c r="B284" s="10" t="s">
        <v>418</v>
      </c>
      <c r="C284" s="10" t="s">
        <v>464</v>
      </c>
      <c r="D284" s="10" t="s">
        <v>465</v>
      </c>
      <c r="E284" s="23">
        <v>45839</v>
      </c>
      <c r="F284" s="12" t="s">
        <v>605</v>
      </c>
      <c r="G284" s="10" t="str">
        <f>VLOOKUP(A284,'[1]BASE DTPA'!A:CU,7,0)</f>
        <v>N-A</v>
      </c>
      <c r="H284" s="10" t="str">
        <f>VLOOKUP(A284,'[1]BASE DTPA'!A:CV,8,0)</f>
        <v>5 MÍNIMA CUANTÍA</v>
      </c>
      <c r="I284" s="10" t="str">
        <f>VLOOKUP(A284,'[1]BASE DTPA'!A:CW,9,0)</f>
        <v>11 MANTENIMIENTO y/o REPARACIÓN</v>
      </c>
      <c r="J284" s="7" t="str">
        <f>VLOOKUP(A284,'[1]BASE DTPA'!A:CX,10,0)</f>
        <v>SERVICIOS</v>
      </c>
      <c r="K284" s="7">
        <f>VLOOKUP(A284,'[1]BASE DTPA'!A:CY,11,0)</f>
        <v>78181901</v>
      </c>
      <c r="L284" s="13" t="str">
        <f>VLOOKUP(A284,'[1]BASE DTPA'!A:CZ,15,0)</f>
        <v>N/A</v>
      </c>
      <c r="M284" s="13">
        <f>VLOOKUP(A284,'[1]BASE DTPA'!A:DA,16,0)</f>
        <v>25000000</v>
      </c>
      <c r="N284" s="7" t="str">
        <f>VLOOKUP(A284,'[1]BASE DTPA'!A:DB,18,0)</f>
        <v>1 PERSONA NATURAL</v>
      </c>
      <c r="O284" s="7" t="str">
        <f>VLOOKUP(A284,'[1]BASE DTPA'!A:DC,19,0)</f>
        <v>3 CÉDULA DE CIUDADANÍA</v>
      </c>
      <c r="P284" s="7">
        <f>VLOOKUP(A284,'[1]BASE DTPA'!A:DD,20,0)</f>
        <v>12909487</v>
      </c>
      <c r="Q284" s="7">
        <f>VLOOKUP(A284,'[1]BASE DTPA'!A:DE,22,0)</f>
        <v>0</v>
      </c>
      <c r="R284" s="7" t="str">
        <f>VLOOKUP(A284,'[1]BASE DTPA'!A:DF,38,0)</f>
        <v>DNMI CABO MANGLARES</v>
      </c>
      <c r="S284" s="7">
        <f>VLOOKUP(A284,'[1]BASE DTPA'!A:DG,43,0)</f>
        <v>170</v>
      </c>
      <c r="T284" s="7">
        <f>VLOOKUP(A284,'[1]BASE DTPA'!A:DH,53,0)</f>
        <v>45842</v>
      </c>
      <c r="U284" s="7">
        <f>VLOOKUP(A284,'[1]BASE DTPA'!A:DI,54,0)</f>
        <v>46011</v>
      </c>
      <c r="V284" s="7">
        <f>VLOOKUP(A284,'[1]BASE DTPA'!A:DJ,79,0)</f>
        <v>0</v>
      </c>
      <c r="W284" s="7" t="str">
        <f>VLOOKUP(A284,'[1]BASE DTPA'!A:DK,68,0)</f>
        <v>VIGENTE</v>
      </c>
      <c r="X284" s="7" t="str">
        <f>VLOOKUP(A284,'[1]BASE DTPA'!A:DL,70,0)</f>
        <v xml:space="preserve">https://community.secop.gov.co/Public/Tendering/ContractDetailView/Index?UniqueIdentifier=CO1.PCCNTR.8034141 </v>
      </c>
      <c r="Y284" s="10"/>
      <c r="Z284" s="10"/>
    </row>
    <row r="285" spans="1:26" x14ac:dyDescent="0.3">
      <c r="A285" s="22" t="s">
        <v>298</v>
      </c>
      <c r="B285" s="10" t="s">
        <v>411</v>
      </c>
      <c r="C285" s="10" t="s">
        <v>466</v>
      </c>
      <c r="D285" s="10" t="s">
        <v>467</v>
      </c>
      <c r="E285" s="23">
        <v>45842</v>
      </c>
      <c r="F285" s="12" t="s">
        <v>606</v>
      </c>
      <c r="G285" s="10" t="str">
        <f>VLOOKUP(A285,'[1]BASE DTPA'!A:CU,7,0)</f>
        <v>N-A</v>
      </c>
      <c r="H285" s="10" t="str">
        <f>VLOOKUP(A285,'[1]BASE DTPA'!A:CV,8,0)</f>
        <v>5 MÍNIMA CUANTÍA</v>
      </c>
      <c r="I285" s="10" t="str">
        <f>VLOOKUP(A285,'[1]BASE DTPA'!A:CW,9,0)</f>
        <v>19 TRANSPORTE</v>
      </c>
      <c r="J285" s="7" t="str">
        <f>VLOOKUP(A285,'[1]BASE DTPA'!A:CX,10,0)</f>
        <v>SERVICIOS</v>
      </c>
      <c r="K285" s="7">
        <f>VLOOKUP(A285,'[1]BASE DTPA'!A:CY,11,0)</f>
        <v>78101700</v>
      </c>
      <c r="L285" s="13" t="str">
        <f>VLOOKUP(A285,'[1]BASE DTPA'!A:CZ,15,0)</f>
        <v>N/A</v>
      </c>
      <c r="M285" s="13">
        <f>VLOOKUP(A285,'[1]BASE DTPA'!A:DA,16,0)</f>
        <v>14000000</v>
      </c>
      <c r="N285" s="7" t="str">
        <f>VLOOKUP(A285,'[1]BASE DTPA'!A:DB,18,0)</f>
        <v>2 PERSONA JURIDICA</v>
      </c>
      <c r="O285" s="7" t="str">
        <f>VLOOKUP(A285,'[1]BASE DTPA'!A:DC,19,0)</f>
        <v>1 NIT</v>
      </c>
      <c r="P285" s="7">
        <f>VLOOKUP(A285,'[1]BASE DTPA'!A:DD,20,0)</f>
        <v>0</v>
      </c>
      <c r="Q285" s="7">
        <f>VLOOKUP(A285,'[1]BASE DTPA'!A:DE,22,0)</f>
        <v>805021222</v>
      </c>
      <c r="R285" s="7" t="str">
        <f>VLOOKUP(A285,'[1]BASE DTPA'!A:DF,38,0)</f>
        <v>PNN GORGONA</v>
      </c>
      <c r="S285" s="7">
        <f>VLOOKUP(A285,'[1]BASE DTPA'!A:DG,43,0)</f>
        <v>180</v>
      </c>
      <c r="T285" s="7">
        <f>VLOOKUP(A285,'[1]BASE DTPA'!A:DH,53,0)</f>
        <v>45847</v>
      </c>
      <c r="U285" s="7">
        <f>VLOOKUP(A285,'[1]BASE DTPA'!A:DI,54,0)</f>
        <v>46011</v>
      </c>
      <c r="V285" s="7">
        <f>VLOOKUP(A285,'[1]BASE DTPA'!A:DJ,79,0)</f>
        <v>0</v>
      </c>
      <c r="W285" s="7" t="str">
        <f>VLOOKUP(A285,'[1]BASE DTPA'!A:DK,68,0)</f>
        <v>VIGENTE</v>
      </c>
      <c r="X285" s="7" t="str">
        <f>VLOOKUP(A285,'[1]BASE DTPA'!A:DL,70,0)</f>
        <v xml:space="preserve">https://community.secop.gov.co/Public/Tendering/ContractDetailView/Index?UniqueIdentifier=CO1.PCCNTR.8033541 </v>
      </c>
      <c r="Y285" s="10"/>
      <c r="Z285" s="10"/>
    </row>
    <row r="286" spans="1:26" x14ac:dyDescent="0.3">
      <c r="A286" s="22" t="s">
        <v>298</v>
      </c>
      <c r="B286" s="10" t="s">
        <v>411</v>
      </c>
      <c r="C286" s="10" t="s">
        <v>468</v>
      </c>
      <c r="D286" s="10" t="s">
        <v>469</v>
      </c>
      <c r="E286" s="23">
        <v>45842</v>
      </c>
      <c r="F286" s="12" t="s">
        <v>607</v>
      </c>
      <c r="G286" s="10" t="str">
        <f>VLOOKUP(A286,'[1]BASE DTPA'!A:CU,7,0)</f>
        <v>N-A</v>
      </c>
      <c r="H286" s="10" t="str">
        <f>VLOOKUP(A286,'[1]BASE DTPA'!A:CV,8,0)</f>
        <v>5 MÍNIMA CUANTÍA</v>
      </c>
      <c r="I286" s="10" t="str">
        <f>VLOOKUP(A286,'[1]BASE DTPA'!A:CW,9,0)</f>
        <v>19 TRANSPORTE</v>
      </c>
      <c r="J286" s="7" t="str">
        <f>VLOOKUP(A286,'[1]BASE DTPA'!A:CX,10,0)</f>
        <v>SERVICIOS</v>
      </c>
      <c r="K286" s="7">
        <f>VLOOKUP(A286,'[1]BASE DTPA'!A:CY,11,0)</f>
        <v>78101700</v>
      </c>
      <c r="L286" s="13" t="str">
        <f>VLOOKUP(A286,'[1]BASE DTPA'!A:CZ,15,0)</f>
        <v>N/A</v>
      </c>
      <c r="M286" s="13">
        <f>VLOOKUP(A286,'[1]BASE DTPA'!A:DA,16,0)</f>
        <v>14000000</v>
      </c>
      <c r="N286" s="7" t="str">
        <f>VLOOKUP(A286,'[1]BASE DTPA'!A:DB,18,0)</f>
        <v>2 PERSONA JURIDICA</v>
      </c>
      <c r="O286" s="7" t="str">
        <f>VLOOKUP(A286,'[1]BASE DTPA'!A:DC,19,0)</f>
        <v>1 NIT</v>
      </c>
      <c r="P286" s="7">
        <f>VLOOKUP(A286,'[1]BASE DTPA'!A:DD,20,0)</f>
        <v>0</v>
      </c>
      <c r="Q286" s="7">
        <f>VLOOKUP(A286,'[1]BASE DTPA'!A:DE,22,0)</f>
        <v>805021222</v>
      </c>
      <c r="R286" s="7" t="str">
        <f>VLOOKUP(A286,'[1]BASE DTPA'!A:DF,38,0)</f>
        <v>PNN GORGONA</v>
      </c>
      <c r="S286" s="7">
        <f>VLOOKUP(A286,'[1]BASE DTPA'!A:DG,43,0)</f>
        <v>180</v>
      </c>
      <c r="T286" s="7">
        <f>VLOOKUP(A286,'[1]BASE DTPA'!A:DH,53,0)</f>
        <v>45847</v>
      </c>
      <c r="U286" s="7">
        <f>VLOOKUP(A286,'[1]BASE DTPA'!A:DI,54,0)</f>
        <v>46011</v>
      </c>
      <c r="V286" s="7">
        <f>VLOOKUP(A286,'[1]BASE DTPA'!A:DJ,79,0)</f>
        <v>0</v>
      </c>
      <c r="W286" s="7" t="str">
        <f>VLOOKUP(A286,'[1]BASE DTPA'!A:DK,68,0)</f>
        <v>VIGENTE</v>
      </c>
      <c r="X286" s="7" t="str">
        <f>VLOOKUP(A286,'[1]BASE DTPA'!A:DL,70,0)</f>
        <v xml:space="preserve">https://community.secop.gov.co/Public/Tendering/ContractDetailView/Index?UniqueIdentifier=CO1.PCCNTR.8033541 </v>
      </c>
      <c r="Y286" s="10"/>
      <c r="Z286" s="10"/>
    </row>
    <row r="287" spans="1:26" x14ac:dyDescent="0.3">
      <c r="A287" s="22" t="s">
        <v>298</v>
      </c>
      <c r="B287" s="10" t="s">
        <v>411</v>
      </c>
      <c r="C287" s="10" t="s">
        <v>470</v>
      </c>
      <c r="D287" s="10" t="s">
        <v>467</v>
      </c>
      <c r="E287" s="23">
        <v>45842</v>
      </c>
      <c r="F287" s="12" t="s">
        <v>608</v>
      </c>
      <c r="G287" s="10" t="str">
        <f>VLOOKUP(A287,'[1]BASE DTPA'!A:CU,7,0)</f>
        <v>N-A</v>
      </c>
      <c r="H287" s="10" t="str">
        <f>VLOOKUP(A287,'[1]BASE DTPA'!A:CV,8,0)</f>
        <v>5 MÍNIMA CUANTÍA</v>
      </c>
      <c r="I287" s="10" t="str">
        <f>VLOOKUP(A287,'[1]BASE DTPA'!A:CW,9,0)</f>
        <v>19 TRANSPORTE</v>
      </c>
      <c r="J287" s="7" t="str">
        <f>VLOOKUP(A287,'[1]BASE DTPA'!A:CX,10,0)</f>
        <v>SERVICIOS</v>
      </c>
      <c r="K287" s="7">
        <f>VLOOKUP(A287,'[1]BASE DTPA'!A:CY,11,0)</f>
        <v>78101700</v>
      </c>
      <c r="L287" s="13" t="str">
        <f>VLOOKUP(A287,'[1]BASE DTPA'!A:CZ,15,0)</f>
        <v>N/A</v>
      </c>
      <c r="M287" s="13">
        <f>VLOOKUP(A287,'[1]BASE DTPA'!A:DA,16,0)</f>
        <v>14000000</v>
      </c>
      <c r="N287" s="7" t="str">
        <f>VLOOKUP(A287,'[1]BASE DTPA'!A:DB,18,0)</f>
        <v>2 PERSONA JURIDICA</v>
      </c>
      <c r="O287" s="7" t="str">
        <f>VLOOKUP(A287,'[1]BASE DTPA'!A:DC,19,0)</f>
        <v>1 NIT</v>
      </c>
      <c r="P287" s="7">
        <f>VLOOKUP(A287,'[1]BASE DTPA'!A:DD,20,0)</f>
        <v>0</v>
      </c>
      <c r="Q287" s="7">
        <f>VLOOKUP(A287,'[1]BASE DTPA'!A:DE,22,0)</f>
        <v>805021222</v>
      </c>
      <c r="R287" s="7" t="str">
        <f>VLOOKUP(A287,'[1]BASE DTPA'!A:DF,38,0)</f>
        <v>PNN GORGONA</v>
      </c>
      <c r="S287" s="7">
        <f>VLOOKUP(A287,'[1]BASE DTPA'!A:DG,43,0)</f>
        <v>180</v>
      </c>
      <c r="T287" s="14">
        <f>VLOOKUP(A287,'[1]BASE DTPA'!A:DH,53,0)</f>
        <v>45847</v>
      </c>
      <c r="U287" s="14">
        <f>VLOOKUP(A287,'[1]BASE DTPA'!A:DI,54,0)</f>
        <v>46011</v>
      </c>
      <c r="V287" s="7">
        <f>VLOOKUP(A287,'[1]BASE DTPA'!A:DJ,79,0)</f>
        <v>0</v>
      </c>
      <c r="W287" s="7" t="str">
        <f>VLOOKUP(A287,'[1]BASE DTPA'!A:DK,68,0)</f>
        <v>VIGENTE</v>
      </c>
      <c r="X287" s="17" t="str">
        <f>VLOOKUP(A287,'[1]BASE DTPA'!A:DL,70,0)</f>
        <v xml:space="preserve">https://community.secop.gov.co/Public/Tendering/ContractDetailView/Index?UniqueIdentifier=CO1.PCCNTR.8033541 </v>
      </c>
      <c r="Y287" s="10"/>
      <c r="Z287" s="10"/>
    </row>
    <row r="288" spans="1:26" x14ac:dyDescent="0.3">
      <c r="A288" s="22" t="s">
        <v>298</v>
      </c>
      <c r="B288" s="10" t="s">
        <v>411</v>
      </c>
      <c r="C288" s="10" t="s">
        <v>471</v>
      </c>
      <c r="D288" s="10" t="s">
        <v>467</v>
      </c>
      <c r="E288" s="23">
        <v>45842</v>
      </c>
      <c r="F288" s="12" t="s">
        <v>609</v>
      </c>
      <c r="G288" s="10" t="str">
        <f>VLOOKUP(A288,'[1]BASE DTPA'!A:CU,7,0)</f>
        <v>N-A</v>
      </c>
      <c r="H288" s="10" t="str">
        <f>VLOOKUP(A288,'[1]BASE DTPA'!A:CV,8,0)</f>
        <v>5 MÍNIMA CUANTÍA</v>
      </c>
      <c r="I288" s="10" t="str">
        <f>VLOOKUP(A288,'[1]BASE DTPA'!A:CW,9,0)</f>
        <v>19 TRANSPORTE</v>
      </c>
      <c r="J288" s="7" t="str">
        <f>VLOOKUP(A288,'[1]BASE DTPA'!A:CX,10,0)</f>
        <v>SERVICIOS</v>
      </c>
      <c r="K288" s="7">
        <f>VLOOKUP(A288,'[1]BASE DTPA'!A:CY,11,0)</f>
        <v>78101700</v>
      </c>
      <c r="L288" s="13" t="str">
        <f>VLOOKUP(A288,'[1]BASE DTPA'!A:CZ,15,0)</f>
        <v>N/A</v>
      </c>
      <c r="M288" s="13">
        <f>VLOOKUP(A288,'[1]BASE DTPA'!A:DA,16,0)</f>
        <v>14000000</v>
      </c>
      <c r="N288" s="7" t="str">
        <f>VLOOKUP(A288,'[1]BASE DTPA'!A:DB,18,0)</f>
        <v>2 PERSONA JURIDICA</v>
      </c>
      <c r="O288" s="7" t="str">
        <f>VLOOKUP(A288,'[1]BASE DTPA'!A:DC,19,0)</f>
        <v>1 NIT</v>
      </c>
      <c r="P288" s="7">
        <f>VLOOKUP(A288,'[1]BASE DTPA'!A:DD,20,0)</f>
        <v>0</v>
      </c>
      <c r="Q288" s="7">
        <f>VLOOKUP(A288,'[1]BASE DTPA'!A:DE,22,0)</f>
        <v>805021222</v>
      </c>
      <c r="R288" s="7" t="str">
        <f>VLOOKUP(A288,'[1]BASE DTPA'!A:DF,38,0)</f>
        <v>PNN GORGONA</v>
      </c>
      <c r="S288" s="7">
        <f>VLOOKUP(A288,'[1]BASE DTPA'!A:DG,43,0)</f>
        <v>180</v>
      </c>
      <c r="T288" s="14">
        <f>VLOOKUP(A288,'[1]BASE DTPA'!A:DH,53,0)</f>
        <v>45847</v>
      </c>
      <c r="U288" s="24">
        <f>VLOOKUP(A288,'[1]BASE DTPA'!A:DI,54,0)</f>
        <v>46011</v>
      </c>
      <c r="V288" s="7">
        <f>VLOOKUP(A288,'[1]BASE DTPA'!A:DJ,79,0)</f>
        <v>0</v>
      </c>
      <c r="W288" s="7" t="str">
        <f>VLOOKUP(A288,'[1]BASE DTPA'!A:DK,68,0)</f>
        <v>VIGENTE</v>
      </c>
      <c r="X288" s="17" t="str">
        <f>VLOOKUP(A288,'[1]BASE DTPA'!A:DL,70,0)</f>
        <v xml:space="preserve">https://community.secop.gov.co/Public/Tendering/ContractDetailView/Index?UniqueIdentifier=CO1.PCCNTR.8033541 </v>
      </c>
      <c r="Y288" s="10"/>
      <c r="Z288" s="10"/>
    </row>
    <row r="289" spans="1:26" x14ac:dyDescent="0.3">
      <c r="A289" s="22" t="s">
        <v>299</v>
      </c>
      <c r="B289" s="10" t="s">
        <v>411</v>
      </c>
      <c r="C289" s="10" t="s">
        <v>472</v>
      </c>
      <c r="D289" s="10" t="s">
        <v>473</v>
      </c>
      <c r="E289" s="23">
        <v>45875</v>
      </c>
      <c r="F289" s="12" t="s">
        <v>610</v>
      </c>
      <c r="G289" s="10" t="str">
        <f>VLOOKUP(A289,'[1]BASE DTPA'!A:CU,7,0)</f>
        <v>N-A</v>
      </c>
      <c r="H289" s="10" t="str">
        <f>VLOOKUP(A289,'[1]BASE DTPA'!A:CV,8,0)</f>
        <v>5 MÍNIMA CUANTÍA</v>
      </c>
      <c r="I289" s="10" t="str">
        <f>VLOOKUP(A289,'[1]BASE DTPA'!A:CW,9,0)</f>
        <v>20 OTROS</v>
      </c>
      <c r="J289" s="7" t="str">
        <f>VLOOKUP(A289,'[1]BASE DTPA'!A:CX,10,0)</f>
        <v>SERVICIOS</v>
      </c>
      <c r="K289" s="7">
        <f>VLOOKUP(A289,'[1]BASE DTPA'!A:CY,11,0)</f>
        <v>70171501</v>
      </c>
      <c r="L289" s="13" t="str">
        <f>VLOOKUP(A289,'[1]BASE DTPA'!A:CZ,15,0)</f>
        <v>N/A</v>
      </c>
      <c r="M289" s="13">
        <f>VLOOKUP(A289,'[1]BASE DTPA'!A:DA,16,0)</f>
        <v>20000000</v>
      </c>
      <c r="N289" s="7" t="str">
        <f>VLOOKUP(A289,'[1]BASE DTPA'!A:DB,18,0)</f>
        <v>2 PERSONA JURIDICA</v>
      </c>
      <c r="O289" s="7" t="str">
        <f>VLOOKUP(A289,'[1]BASE DTPA'!A:DC,19,0)</f>
        <v>1 NIT</v>
      </c>
      <c r="P289" s="7">
        <f>VLOOKUP(A289,'[1]BASE DTPA'!A:DD,20,0)</f>
        <v>0</v>
      </c>
      <c r="Q289" s="7">
        <f>VLOOKUP(A289,'[1]BASE DTPA'!A:DE,22,0)</f>
        <v>900666414</v>
      </c>
      <c r="R289" s="7" t="str">
        <f>VLOOKUP(A289,'[1]BASE DTPA'!A:DF,38,0)</f>
        <v>PNN FARALLONES DE CALI</v>
      </c>
      <c r="S289" s="7">
        <f>VLOOKUP(A289,'[1]BASE DTPA'!A:DG,43,0)</f>
        <v>30</v>
      </c>
      <c r="T289" s="14">
        <f>VLOOKUP(A289,'[1]BASE DTPA'!A:DH,53,0)</f>
        <v>45883</v>
      </c>
      <c r="U289" s="24">
        <f>VLOOKUP(A289,'[1]BASE DTPA'!A:DI,54,0)</f>
        <v>45906</v>
      </c>
      <c r="V289" s="7">
        <f>VLOOKUP(A289,'[1]BASE DTPA'!A:DJ,79,0)</f>
        <v>0</v>
      </c>
      <c r="W289" s="7" t="str">
        <f>VLOOKUP(A289,'[1]BASE DTPA'!A:DK,68,0)</f>
        <v>VIGENTE</v>
      </c>
      <c r="X289" s="17" t="str">
        <f>VLOOKUP(A289,'[1]BASE DTPA'!A:DL,70,0)</f>
        <v>https://community.secop.gov.co/Public/Tendering/ContractDetailView/Index?UniqueIdentifier=CO1.PCCNTR.8170786</v>
      </c>
      <c r="Y289" s="10"/>
      <c r="Z289" s="10"/>
    </row>
    <row r="290" spans="1:26" x14ac:dyDescent="0.3">
      <c r="A290" s="22" t="s">
        <v>300</v>
      </c>
      <c r="B290" s="10" t="s">
        <v>418</v>
      </c>
      <c r="C290" s="10" t="s">
        <v>474</v>
      </c>
      <c r="D290" s="10" t="s">
        <v>475</v>
      </c>
      <c r="E290" s="23">
        <v>45852</v>
      </c>
      <c r="F290" s="12" t="s">
        <v>611</v>
      </c>
      <c r="G290" s="10" t="str">
        <f>VLOOKUP(A290,'[1]BASE DTPA'!A:CU,7,0)</f>
        <v>N-A</v>
      </c>
      <c r="H290" s="10" t="str">
        <f>VLOOKUP(A290,'[1]BASE DTPA'!A:CV,8,0)</f>
        <v>5 MÍNIMA CUANTÍA</v>
      </c>
      <c r="I290" s="10" t="str">
        <f>VLOOKUP(A290,'[1]BASE DTPA'!A:CW,9,0)</f>
        <v>11 MANTENIMIENTO y/o REPARACIÓN</v>
      </c>
      <c r="J290" s="7" t="str">
        <f>VLOOKUP(A290,'[1]BASE DTPA'!A:CX,10,0)</f>
        <v>SERVICIOS</v>
      </c>
      <c r="K290" s="7">
        <f>VLOOKUP(A290,'[1]BASE DTPA'!A:CY,11,0)</f>
        <v>78181500</v>
      </c>
      <c r="L290" s="13" t="str">
        <f>VLOOKUP(A290,'[1]BASE DTPA'!A:CZ,15,0)</f>
        <v>N/A</v>
      </c>
      <c r="M290" s="13">
        <f>VLOOKUP(A290,'[1]BASE DTPA'!A:DA,16,0)</f>
        <v>10000000</v>
      </c>
      <c r="N290" s="7" t="str">
        <f>VLOOKUP(A290,'[1]BASE DTPA'!A:DB,18,0)</f>
        <v>1 PERSONA NATURAL</v>
      </c>
      <c r="O290" s="7" t="str">
        <f>VLOOKUP(A290,'[1]BASE DTPA'!A:DC,19,0)</f>
        <v>3 CÉDULA DE CIUDADANÍA</v>
      </c>
      <c r="P290" s="7">
        <f>VLOOKUP(A290,'[1]BASE DTPA'!A:DD,20,0)</f>
        <v>71981200</v>
      </c>
      <c r="Q290" s="7">
        <f>VLOOKUP(A290,'[1]BASE DTPA'!A:DE,22,0)</f>
        <v>0</v>
      </c>
      <c r="R290" s="7" t="str">
        <f>VLOOKUP(A290,'[1]BASE DTPA'!A:DF,38,0)</f>
        <v>PNN LOS KATIOS</v>
      </c>
      <c r="S290" s="7">
        <f>VLOOKUP(A290,'[1]BASE DTPA'!A:DG,43,0)</f>
        <v>139</v>
      </c>
      <c r="T290" s="7">
        <f>VLOOKUP(A290,'[1]BASE DTPA'!A:DH,53,0)</f>
        <v>45856</v>
      </c>
      <c r="U290" s="7">
        <f>VLOOKUP(A290,'[1]BASE DTPA'!A:DI,54,0)</f>
        <v>45991</v>
      </c>
      <c r="V290" s="7">
        <f>VLOOKUP(A290,'[1]BASE DTPA'!A:DJ,79,0)</f>
        <v>0</v>
      </c>
      <c r="W290" s="7" t="str">
        <f>VLOOKUP(A290,'[1]BASE DTPA'!A:DK,68,0)</f>
        <v>VIGENTE</v>
      </c>
      <c r="X290" s="7" t="str">
        <f>VLOOKUP(A290,'[1]BASE DTPA'!A:DL,70,0)</f>
        <v xml:space="preserve">https://community.secop.gov.co/Public/Tendering/ContractDetailView/Index?UniqueIdentifier=CO1.PCCNTR.8074836 </v>
      </c>
      <c r="Y290" s="10"/>
      <c r="Z290" s="10"/>
    </row>
    <row r="291" spans="1:26" x14ac:dyDescent="0.3">
      <c r="A291" s="22" t="s">
        <v>301</v>
      </c>
      <c r="B291" s="10" t="s">
        <v>418</v>
      </c>
      <c r="C291" s="10" t="s">
        <v>476</v>
      </c>
      <c r="D291" s="10" t="s">
        <v>477</v>
      </c>
      <c r="E291" s="23">
        <v>45853</v>
      </c>
      <c r="F291" s="12" t="s">
        <v>612</v>
      </c>
      <c r="G291" s="10" t="str">
        <f>VLOOKUP(A291,'[1]BASE DTPA'!A:CU,7,0)</f>
        <v>N-A</v>
      </c>
      <c r="H291" s="10" t="str">
        <f>VLOOKUP(A291,'[1]BASE DTPA'!A:CV,8,0)</f>
        <v>5 MÍNIMA CUANTÍA</v>
      </c>
      <c r="I291" s="10" t="str">
        <f>VLOOKUP(A291,'[1]BASE DTPA'!A:CW,9,0)</f>
        <v>11 MANTENIMIENTO y/o REPARACIÓN</v>
      </c>
      <c r="J291" s="7" t="str">
        <f>VLOOKUP(A291,'[1]BASE DTPA'!A:CX,10,0)</f>
        <v>SERVICIOS</v>
      </c>
      <c r="K291" s="7">
        <f>VLOOKUP(A291,'[1]BASE DTPA'!A:CY,11,0)</f>
        <v>78181500</v>
      </c>
      <c r="L291" s="13" t="str">
        <f>VLOOKUP(A291,'[1]BASE DTPA'!A:CZ,15,0)</f>
        <v>N/A</v>
      </c>
      <c r="M291" s="13">
        <f>VLOOKUP(A291,'[1]BASE DTPA'!A:DA,16,0)</f>
        <v>30000000</v>
      </c>
      <c r="N291" s="7" t="str">
        <f>VLOOKUP(A291,'[1]BASE DTPA'!A:DB,18,0)</f>
        <v>2 PERSONA JURIDICA</v>
      </c>
      <c r="O291" s="7" t="str">
        <f>VLOOKUP(A291,'[1]BASE DTPA'!A:DC,19,0)</f>
        <v>1 NIT</v>
      </c>
      <c r="P291" s="7">
        <f>VLOOKUP(A291,'[1]BASE DTPA'!A:DD,20,0)</f>
        <v>0</v>
      </c>
      <c r="Q291" s="7">
        <f>VLOOKUP(A291,'[1]BASE DTPA'!A:DE,22,0)</f>
        <v>901167412</v>
      </c>
      <c r="R291" s="7" t="str">
        <f>VLOOKUP(A291,'[1]BASE DTPA'!A:DF,38,0)</f>
        <v>PNN MUNCHIQUE</v>
      </c>
      <c r="S291" s="7">
        <f>VLOOKUP(A291,'[1]BASE DTPA'!A:DG,43,0)</f>
        <v>180</v>
      </c>
      <c r="T291" s="14">
        <f>VLOOKUP(A291,'[1]BASE DTPA'!A:DH,53,0)</f>
        <v>45855</v>
      </c>
      <c r="U291" s="14">
        <f>VLOOKUP(A291,'[1]BASE DTPA'!A:DI,54,0)</f>
        <v>46021</v>
      </c>
      <c r="V291" s="7">
        <f>VLOOKUP(A291,'[1]BASE DTPA'!A:DJ,79,0)</f>
        <v>0</v>
      </c>
      <c r="W291" s="7" t="str">
        <f>VLOOKUP(A291,'[1]BASE DTPA'!A:DK,68,0)</f>
        <v>VIGENTE</v>
      </c>
      <c r="X291" s="17" t="str">
        <f>VLOOKUP(A291,'[1]BASE DTPA'!A:DL,70,0)</f>
        <v xml:space="preserve">https://community.secop.gov.co/Public/Tendering/ContractDetailView/Index?UniqueIdentifier=CO1.PCCNTR.8075477 </v>
      </c>
      <c r="Y291" s="10"/>
      <c r="Z291" s="10"/>
    </row>
    <row r="292" spans="1:26" x14ac:dyDescent="0.3">
      <c r="A292" s="22" t="s">
        <v>302</v>
      </c>
      <c r="B292" s="10" t="s">
        <v>411</v>
      </c>
      <c r="C292" s="10" t="s">
        <v>478</v>
      </c>
      <c r="D292" s="10" t="s">
        <v>479</v>
      </c>
      <c r="E292" s="23">
        <v>45853</v>
      </c>
      <c r="F292" s="12" t="s">
        <v>613</v>
      </c>
      <c r="G292" s="10" t="str">
        <f>VLOOKUP(A292,'[1]BASE DTPA'!A:CU,7,0)</f>
        <v>N-A</v>
      </c>
      <c r="H292" s="10" t="str">
        <f>VLOOKUP(A292,'[1]BASE DTPA'!A:CV,8,0)</f>
        <v>5 MÍNIMA CUANTÍA</v>
      </c>
      <c r="I292" s="10" t="str">
        <f>VLOOKUP(A292,'[1]BASE DTPA'!A:CW,9,0)</f>
        <v>11 MANTENIMIENTO y/o REPARACIÓN</v>
      </c>
      <c r="J292" s="7" t="str">
        <f>VLOOKUP(A292,'[1]BASE DTPA'!A:CX,10,0)</f>
        <v>SERVICIOS</v>
      </c>
      <c r="K292" s="7">
        <f>VLOOKUP(A292,'[1]BASE DTPA'!A:CY,11,0)</f>
        <v>81141504</v>
      </c>
      <c r="L292" s="13" t="str">
        <f>VLOOKUP(A292,'[1]BASE DTPA'!A:CZ,15,0)</f>
        <v>N/A</v>
      </c>
      <c r="M292" s="13">
        <f>VLOOKUP(A292,'[1]BASE DTPA'!A:DA,16,0)</f>
        <v>38942500</v>
      </c>
      <c r="N292" s="7" t="str">
        <f>VLOOKUP(A292,'[1]BASE DTPA'!A:DB,18,0)</f>
        <v>2 PERSONA JURIDICA</v>
      </c>
      <c r="O292" s="7" t="str">
        <f>VLOOKUP(A292,'[1]BASE DTPA'!A:DC,19,0)</f>
        <v>1 NIT</v>
      </c>
      <c r="P292" s="7">
        <f>VLOOKUP(A292,'[1]BASE DTPA'!A:DD,20,0)</f>
        <v>0</v>
      </c>
      <c r="Q292" s="7">
        <f>VLOOKUP(A292,'[1]BASE DTPA'!A:DE,22,0)</f>
        <v>901643064</v>
      </c>
      <c r="R292" s="7" t="str">
        <f>VLOOKUP(A292,'[1]BASE DTPA'!A:DF,38,0)</f>
        <v>PNN FARALLONES DE CALI</v>
      </c>
      <c r="S292" s="7">
        <f>VLOOKUP(A292,'[1]BASE DTPA'!A:DG,43,0)</f>
        <v>46</v>
      </c>
      <c r="T292" s="14">
        <f>VLOOKUP(A292,'[1]BASE DTPA'!A:DH,53,0)</f>
        <v>45854</v>
      </c>
      <c r="U292" s="14">
        <f>VLOOKUP(A292,'[1]BASE DTPA'!A:DI,54,0)</f>
        <v>45960</v>
      </c>
      <c r="V292" s="7">
        <f>VLOOKUP(A292,'[1]BASE DTPA'!A:DJ,79,0)</f>
        <v>0</v>
      </c>
      <c r="W292" s="7" t="str">
        <f>VLOOKUP(A292,'[1]BASE DTPA'!A:DK,68,0)</f>
        <v>VIGENTE</v>
      </c>
      <c r="X292" s="17" t="str">
        <f>VLOOKUP(A292,'[1]BASE DTPA'!A:DL,70,0)</f>
        <v xml:space="preserve">https://community.secop.gov.co/Public/Tendering/ContractDetailView/Index?UniqueIdentifier=CO1.PCCNTR.8084488 </v>
      </c>
      <c r="Y292" s="10"/>
      <c r="Z292" s="10"/>
    </row>
    <row r="293" spans="1:26" x14ac:dyDescent="0.3">
      <c r="A293" s="22" t="s">
        <v>303</v>
      </c>
      <c r="B293" s="10" t="s">
        <v>411</v>
      </c>
      <c r="C293" s="10" t="s">
        <v>480</v>
      </c>
      <c r="D293" s="10" t="s">
        <v>451</v>
      </c>
      <c r="E293" s="23">
        <v>45863</v>
      </c>
      <c r="F293" s="12" t="s">
        <v>614</v>
      </c>
      <c r="G293" s="10" t="str">
        <f>VLOOKUP(A293,'[1]BASE DTPA'!A:CU,7,0)</f>
        <v>N-A</v>
      </c>
      <c r="H293" s="10" t="str">
        <f>VLOOKUP(A293,'[1]BASE DTPA'!A:CV,8,0)</f>
        <v>5 MÍNIMA CUANTÍA</v>
      </c>
      <c r="I293" s="10" t="str">
        <f>VLOOKUP(A293,'[1]BASE DTPA'!A:CW,9,0)</f>
        <v>3 COMPRAVENTA y/o SUMINISTRO</v>
      </c>
      <c r="J293" s="7" t="str">
        <f>VLOOKUP(A293,'[1]BASE DTPA'!A:CX,10,0)</f>
        <v>COMPRAVENTA</v>
      </c>
      <c r="K293" s="7">
        <f>VLOOKUP(A293,'[1]BASE DTPA'!A:CY,11,0)</f>
        <v>27112000</v>
      </c>
      <c r="L293" s="13" t="str">
        <f>VLOOKUP(A293,'[1]BASE DTPA'!A:CZ,15,0)</f>
        <v>N/A</v>
      </c>
      <c r="M293" s="13">
        <f>VLOOKUP(A293,'[1]BASE DTPA'!A:DA,16,0)</f>
        <v>28386300</v>
      </c>
      <c r="N293" s="7" t="str">
        <f>VLOOKUP(A293,'[1]BASE DTPA'!A:DB,18,0)</f>
        <v>2 PERSONA JURIDICA</v>
      </c>
      <c r="O293" s="7" t="str">
        <f>VLOOKUP(A293,'[1]BASE DTPA'!A:DC,19,0)</f>
        <v>1 NIT</v>
      </c>
      <c r="P293" s="7">
        <f>VLOOKUP(A293,'[1]BASE DTPA'!A:DD,20,0)</f>
        <v>0</v>
      </c>
      <c r="Q293" s="7">
        <f>VLOOKUP(A293,'[1]BASE DTPA'!A:DE,22,0)</f>
        <v>900034591</v>
      </c>
      <c r="R293" s="7" t="str">
        <f>VLOOKUP(A293,'[1]BASE DTPA'!A:DF,38,0)</f>
        <v>PNN UTRÍA</v>
      </c>
      <c r="S293" s="7">
        <f>VLOOKUP(A293,'[1]BASE DTPA'!A:DG,43,0)</f>
        <v>36</v>
      </c>
      <c r="T293" s="14">
        <f>VLOOKUP(A293,'[1]BASE DTPA'!A:DH,53,0)</f>
        <v>45868</v>
      </c>
      <c r="U293" s="14">
        <f>VLOOKUP(A293,'[1]BASE DTPA'!A:DI,54,0)</f>
        <v>45899</v>
      </c>
      <c r="V293" s="7">
        <f>VLOOKUP(A293,'[1]BASE DTPA'!A:DJ,79,0)</f>
        <v>0</v>
      </c>
      <c r="W293" s="7" t="str">
        <f>VLOOKUP(A293,'[1]BASE DTPA'!A:DK,68,0)</f>
        <v>VIGENTE</v>
      </c>
      <c r="X293" s="17" t="str">
        <f>VLOOKUP(A293,'[1]BASE DTPA'!A:DL,70,0)</f>
        <v xml:space="preserve">https://community.secop.gov.co/Public/Tendering/ContractDetailView/Index?UniqueIdentifier=CO1.PCCNTR.8125612 </v>
      </c>
      <c r="Y293" s="10"/>
      <c r="Z293" s="10"/>
    </row>
    <row r="294" spans="1:26" x14ac:dyDescent="0.3">
      <c r="A294" s="22" t="s">
        <v>304</v>
      </c>
      <c r="B294" s="10" t="s">
        <v>411</v>
      </c>
      <c r="C294" s="10" t="s">
        <v>481</v>
      </c>
      <c r="D294" s="10" t="s">
        <v>482</v>
      </c>
      <c r="E294" s="23">
        <v>45853</v>
      </c>
      <c r="F294" s="12" t="s">
        <v>615</v>
      </c>
      <c r="G294" s="10" t="str">
        <f>VLOOKUP(A294,'[1]BASE DTPA'!A:CU,7,0)</f>
        <v>N-A</v>
      </c>
      <c r="H294" s="10" t="str">
        <f>VLOOKUP(A294,'[1]BASE DTPA'!A:CV,8,0)</f>
        <v>5 MÍNIMA CUANTÍA</v>
      </c>
      <c r="I294" s="10" t="str">
        <f>VLOOKUP(A294,'[1]BASE DTPA'!A:CW,9,0)</f>
        <v>3 COMPRAVENTA y/o SUMINISTRO</v>
      </c>
      <c r="J294" s="7" t="str">
        <f>VLOOKUP(A294,'[1]BASE DTPA'!A:CX,10,0)</f>
        <v>COMPRAVENTA</v>
      </c>
      <c r="K294" s="7">
        <f>VLOOKUP(A294,'[1]BASE DTPA'!A:CY,11,0)</f>
        <v>32101656</v>
      </c>
      <c r="L294" s="13" t="str">
        <f>VLOOKUP(A294,'[1]BASE DTPA'!A:CZ,15,0)</f>
        <v>N/A</v>
      </c>
      <c r="M294" s="13">
        <f>VLOOKUP(A294,'[1]BASE DTPA'!A:DA,16,0)</f>
        <v>3380000</v>
      </c>
      <c r="N294" s="7" t="str">
        <f>VLOOKUP(A294,'[1]BASE DTPA'!A:DB,18,0)</f>
        <v>2 PERSONA JURIDICA</v>
      </c>
      <c r="O294" s="7" t="str">
        <f>VLOOKUP(A294,'[1]BASE DTPA'!A:DC,19,0)</f>
        <v>1 NIT</v>
      </c>
      <c r="P294" s="7">
        <f>VLOOKUP(A294,'[1]BASE DTPA'!A:DD,20,0)</f>
        <v>0</v>
      </c>
      <c r="Q294" s="7">
        <f>VLOOKUP(A294,'[1]BASE DTPA'!A:DE,22,0)</f>
        <v>900034591</v>
      </c>
      <c r="R294" s="7" t="str">
        <f>VLOOKUP(A294,'[1]BASE DTPA'!A:DF,38,0)</f>
        <v>PNN SANQUIANGA</v>
      </c>
      <c r="S294" s="7">
        <f>VLOOKUP(A294,'[1]BASE DTPA'!A:DG,43,0)</f>
        <v>30</v>
      </c>
      <c r="T294" s="24">
        <f>VLOOKUP(A294,'[1]BASE DTPA'!A:DH,53,0)</f>
        <v>45855</v>
      </c>
      <c r="U294" s="24">
        <f>VLOOKUP(A294,'[1]BASE DTPA'!A:DI,54,0)</f>
        <v>45883</v>
      </c>
      <c r="V294" s="7">
        <f>VLOOKUP(A294,'[1]BASE DTPA'!A:DJ,79,0)</f>
        <v>0</v>
      </c>
      <c r="W294" s="7" t="str">
        <f>VLOOKUP(A294,'[1]BASE DTPA'!A:DK,68,0)</f>
        <v>VIGENTE</v>
      </c>
      <c r="X294" s="17" t="str">
        <f>VLOOKUP(A294,'[1]BASE DTPA'!A:DL,70,0)</f>
        <v xml:space="preserve">https://community.secop.gov.co/Public/Tendering/ContractDetailView/Index?UniqueIdentifier=CO1.PCCNTR.8082068 </v>
      </c>
      <c r="Y294" s="10"/>
      <c r="Z294" s="10"/>
    </row>
    <row r="295" spans="1:26" x14ac:dyDescent="0.3">
      <c r="A295" s="22" t="s">
        <v>305</v>
      </c>
      <c r="B295" s="10" t="s">
        <v>411</v>
      </c>
      <c r="C295" s="10" t="s">
        <v>483</v>
      </c>
      <c r="D295" s="10" t="s">
        <v>462</v>
      </c>
      <c r="E295" s="23">
        <v>45866</v>
      </c>
      <c r="F295" s="12" t="s">
        <v>616</v>
      </c>
      <c r="G295" s="10" t="str">
        <f>VLOOKUP(A295,'[1]BASE DTPA'!A:CU,7,0)</f>
        <v>N-A</v>
      </c>
      <c r="H295" s="10" t="str">
        <f>VLOOKUP(A295,'[1]BASE DTPA'!A:CV,8,0)</f>
        <v>5 MÍNIMA CUANTÍA</v>
      </c>
      <c r="I295" s="10" t="str">
        <f>VLOOKUP(A295,'[1]BASE DTPA'!A:CW,9,0)</f>
        <v>3 COMPRAVENTA y/o SUMINISTRO</v>
      </c>
      <c r="J295" s="7" t="str">
        <f>VLOOKUP(A295,'[1]BASE DTPA'!A:CX,10,0)</f>
        <v>SUMINISTRO</v>
      </c>
      <c r="K295" s="7">
        <f>VLOOKUP(A295,'[1]BASE DTPA'!A:CY,11,0)</f>
        <v>50221001</v>
      </c>
      <c r="L295" s="13" t="str">
        <f>VLOOKUP(A295,'[1]BASE DTPA'!A:CZ,15,0)</f>
        <v>N/A</v>
      </c>
      <c r="M295" s="13">
        <f>VLOOKUP(A295,'[1]BASE DTPA'!A:DA,16,0)</f>
        <v>11788543</v>
      </c>
      <c r="N295" s="7" t="str">
        <f>VLOOKUP(A295,'[1]BASE DTPA'!A:DB,18,0)</f>
        <v>2 PERSONA JURIDICA</v>
      </c>
      <c r="O295" s="7" t="str">
        <f>VLOOKUP(A295,'[1]BASE DTPA'!A:DC,19,0)</f>
        <v>1 NIT</v>
      </c>
      <c r="P295" s="7">
        <f>VLOOKUP(A295,'[1]BASE DTPA'!A:DD,20,0)</f>
        <v>0</v>
      </c>
      <c r="Q295" s="7">
        <f>VLOOKUP(A295,'[1]BASE DTPA'!A:DE,22,0)</f>
        <v>900529085</v>
      </c>
      <c r="R295" s="7" t="str">
        <f>VLOOKUP(A295,'[1]BASE DTPA'!A:DF,38,0)</f>
        <v>DNMI CABO MANGLARES</v>
      </c>
      <c r="S295" s="7">
        <f>VLOOKUP(A295,'[1]BASE DTPA'!A:DG,43,0)</f>
        <v>20</v>
      </c>
      <c r="T295" s="14">
        <f>VLOOKUP(A295,'[1]BASE DTPA'!A:DH,53,0)</f>
        <v>45868</v>
      </c>
      <c r="U295" s="24">
        <f>VLOOKUP(A295,'[1]BASE DTPA'!A:DI,54,0)</f>
        <v>45885</v>
      </c>
      <c r="V295" s="7">
        <f>VLOOKUP(A295,'[1]BASE DTPA'!A:DJ,79,0)</f>
        <v>0</v>
      </c>
      <c r="W295" s="7" t="str">
        <f>VLOOKUP(A295,'[1]BASE DTPA'!A:DK,68,0)</f>
        <v>VIGENTE</v>
      </c>
      <c r="X295" s="17" t="str">
        <f>VLOOKUP(A295,'[1]BASE DTPA'!A:DL,70,0)</f>
        <v xml:space="preserve">https://community.secop.gov.co/Public/Tendering/ContractDetailView/Index?UniqueIdentifier=CO1.PCCNTR.8133005 </v>
      </c>
      <c r="Y295" s="10"/>
      <c r="Z295" s="10"/>
    </row>
    <row r="296" spans="1:26" x14ac:dyDescent="0.3">
      <c r="A296" s="22" t="s">
        <v>306</v>
      </c>
      <c r="B296" s="10" t="s">
        <v>411</v>
      </c>
      <c r="C296" s="10" t="s">
        <v>484</v>
      </c>
      <c r="D296" s="10" t="s">
        <v>485</v>
      </c>
      <c r="E296" s="23">
        <v>45862</v>
      </c>
      <c r="F296" s="12" t="s">
        <v>617</v>
      </c>
      <c r="G296" s="10" t="str">
        <f>VLOOKUP(A296,'[1]BASE DTPA'!A:CU,7,0)</f>
        <v>N-A</v>
      </c>
      <c r="H296" s="10" t="str">
        <f>VLOOKUP(A296,'[1]BASE DTPA'!A:CV,8,0)</f>
        <v>5 MÍNIMA CUANTÍA</v>
      </c>
      <c r="I296" s="10" t="str">
        <f>VLOOKUP(A296,'[1]BASE DTPA'!A:CW,9,0)</f>
        <v>3 COMPRAVENTA y/o SUMINISTRO</v>
      </c>
      <c r="J296" s="7" t="str">
        <f>VLOOKUP(A296,'[1]BASE DTPA'!A:CX,10,0)</f>
        <v>COMPRAVENTA</v>
      </c>
      <c r="K296" s="7" t="str">
        <f>VLOOKUP(A296,'[1]BASE DTPA'!A:CY,11,0)</f>
        <v xml:space="preserve">44103103 / 44103105
</v>
      </c>
      <c r="L296" s="13" t="str">
        <f>VLOOKUP(A296,'[1]BASE DTPA'!A:CZ,15,0)</f>
        <v>N/A</v>
      </c>
      <c r="M296" s="13">
        <f>VLOOKUP(A296,'[1]BASE DTPA'!A:DA,16,0)</f>
        <v>2629000</v>
      </c>
      <c r="N296" s="7" t="str">
        <f>VLOOKUP(A296,'[1]BASE DTPA'!A:DB,18,0)</f>
        <v>1 PERSONA NATURAL</v>
      </c>
      <c r="O296" s="7" t="str">
        <f>VLOOKUP(A296,'[1]BASE DTPA'!A:DC,19,0)</f>
        <v>3 CÉDULA DE CIUDADANÍA</v>
      </c>
      <c r="P296" s="7">
        <f>VLOOKUP(A296,'[1]BASE DTPA'!A:DD,20,0)</f>
        <v>76304046</v>
      </c>
      <c r="Q296" s="7">
        <f>VLOOKUP(A296,'[1]BASE DTPA'!A:DE,22,0)</f>
        <v>0</v>
      </c>
      <c r="R296" s="7" t="str">
        <f>VLOOKUP(A296,'[1]BASE DTPA'!A:DF,38,0)</f>
        <v>PNN MUNCHIQUE</v>
      </c>
      <c r="S296" s="7">
        <f>VLOOKUP(A296,'[1]BASE DTPA'!A:DG,43,0)</f>
        <v>30</v>
      </c>
      <c r="T296" s="24">
        <f>VLOOKUP(A296,'[1]BASE DTPA'!A:DH,53,0)</f>
        <v>45869</v>
      </c>
      <c r="U296" s="24">
        <f>VLOOKUP(A296,'[1]BASE DTPA'!A:DI,54,0)</f>
        <v>45893</v>
      </c>
      <c r="V296" s="7">
        <f>VLOOKUP(A296,'[1]BASE DTPA'!A:DJ,79,0)</f>
        <v>0</v>
      </c>
      <c r="W296" s="7" t="str">
        <f>VLOOKUP(A296,'[1]BASE DTPA'!A:DK,68,0)</f>
        <v>VIGENTE</v>
      </c>
      <c r="X296" s="17" t="str">
        <f>VLOOKUP(A296,'[1]BASE DTPA'!A:DL,70,0)</f>
        <v xml:space="preserve">https://community.secop.gov.co/Public/Tendering/ContractDetailView/Index?UniqueIdentifier=CO1.PCCNTR.8115900 </v>
      </c>
      <c r="Y296" s="10"/>
      <c r="Z296" s="10"/>
    </row>
    <row r="297" spans="1:26" x14ac:dyDescent="0.3">
      <c r="A297" s="22" t="s">
        <v>307</v>
      </c>
      <c r="B297" s="10" t="s">
        <v>411</v>
      </c>
      <c r="C297" s="10" t="s">
        <v>486</v>
      </c>
      <c r="D297" s="10" t="s">
        <v>487</v>
      </c>
      <c r="E297" s="23">
        <v>45863</v>
      </c>
      <c r="F297" s="12" t="s">
        <v>618</v>
      </c>
      <c r="G297" s="10" t="str">
        <f>VLOOKUP(A297,'[1]BASE DTPA'!A:CU,7,0)</f>
        <v>N-A</v>
      </c>
      <c r="H297" s="10" t="str">
        <f>VLOOKUP(A297,'[1]BASE DTPA'!A:CV,8,0)</f>
        <v>5 MÍNIMA CUANTÍA</v>
      </c>
      <c r="I297" s="10" t="str">
        <f>VLOOKUP(A297,'[1]BASE DTPA'!A:CW,9,0)</f>
        <v>3 COMPRAVENTA y/o SUMINISTRO</v>
      </c>
      <c r="J297" s="7" t="str">
        <f>VLOOKUP(A297,'[1]BASE DTPA'!A:CX,10,0)</f>
        <v>SUMINISTRO</v>
      </c>
      <c r="K297" s="7">
        <f>VLOOKUP(A297,'[1]BASE DTPA'!A:CY,11,0)</f>
        <v>78101802</v>
      </c>
      <c r="L297" s="13" t="str">
        <f>VLOOKUP(A297,'[1]BASE DTPA'!A:CZ,15,0)</f>
        <v>N/A</v>
      </c>
      <c r="M297" s="13">
        <f>VLOOKUP(A297,'[1]BASE DTPA'!A:DA,16,0)</f>
        <v>43792461</v>
      </c>
      <c r="N297" s="7" t="str">
        <f>VLOOKUP(A297,'[1]BASE DTPA'!A:DB,18,0)</f>
        <v>2 PERSONA JURIDICA</v>
      </c>
      <c r="O297" s="7" t="str">
        <f>VLOOKUP(A297,'[1]BASE DTPA'!A:DC,19,0)</f>
        <v>1 NIT</v>
      </c>
      <c r="P297" s="7">
        <f>VLOOKUP(A297,'[1]BASE DTPA'!A:DD,20,0)</f>
        <v>0</v>
      </c>
      <c r="Q297" s="7">
        <f>VLOOKUP(A297,'[1]BASE DTPA'!A:DE,22,0)</f>
        <v>901072607</v>
      </c>
      <c r="R297" s="7" t="str">
        <f>VLOOKUP(A297,'[1]BASE DTPA'!A:DF,38,0)</f>
        <v>DTPA</v>
      </c>
      <c r="S297" s="7">
        <f>VLOOKUP(A297,'[1]BASE DTPA'!A:DG,43,0)</f>
        <v>127</v>
      </c>
      <c r="T297" s="14">
        <f>VLOOKUP(A297,'[1]BASE DTPA'!A:DH,53,0)</f>
        <v>45869</v>
      </c>
      <c r="U297" s="24">
        <f>VLOOKUP(A297,'[1]BASE DTPA'!A:DI,54,0)</f>
        <v>46022</v>
      </c>
      <c r="V297" s="7">
        <f>VLOOKUP(A297,'[1]BASE DTPA'!A:DJ,79,0)</f>
        <v>0</v>
      </c>
      <c r="W297" s="7" t="str">
        <f>VLOOKUP(A297,'[1]BASE DTPA'!A:DK,68,0)</f>
        <v>VIGENTE</v>
      </c>
      <c r="X297" s="17" t="str">
        <f>VLOOKUP(A297,'[1]BASE DTPA'!A:DL,70,0)</f>
        <v xml:space="preserve">https://community.secop.gov.co/Public/Tendering/ContractDetailView/Index?UniqueIdentifier=CO1.PCCNTR.8122421 </v>
      </c>
      <c r="Y297" s="10"/>
      <c r="Z297" s="10"/>
    </row>
    <row r="298" spans="1:26" x14ac:dyDescent="0.3">
      <c r="A298" s="22" t="s">
        <v>308</v>
      </c>
      <c r="B298" s="10" t="s">
        <v>411</v>
      </c>
      <c r="C298" s="10" t="s">
        <v>488</v>
      </c>
      <c r="D298" s="10" t="s">
        <v>489</v>
      </c>
      <c r="E298" s="23">
        <v>45883</v>
      </c>
      <c r="F298" s="12" t="s">
        <v>619</v>
      </c>
      <c r="G298" s="10" t="str">
        <f>VLOOKUP(A298,'[1]BASE DTPA'!A:CU,7,0)</f>
        <v>N-A</v>
      </c>
      <c r="H298" s="10" t="str">
        <f>VLOOKUP(A298,'[1]BASE DTPA'!A:CV,8,0)</f>
        <v>5 MÍNIMA CUANTÍA</v>
      </c>
      <c r="I298" s="10" t="str">
        <f>VLOOKUP(A298,'[1]BASE DTPA'!A:CW,9,0)</f>
        <v>20 OTROS</v>
      </c>
      <c r="J298" s="7" t="str">
        <f>VLOOKUP(A298,'[1]BASE DTPA'!A:CX,10,0)</f>
        <v>SERVICIOS</v>
      </c>
      <c r="K298" s="7">
        <f>VLOOKUP(A298,'[1]BASE DTPA'!A:CY,11,0)</f>
        <v>900111600</v>
      </c>
      <c r="L298" s="13" t="str">
        <f>VLOOKUP(A298,'[1]BASE DTPA'!A:CZ,15,0)</f>
        <v>N/A</v>
      </c>
      <c r="M298" s="13">
        <f>VLOOKUP(A298,'[1]BASE DTPA'!A:DA,16,0)</f>
        <v>19000000</v>
      </c>
      <c r="N298" s="7" t="str">
        <f>VLOOKUP(A298,'[1]BASE DTPA'!A:DB,18,0)</f>
        <v>2 PERSONA JURIDICA</v>
      </c>
      <c r="O298" s="7" t="str">
        <f>VLOOKUP(A298,'[1]BASE DTPA'!A:DC,19,0)</f>
        <v>1 NIT</v>
      </c>
      <c r="P298" s="7">
        <f>VLOOKUP(A298,'[1]BASE DTPA'!A:DD,20,0)</f>
        <v>0</v>
      </c>
      <c r="Q298" s="7">
        <f>VLOOKUP(A298,'[1]BASE DTPA'!A:DE,22,0)</f>
        <v>900742151</v>
      </c>
      <c r="R298" s="7" t="str">
        <f>VLOOKUP(A298,'[1]BASE DTPA'!A:DF,38,0)</f>
        <v>PNN GORGONA</v>
      </c>
      <c r="S298" s="7">
        <f>VLOOKUP(A298,'[1]BASE DTPA'!A:DG,43,0)</f>
        <v>124</v>
      </c>
      <c r="T298" s="14">
        <f>VLOOKUP(A298,'[1]BASE DTPA'!A:DH,53,0)</f>
        <v>45894</v>
      </c>
      <c r="U298" s="24">
        <f>VLOOKUP(A298,'[1]BASE DTPA'!A:DI,54,0)</f>
        <v>46006</v>
      </c>
      <c r="V298" s="7">
        <f>VLOOKUP(A298,'[1]BASE DTPA'!A:DJ,79,0)</f>
        <v>0</v>
      </c>
      <c r="W298" s="7" t="str">
        <f>VLOOKUP(A298,'[1]BASE DTPA'!A:DK,68,0)</f>
        <v>VIGENTE</v>
      </c>
      <c r="X298" s="17" t="str">
        <f>VLOOKUP(A298,'[1]BASE DTPA'!A:DL,70,0)</f>
        <v xml:space="preserve">https://community.secop.gov.co/Public/Tendering/ContractDetailView/Index?UniqueIdentifier=CO1.PCCNTR.8195667 </v>
      </c>
      <c r="Y298" s="10"/>
      <c r="Z298" s="10"/>
    </row>
    <row r="299" spans="1:26" x14ac:dyDescent="0.3">
      <c r="A299" s="22" t="s">
        <v>309</v>
      </c>
      <c r="B299" s="10" t="s">
        <v>411</v>
      </c>
      <c r="C299" s="10" t="s">
        <v>490</v>
      </c>
      <c r="D299" s="10" t="s">
        <v>491</v>
      </c>
      <c r="E299" s="23">
        <v>45891</v>
      </c>
      <c r="F299" s="12" t="s">
        <v>620</v>
      </c>
      <c r="G299" s="10" t="str">
        <f>VLOOKUP(A299,'[1]BASE DTPA'!A:CU,7,0)</f>
        <v>N-A</v>
      </c>
      <c r="H299" s="10" t="str">
        <f>VLOOKUP(A299,'[1]BASE DTPA'!A:CV,8,0)</f>
        <v>5 MÍNIMA CUANTÍA</v>
      </c>
      <c r="I299" s="10" t="str">
        <f>VLOOKUP(A299,'[1]BASE DTPA'!A:CW,9,0)</f>
        <v>3 COMPRAVENTA y/o SUMINISTRO</v>
      </c>
      <c r="J299" s="7" t="str">
        <f>VLOOKUP(A299,'[1]BASE DTPA'!A:CX,10,0)</f>
        <v>COMPRAVENTA</v>
      </c>
      <c r="K299" s="7">
        <f>VLOOKUP(A299,'[1]BASE DTPA'!A:CY,11,0)</f>
        <v>70151509</v>
      </c>
      <c r="L299" s="13" t="str">
        <f>VLOOKUP(A299,'[1]BASE DTPA'!A:CZ,15,0)</f>
        <v>N/A</v>
      </c>
      <c r="M299" s="13">
        <f>VLOOKUP(A299,'[1]BASE DTPA'!A:DA,16,0)</f>
        <v>18235081</v>
      </c>
      <c r="N299" s="7" t="str">
        <f>VLOOKUP(A299,'[1]BASE DTPA'!A:DB,18,0)</f>
        <v>2 PERSONA JURIDICA</v>
      </c>
      <c r="O299" s="7" t="str">
        <f>VLOOKUP(A299,'[1]BASE DTPA'!A:DC,19,0)</f>
        <v>1 NIT</v>
      </c>
      <c r="P299" s="7">
        <f>VLOOKUP(A299,'[1]BASE DTPA'!A:DD,20,0)</f>
        <v>0</v>
      </c>
      <c r="Q299" s="7">
        <f>VLOOKUP(A299,'[1]BASE DTPA'!A:DE,22,0)</f>
        <v>901375900</v>
      </c>
      <c r="R299" s="7" t="str">
        <f>VLOOKUP(A299,'[1]BASE DTPA'!A:DF,38,0)</f>
        <v>PNN LOS KATIOS</v>
      </c>
      <c r="S299" s="7">
        <f>VLOOKUP(A299,'[1]BASE DTPA'!A:DG,43,0)</f>
        <v>30</v>
      </c>
      <c r="T299" s="14">
        <f>VLOOKUP(A299,'[1]BASE DTPA'!A:DH,53,0)</f>
        <v>45895</v>
      </c>
      <c r="U299" s="24">
        <f>VLOOKUP(A299,'[1]BASE DTPA'!A:DI,54,0)</f>
        <v>45921</v>
      </c>
      <c r="V299" s="7">
        <f>VLOOKUP(A299,'[1]BASE DTPA'!A:DJ,79,0)</f>
        <v>0</v>
      </c>
      <c r="W299" s="7" t="str">
        <f>VLOOKUP(A299,'[1]BASE DTPA'!A:DK,68,0)</f>
        <v>VIGENTE</v>
      </c>
      <c r="X299" s="17" t="str">
        <f>VLOOKUP(A299,'[1]BASE DTPA'!A:DL,70,0)</f>
        <v xml:space="preserve">https://community.secop.gov.co/Public/Tendering/ContractDetailView/Index?UniqueIdentifier=CO1.PCCNTR.8218595 </v>
      </c>
      <c r="Y299" s="10"/>
      <c r="Z299" s="10"/>
    </row>
    <row r="300" spans="1:26" x14ac:dyDescent="0.3">
      <c r="A300" s="22" t="s">
        <v>310</v>
      </c>
      <c r="B300" s="10" t="s">
        <v>411</v>
      </c>
      <c r="C300" s="10" t="s">
        <v>492</v>
      </c>
      <c r="D300" s="10" t="s">
        <v>493</v>
      </c>
      <c r="E300" s="23">
        <v>45905</v>
      </c>
      <c r="F300" s="12" t="s">
        <v>621</v>
      </c>
      <c r="G300" s="10" t="str">
        <f>VLOOKUP(A300,'[1]BASE DTPA'!A:CU,7,0)</f>
        <v>N-A</v>
      </c>
      <c r="H300" s="10" t="str">
        <f>VLOOKUP(A300,'[1]BASE DTPA'!A:CV,8,0)</f>
        <v>5 MÍNIMA CUANTÍA</v>
      </c>
      <c r="I300" s="10" t="str">
        <f>VLOOKUP(A300,'[1]BASE DTPA'!A:CW,9,0)</f>
        <v>3 COMPRAVENTA y/o SUMINISTRO</v>
      </c>
      <c r="J300" s="7" t="str">
        <f>VLOOKUP(A300,'[1]BASE DTPA'!A:CX,10,0)</f>
        <v>COMPRAVENTA</v>
      </c>
      <c r="K300" s="7">
        <f>VLOOKUP(A300,'[1]BASE DTPA'!A:CY,11,0)</f>
        <v>70151509</v>
      </c>
      <c r="L300" s="13" t="str">
        <f>VLOOKUP(A300,'[1]BASE DTPA'!A:CZ,15,0)</f>
        <v>N/A</v>
      </c>
      <c r="M300" s="13">
        <f>VLOOKUP(A300,'[1]BASE DTPA'!A:DA,16,0)</f>
        <v>26798000</v>
      </c>
      <c r="N300" s="7" t="str">
        <f>VLOOKUP(A300,'[1]BASE DTPA'!A:DB,18,0)</f>
        <v>2 PERSONA JURIDICA</v>
      </c>
      <c r="O300" s="7" t="str">
        <f>VLOOKUP(A300,'[1]BASE DTPA'!A:DC,19,0)</f>
        <v>1 NIT</v>
      </c>
      <c r="P300" s="7">
        <f>VLOOKUP(A300,'[1]BASE DTPA'!A:DD,20,0)</f>
        <v>0</v>
      </c>
      <c r="Q300" s="7">
        <f>VLOOKUP(A300,'[1]BASE DTPA'!A:DE,22,0)</f>
        <v>901495952</v>
      </c>
      <c r="R300" s="7" t="str">
        <f>VLOOKUP(A300,'[1]BASE DTPA'!A:DF,38,0)</f>
        <v>PNN GORGONA</v>
      </c>
      <c r="S300" s="7">
        <f>VLOOKUP(A300,'[1]BASE DTPA'!A:DG,43,0)</f>
        <v>86</v>
      </c>
      <c r="T300" s="14">
        <f>VLOOKUP(A300,'[1]BASE DTPA'!A:DH,53,0)</f>
        <v>45915</v>
      </c>
      <c r="U300" s="24">
        <f>VLOOKUP(A300,'[1]BASE DTPA'!A:DI,54,0)</f>
        <v>45991</v>
      </c>
      <c r="V300" s="7">
        <f>VLOOKUP(A300,'[1]BASE DTPA'!A:DJ,79,0)</f>
        <v>0</v>
      </c>
      <c r="W300" s="7" t="str">
        <f>VLOOKUP(A300,'[1]BASE DTPA'!A:DK,68,0)</f>
        <v>VIGENTE</v>
      </c>
      <c r="X300" s="17" t="str">
        <f>VLOOKUP(A300,'[1]BASE DTPA'!A:DL,70,0)</f>
        <v xml:space="preserve">https://community.secop.gov.co/Public/Tendering/ContractDetailView/Index?UniqueIdentifier=CO1.PCCNTR.8286940 </v>
      </c>
      <c r="Y300" s="10"/>
      <c r="Z300" s="10"/>
    </row>
    <row r="301" spans="1:26" x14ac:dyDescent="0.3">
      <c r="A301" s="22" t="s">
        <v>311</v>
      </c>
      <c r="B301" s="10" t="s">
        <v>411</v>
      </c>
      <c r="C301" s="10" t="s">
        <v>494</v>
      </c>
      <c r="D301" s="10" t="s">
        <v>477</v>
      </c>
      <c r="E301" s="23">
        <v>45895</v>
      </c>
      <c r="F301" s="12" t="s">
        <v>622</v>
      </c>
      <c r="G301" s="10" t="str">
        <f>VLOOKUP(A301,'[1]BASE DTPA'!A:CU,7,0)</f>
        <v>N-A</v>
      </c>
      <c r="H301" s="10" t="str">
        <f>VLOOKUP(A301,'[1]BASE DTPA'!A:CV,8,0)</f>
        <v>5 MÍNIMA CUANTÍA</v>
      </c>
      <c r="I301" s="10" t="str">
        <f>VLOOKUP(A301,'[1]BASE DTPA'!A:CW,9,0)</f>
        <v>3 COMPRAVENTA y/o SUMINISTRO</v>
      </c>
      <c r="J301" s="7" t="str">
        <f>VLOOKUP(A301,'[1]BASE DTPA'!A:CX,10,0)</f>
        <v>COMPRAVENTA</v>
      </c>
      <c r="K301" s="7">
        <f>VLOOKUP(A301,'[1]BASE DTPA'!A:CY,11,0)</f>
        <v>0</v>
      </c>
      <c r="L301" s="13" t="str">
        <f>VLOOKUP(A301,'[1]BASE DTPA'!A:CZ,15,0)</f>
        <v>N/A</v>
      </c>
      <c r="M301" s="13">
        <f>VLOOKUP(A301,'[1]BASE DTPA'!A:DA,16,0)</f>
        <v>8090000</v>
      </c>
      <c r="N301" s="7" t="str">
        <f>VLOOKUP(A301,'[1]BASE DTPA'!A:DB,18,0)</f>
        <v>2 PERSONA JURIDICA</v>
      </c>
      <c r="O301" s="7" t="str">
        <f>VLOOKUP(A301,'[1]BASE DTPA'!A:DC,19,0)</f>
        <v>1 NIT</v>
      </c>
      <c r="P301" s="7">
        <f>VLOOKUP(A301,'[1]BASE DTPA'!A:DD,20,0)</f>
        <v>0</v>
      </c>
      <c r="Q301" s="7">
        <f>VLOOKUP(A301,'[1]BASE DTPA'!A:DE,22,0)</f>
        <v>901167412</v>
      </c>
      <c r="R301" s="7" t="str">
        <f>VLOOKUP(A301,'[1]BASE DTPA'!A:DF,38,0)</f>
        <v>PNN MUNCHIQUE</v>
      </c>
      <c r="S301" s="7">
        <f>VLOOKUP(A301,'[1]BASE DTPA'!A:DG,43,0)</f>
        <v>37</v>
      </c>
      <c r="T301" s="14">
        <f>VLOOKUP(A301,'[1]BASE DTPA'!A:DH,53,0)</f>
        <v>45902</v>
      </c>
      <c r="U301" s="24">
        <f>VLOOKUP(A301,'[1]BASE DTPA'!A:DI,54,0)</f>
        <v>45945</v>
      </c>
      <c r="V301" s="7">
        <f>VLOOKUP(A301,'[1]BASE DTPA'!A:DJ,79,0)</f>
        <v>0</v>
      </c>
      <c r="W301" s="7" t="str">
        <f>VLOOKUP(A301,'[1]BASE DTPA'!A:DK,68,0)</f>
        <v>VIGENTE</v>
      </c>
      <c r="X301" s="17" t="str">
        <f>VLOOKUP(A301,'[1]BASE DTPA'!A:DL,70,0)</f>
        <v xml:space="preserve">https://community.secop.gov.co/Public/Tendering/ContractDetailView/Index?UniqueIdentifier=CO1.PCCNTR.8228644 </v>
      </c>
      <c r="Y301" s="10"/>
      <c r="Z301" s="10"/>
    </row>
    <row r="302" spans="1:26" x14ac:dyDescent="0.3">
      <c r="A302" s="22" t="s">
        <v>312</v>
      </c>
      <c r="B302" s="10" t="s">
        <v>411</v>
      </c>
      <c r="C302" s="10" t="s">
        <v>495</v>
      </c>
      <c r="D302" s="10" t="s">
        <v>451</v>
      </c>
      <c r="E302" s="23">
        <v>45902</v>
      </c>
      <c r="F302" s="12" t="s">
        <v>623</v>
      </c>
      <c r="G302" s="10" t="str">
        <f>VLOOKUP(A302,'[1]BASE DTPA'!A:CU,7,0)</f>
        <v>N-A</v>
      </c>
      <c r="H302" s="10" t="str">
        <f>VLOOKUP(A302,'[1]BASE DTPA'!A:CV,8,0)</f>
        <v>5 MÍNIMA CUANTÍA</v>
      </c>
      <c r="I302" s="10" t="str">
        <f>VLOOKUP(A302,'[1]BASE DTPA'!A:CW,9,0)</f>
        <v>3 COMPRAVENTA y/o SUMINISTRO</v>
      </c>
      <c r="J302" s="7" t="str">
        <f>VLOOKUP(A302,'[1]BASE DTPA'!A:CX,10,0)</f>
        <v>COMPRAVENTA</v>
      </c>
      <c r="K302" s="7" t="str">
        <f>VLOOKUP(A302,'[1]BASE DTPA'!A:CY,11,0)</f>
        <v>46161604 /
40151513</v>
      </c>
      <c r="L302" s="13" t="str">
        <f>VLOOKUP(A302,'[1]BASE DTPA'!A:CZ,15,0)</f>
        <v>N/A</v>
      </c>
      <c r="M302" s="31">
        <f>VLOOKUP(A302,'[1]BASE DTPA'!A:DA,16,0)</f>
        <v>13328040</v>
      </c>
      <c r="N302" s="7" t="str">
        <f>VLOOKUP(A302,'[1]BASE DTPA'!A:DB,18,0)</f>
        <v>2 PERSONA JURIDICA</v>
      </c>
      <c r="O302" s="7" t="str">
        <f>VLOOKUP(A302,'[1]BASE DTPA'!A:DC,19,0)</f>
        <v>1 NIT</v>
      </c>
      <c r="P302" s="7">
        <f>VLOOKUP(A302,'[1]BASE DTPA'!A:DD,20,0)</f>
        <v>0</v>
      </c>
      <c r="Q302" s="7">
        <f>VLOOKUP(A302,'[1]BASE DTPA'!A:DE,22,0)</f>
        <v>900034591</v>
      </c>
      <c r="R302" s="7" t="str">
        <f>VLOOKUP(A302,'[1]BASE DTPA'!A:DF,38,0)</f>
        <v>PNN UTRÍA</v>
      </c>
      <c r="S302" s="7">
        <f>VLOOKUP(A302,'[1]BASE DTPA'!A:DG,43,0)</f>
        <v>20</v>
      </c>
      <c r="T302" s="14">
        <f>VLOOKUP(A302,'[1]BASE DTPA'!A:DH,53,0)</f>
        <v>45908</v>
      </c>
      <c r="U302" s="24">
        <f>VLOOKUP(A302,'[1]BASE DTPA'!A:DI,54,0)</f>
        <v>45921</v>
      </c>
      <c r="V302" s="7">
        <f>VLOOKUP(A302,'[1]BASE DTPA'!A:DJ,79,0)</f>
        <v>0</v>
      </c>
      <c r="W302" s="7" t="str">
        <f>VLOOKUP(A302,'[1]BASE DTPA'!A:DK,68,0)</f>
        <v>VIGENTE</v>
      </c>
      <c r="X302" s="17" t="str">
        <f>VLOOKUP(A302,'[1]BASE DTPA'!A:DL,70,0)</f>
        <v xml:space="preserve">https://community.secop.gov.co/Public/Tendering/ContractDetailView/Index?UniqueIdentifier=CO1.PCCNTR.8264690 </v>
      </c>
      <c r="Y302" s="10"/>
      <c r="Z302" s="10"/>
    </row>
    <row r="303" spans="1:26" x14ac:dyDescent="0.3">
      <c r="A303" s="22" t="s">
        <v>313</v>
      </c>
      <c r="B303" s="10" t="s">
        <v>411</v>
      </c>
      <c r="C303" s="10" t="s">
        <v>496</v>
      </c>
      <c r="D303" s="10" t="s">
        <v>497</v>
      </c>
      <c r="E303" s="23">
        <v>45910</v>
      </c>
      <c r="F303" s="12" t="s">
        <v>624</v>
      </c>
      <c r="G303" s="10" t="str">
        <f>VLOOKUP(A303,'[1]BASE DTPA'!A:CU,7,0)</f>
        <v>N-A</v>
      </c>
      <c r="H303" s="10" t="str">
        <f>VLOOKUP(A303,'[1]BASE DTPA'!A:CV,8,0)</f>
        <v>5 MÍNIMA CUANTÍA</v>
      </c>
      <c r="I303" s="10" t="str">
        <f>VLOOKUP(A303,'[1]BASE DTPA'!A:CW,9,0)</f>
        <v>20 OTROS</v>
      </c>
      <c r="J303" s="7" t="str">
        <f>VLOOKUP(A303,'[1]BASE DTPA'!A:CX,10,0)</f>
        <v>SERVICIOS</v>
      </c>
      <c r="K303" s="7">
        <f>VLOOKUP(A303,'[1]BASE DTPA'!A:CY,11,0)</f>
        <v>90101600</v>
      </c>
      <c r="L303" s="13" t="str">
        <f>VLOOKUP(A303,'[1]BASE DTPA'!A:CZ,15,0)</f>
        <v>N/A</v>
      </c>
      <c r="M303" s="13">
        <f>VLOOKUP(A303,'[1]BASE DTPA'!A:DA,16,0)</f>
        <v>53000000</v>
      </c>
      <c r="N303" s="7" t="str">
        <f>VLOOKUP(A303,'[1]BASE DTPA'!A:DB,18,0)</f>
        <v>2 PERSONA JURIDICA</v>
      </c>
      <c r="O303" s="7" t="str">
        <f>VLOOKUP(A303,'[1]BASE DTPA'!A:DC,19,0)</f>
        <v>1 NIT</v>
      </c>
      <c r="P303" s="7">
        <f>VLOOKUP(A303,'[1]BASE DTPA'!A:DD,20,0)</f>
        <v>0</v>
      </c>
      <c r="Q303" s="7">
        <f>VLOOKUP(A303,'[1]BASE DTPA'!A:DE,22,0)</f>
        <v>901211678</v>
      </c>
      <c r="R303" s="7" t="str">
        <f>VLOOKUP(A303,'[1]BASE DTPA'!A:DF,38,0)</f>
        <v>PNN UTRÍA</v>
      </c>
      <c r="S303" s="7">
        <f>VLOOKUP(A303,'[1]BASE DTPA'!A:DG,43,0)</f>
        <v>88</v>
      </c>
      <c r="T303" s="14">
        <f>VLOOKUP(A303,'[1]BASE DTPA'!A:DH,53,0)</f>
        <v>45911</v>
      </c>
      <c r="U303" s="24">
        <f>VLOOKUP(A303,'[1]BASE DTPA'!A:DI,54,0)</f>
        <v>45996</v>
      </c>
      <c r="V303" s="7">
        <f>VLOOKUP(A303,'[1]BASE DTPA'!A:DJ,79,0)</f>
        <v>0</v>
      </c>
      <c r="W303" s="7" t="str">
        <f>VLOOKUP(A303,'[1]BASE DTPA'!A:DK,68,0)</f>
        <v>VIGENTE</v>
      </c>
      <c r="X303" s="17" t="str">
        <f>VLOOKUP(A303,'[1]BASE DTPA'!A:DL,70,0)</f>
        <v xml:space="preserve">https://community.secop.gov.co/Public/Tendering/ContractDetailView/Index?UniqueIdentifier=CO1.PCCNTR.8298236 </v>
      </c>
      <c r="Y303" s="10"/>
      <c r="Z303" s="10"/>
    </row>
    <row r="304" spans="1:26" x14ac:dyDescent="0.3">
      <c r="A304" s="22" t="s">
        <v>314</v>
      </c>
      <c r="B304" s="10" t="s">
        <v>411</v>
      </c>
      <c r="C304" s="10" t="s">
        <v>498</v>
      </c>
      <c r="D304" s="10" t="s">
        <v>475</v>
      </c>
      <c r="E304" s="23">
        <v>45903</v>
      </c>
      <c r="F304" s="12" t="s">
        <v>625</v>
      </c>
      <c r="G304" s="10" t="str">
        <f>VLOOKUP(A304,'[1]BASE DTPA'!A:CU,7,0)</f>
        <v>N-A</v>
      </c>
      <c r="H304" s="10" t="str">
        <f>VLOOKUP(A304,'[1]BASE DTPA'!A:CV,8,0)</f>
        <v>5 MÍNIMA CUANTÍA</v>
      </c>
      <c r="I304" s="10" t="str">
        <f>VLOOKUP(A304,'[1]BASE DTPA'!A:CW,9,0)</f>
        <v>11 MANTENIMIENTO y/o REPARACIÓN</v>
      </c>
      <c r="J304" s="7" t="str">
        <f>VLOOKUP(A304,'[1]BASE DTPA'!A:CX,10,0)</f>
        <v>SERVICIOS</v>
      </c>
      <c r="K304" s="7">
        <f>VLOOKUP(A304,'[1]BASE DTPA'!A:CY,11,0)</f>
        <v>78181900</v>
      </c>
      <c r="L304" s="13" t="str">
        <f>VLOOKUP(A304,'[1]BASE DTPA'!A:CZ,15,0)</f>
        <v>N/A</v>
      </c>
      <c r="M304" s="13">
        <f>VLOOKUP(A304,'[1]BASE DTPA'!A:DA,16,0)</f>
        <v>25000000</v>
      </c>
      <c r="N304" s="7" t="str">
        <f>VLOOKUP(A304,'[1]BASE DTPA'!A:DB,18,0)</f>
        <v>1 PERSONA NATURAL</v>
      </c>
      <c r="O304" s="7" t="str">
        <f>VLOOKUP(A304,'[1]BASE DTPA'!A:DC,19,0)</f>
        <v>3 CÉDULA DE CIUDADANÍA</v>
      </c>
      <c r="P304" s="7">
        <f>VLOOKUP(A304,'[1]BASE DTPA'!A:DD,20,0)</f>
        <v>71981200</v>
      </c>
      <c r="Q304" s="7">
        <f>VLOOKUP(A304,'[1]BASE DTPA'!A:DE,22,0)</f>
        <v>0</v>
      </c>
      <c r="R304" s="7" t="str">
        <f>VLOOKUP(A304,'[1]BASE DTPA'!A:DF,38,0)</f>
        <v>PNN LOS KATIOS</v>
      </c>
      <c r="S304" s="7">
        <f>VLOOKUP(A304,'[1]BASE DTPA'!A:DG,43,0)</f>
        <v>92</v>
      </c>
      <c r="T304" s="24">
        <f>VLOOKUP(A304,'[1]BASE DTPA'!A:DH,53,0)</f>
        <v>45909</v>
      </c>
      <c r="U304" s="24">
        <f>VLOOKUP(A304,'[1]BASE DTPA'!A:DI,54,0)</f>
        <v>45996</v>
      </c>
      <c r="V304" s="7">
        <f>VLOOKUP(A304,'[1]BASE DTPA'!A:DJ,79,0)</f>
        <v>0</v>
      </c>
      <c r="W304" s="7" t="str">
        <f>VLOOKUP(A304,'[1]BASE DTPA'!A:DK,68,0)</f>
        <v>VIGENTE</v>
      </c>
      <c r="X304" s="17" t="str">
        <f>VLOOKUP(A304,'[1]BASE DTPA'!A:DL,70,0)</f>
        <v xml:space="preserve">https://community.secop.gov.co/Public/Tendering/ContractDetailView/Index?UniqueIdentifier=CO1.PCCNTR.8271749 </v>
      </c>
      <c r="Y304" s="10"/>
      <c r="Z304" s="10"/>
    </row>
    <row r="305" spans="1:26" x14ac:dyDescent="0.3">
      <c r="A305" s="22" t="s">
        <v>315</v>
      </c>
      <c r="B305" s="10" t="s">
        <v>411</v>
      </c>
      <c r="C305" s="10" t="s">
        <v>499</v>
      </c>
      <c r="D305" s="10" t="s">
        <v>500</v>
      </c>
      <c r="E305" s="23">
        <v>45915</v>
      </c>
      <c r="F305" s="12" t="s">
        <v>626</v>
      </c>
      <c r="G305" s="10" t="str">
        <f>VLOOKUP(A305,'[1]BASE DTPA'!A:CU,7,0)</f>
        <v>N-A</v>
      </c>
      <c r="H305" s="10" t="str">
        <f>VLOOKUP(A305,'[1]BASE DTPA'!A:CV,8,0)</f>
        <v>5 MÍNIMA CUANTÍA</v>
      </c>
      <c r="I305" s="10" t="str">
        <f>VLOOKUP(A305,'[1]BASE DTPA'!A:CW,9,0)</f>
        <v>3 COMPRAVENTA y/o SUMINISTRO</v>
      </c>
      <c r="J305" s="7" t="str">
        <f>VLOOKUP(A305,'[1]BASE DTPA'!A:CX,10,0)</f>
        <v>COMPRAVENTA</v>
      </c>
      <c r="K305" s="7">
        <f>VLOOKUP(A305,'[1]BASE DTPA'!A:CY,11,0)</f>
        <v>25172504</v>
      </c>
      <c r="L305" s="13" t="str">
        <f>VLOOKUP(A305,'[1]BASE DTPA'!A:CZ,15,0)</f>
        <v>N/A</v>
      </c>
      <c r="M305" s="13">
        <f>VLOOKUP(A305,'[1]BASE DTPA'!A:DA,16,0)</f>
        <v>21590000</v>
      </c>
      <c r="N305" s="7" t="str">
        <f>VLOOKUP(A305,'[1]BASE DTPA'!A:DB,18,0)</f>
        <v>2 PERSONA JURIDICA</v>
      </c>
      <c r="O305" s="7" t="str">
        <f>VLOOKUP(A305,'[1]BASE DTPA'!A:DC,19,0)</f>
        <v>1 NIT</v>
      </c>
      <c r="P305" s="7">
        <f>VLOOKUP(A305,'[1]BASE DTPA'!A:DD,20,0)</f>
        <v>0</v>
      </c>
      <c r="Q305" s="7">
        <f>VLOOKUP(A305,'[1]BASE DTPA'!A:DE,22,0)</f>
        <v>900156622</v>
      </c>
      <c r="R305" s="7" t="str">
        <f>VLOOKUP(A305,'[1]BASE DTPA'!A:DF,38,0)</f>
        <v>PNN FARALLONES DE CALI</v>
      </c>
      <c r="S305" s="7">
        <f>VLOOKUP(A305,'[1]BASE DTPA'!A:DG,43,0)</f>
        <v>30</v>
      </c>
      <c r="T305" s="24">
        <f>VLOOKUP(A305,'[1]BASE DTPA'!A:DH,53,0)</f>
        <v>45945</v>
      </c>
      <c r="U305" s="24">
        <f>VLOOKUP(A305,'[1]BASE DTPA'!A:DI,54,0)</f>
        <v>45945</v>
      </c>
      <c r="V305" s="7">
        <f>VLOOKUP(A305,'[1]BASE DTPA'!A:DJ,79,0)</f>
        <v>0</v>
      </c>
      <c r="W305" s="7" t="str">
        <f>VLOOKUP(A305,'[1]BASE DTPA'!A:DK,68,0)</f>
        <v>VIGENTE</v>
      </c>
      <c r="X305" s="17" t="str">
        <f>VLOOKUP(A305,'[1]BASE DTPA'!A:DL,70,0)</f>
        <v>https://community.secop.gov.co/Public/Tendering/ContractDetailView/Index?UniqueIdentifier=CO1.PCCNTR.8312290</v>
      </c>
      <c r="Y305" s="10"/>
      <c r="Z305" s="10"/>
    </row>
    <row r="306" spans="1:26" x14ac:dyDescent="0.3">
      <c r="A306" s="22" t="s">
        <v>316</v>
      </c>
      <c r="B306" s="10" t="s">
        <v>411</v>
      </c>
      <c r="C306" s="10" t="s">
        <v>501</v>
      </c>
      <c r="D306" s="10" t="s">
        <v>475</v>
      </c>
      <c r="E306" s="23">
        <v>45932</v>
      </c>
      <c r="F306" s="12" t="s">
        <v>627</v>
      </c>
      <c r="G306" s="10" t="str">
        <f>VLOOKUP(A306,'[1]BASE DTPA'!A:CU,7,0)</f>
        <v>N-A</v>
      </c>
      <c r="H306" s="10" t="str">
        <f>VLOOKUP(A306,'[1]BASE DTPA'!A:CV,8,0)</f>
        <v>5 MÍNIMA CUANTÍA</v>
      </c>
      <c r="I306" s="10" t="str">
        <f>VLOOKUP(A306,'[1]BASE DTPA'!A:CW,9,0)</f>
        <v>3 COMPRAVENTA y/o SUMINISTRO</v>
      </c>
      <c r="J306" s="7" t="str">
        <f>VLOOKUP(A306,'[1]BASE DTPA'!A:CX,10,0)</f>
        <v>COMPRAVENTA</v>
      </c>
      <c r="K306" s="7">
        <f>VLOOKUP(A306,'[1]BASE DTPA'!A:CY,11,0)</f>
        <v>721033</v>
      </c>
      <c r="L306" s="13" t="str">
        <f>VLOOKUP(A306,'[1]BASE DTPA'!A:CZ,15,0)</f>
        <v>N/A</v>
      </c>
      <c r="M306" s="13">
        <f>VLOOKUP(A306,'[1]BASE DTPA'!A:DA,16,0)</f>
        <v>19856800</v>
      </c>
      <c r="N306" s="7" t="str">
        <f>VLOOKUP(A306,'[1]BASE DTPA'!A:DB,18,0)</f>
        <v>1 PERSONA NATURAL</v>
      </c>
      <c r="O306" s="7" t="str">
        <f>VLOOKUP(A306,'[1]BASE DTPA'!A:DC,19,0)</f>
        <v>3 CÉDULA DE CIUDADANÍA</v>
      </c>
      <c r="P306" s="7">
        <f>VLOOKUP(A306,'[1]BASE DTPA'!A:DD,20,0)</f>
        <v>71981200</v>
      </c>
      <c r="Q306" s="7" t="str">
        <f>VLOOKUP(A306,'[1]BASE DTPA'!A:DE,22,0)</f>
        <v>N/A</v>
      </c>
      <c r="R306" s="7" t="str">
        <f>VLOOKUP(A306,'[1]BASE DTPA'!A:DF,38,0)</f>
        <v>PNN LOS KATIOS</v>
      </c>
      <c r="S306" s="7">
        <f>VLOOKUP(A306,'[1]BASE DTPA'!A:DG,43,0)</f>
        <v>25</v>
      </c>
      <c r="T306" s="14">
        <f>VLOOKUP(A306,'[1]BASE DTPA'!A:DH,53,0)</f>
        <v>45937</v>
      </c>
      <c r="U306" s="24">
        <f>VLOOKUP(A306,'[1]BASE DTPA'!A:DI,54,0)</f>
        <v>45957</v>
      </c>
      <c r="V306" s="7">
        <f>VLOOKUP(A306,'[1]BASE DTPA'!A:DJ,79,0)</f>
        <v>0</v>
      </c>
      <c r="W306" s="7" t="str">
        <f>VLOOKUP(A306,'[1]BASE DTPA'!A:DK,68,0)</f>
        <v>VIGENTE</v>
      </c>
      <c r="X306" s="17" t="str">
        <f>VLOOKUP(A306,'[1]BASE DTPA'!A:DL,70,0)</f>
        <v xml:space="preserve">https://community.secop.gov.co/Public/Tendering/ContractDetailView/Index?UniqueIdentifier=CO1.PCCNTR.8396239 </v>
      </c>
      <c r="Y306" s="10"/>
      <c r="Z306" s="10"/>
    </row>
    <row r="307" spans="1:26" x14ac:dyDescent="0.3">
      <c r="A307" s="22" t="s">
        <v>317</v>
      </c>
      <c r="B307" s="10" t="s">
        <v>411</v>
      </c>
      <c r="C307" s="10" t="s">
        <v>502</v>
      </c>
      <c r="D307" s="10" t="s">
        <v>503</v>
      </c>
      <c r="E307" s="23">
        <v>45932</v>
      </c>
      <c r="F307" s="12" t="s">
        <v>628</v>
      </c>
      <c r="G307" s="10" t="str">
        <f>VLOOKUP(A307,'[1]BASE DTPA'!A:CU,7,0)</f>
        <v>N-A</v>
      </c>
      <c r="H307" s="10" t="str">
        <f>VLOOKUP(A307,'[1]BASE DTPA'!A:CV,8,0)</f>
        <v>5 MÍNIMA CUANTÍA</v>
      </c>
      <c r="I307" s="10" t="str">
        <f>VLOOKUP(A307,'[1]BASE DTPA'!A:CW,9,0)</f>
        <v>3 COMPRAVENTA y/o SUMINISTRO</v>
      </c>
      <c r="J307" s="7" t="str">
        <f>VLOOKUP(A307,'[1]BASE DTPA'!A:CX,10,0)</f>
        <v>COMPRAVENTA</v>
      </c>
      <c r="K307" s="7" t="str">
        <f>VLOOKUP(A307,'[1]BASE DTPA'!A:CY,11,0)</f>
        <v>46181500 / 46181600</v>
      </c>
      <c r="L307" s="13" t="str">
        <f>VLOOKUP(A307,'[1]BASE DTPA'!A:CZ,15,0)</f>
        <v>N/A</v>
      </c>
      <c r="M307" s="13">
        <f>VLOOKUP(A307,'[1]BASE DTPA'!A:DA,16,0)</f>
        <v>32983400</v>
      </c>
      <c r="N307" s="7" t="str">
        <f>VLOOKUP(A307,'[1]BASE DTPA'!A:DB,18,0)</f>
        <v>2 PERSONA JURIDICA</v>
      </c>
      <c r="O307" s="7" t="str">
        <f>VLOOKUP(A307,'[1]BASE DTPA'!A:DC,19,0)</f>
        <v>1 NIT</v>
      </c>
      <c r="P307" s="7">
        <f>VLOOKUP(A307,'[1]BASE DTPA'!A:DD,20,0)</f>
        <v>0</v>
      </c>
      <c r="Q307" s="7">
        <f>VLOOKUP(A307,'[1]BASE DTPA'!A:DE,22,0)</f>
        <v>901154680</v>
      </c>
      <c r="R307" s="7" t="str">
        <f>VLOOKUP(A307,'[1]BASE DTPA'!A:DF,38,0)</f>
        <v>PNN FARALLONES DE CALI</v>
      </c>
      <c r="S307" s="7">
        <f>VLOOKUP(A307,'[1]BASE DTPA'!A:DG,43,0)</f>
        <v>15</v>
      </c>
      <c r="T307" s="24">
        <f>VLOOKUP(A307,'[1]BASE DTPA'!A:DH,53,0)</f>
        <v>45944</v>
      </c>
      <c r="U307" s="24">
        <f>VLOOKUP(A307,'[1]BASE DTPA'!A:DI,54,0)</f>
        <v>45946</v>
      </c>
      <c r="V307" s="7">
        <f>VLOOKUP(A307,'[1]BASE DTPA'!A:DJ,79,0)</f>
        <v>0</v>
      </c>
      <c r="W307" s="7" t="str">
        <f>VLOOKUP(A307,'[1]BASE DTPA'!A:DK,68,0)</f>
        <v>VIGENTE</v>
      </c>
      <c r="X307" s="17" t="str">
        <f>VLOOKUP(A307,'[1]BASE DTPA'!A:DL,70,0)</f>
        <v xml:space="preserve">https://community.secop.gov.co/Public/Tendering/ContractDetailView/Index?UniqueIdentifier=CO1.PCCNTR.8393492 </v>
      </c>
      <c r="Y307" s="10"/>
      <c r="Z307" s="10"/>
    </row>
    <row r="308" spans="1:26" x14ac:dyDescent="0.3">
      <c r="A308" s="22" t="s">
        <v>318</v>
      </c>
      <c r="B308" s="10" t="s">
        <v>411</v>
      </c>
      <c r="C308" s="10" t="s">
        <v>504</v>
      </c>
      <c r="D308" s="10" t="s">
        <v>505</v>
      </c>
      <c r="E308" s="23">
        <v>45910</v>
      </c>
      <c r="F308" s="12" t="s">
        <v>629</v>
      </c>
      <c r="G308" s="10" t="str">
        <f>VLOOKUP(A308,'[1]BASE DTPA'!A:CU,7,0)</f>
        <v>N-A</v>
      </c>
      <c r="H308" s="10" t="str">
        <f>VLOOKUP(A308,'[1]BASE DTPA'!A:CV,8,0)</f>
        <v>5 MÍNIMA CUANTÍA</v>
      </c>
      <c r="I308" s="10" t="str">
        <f>VLOOKUP(A308,'[1]BASE DTPA'!A:CW,9,0)</f>
        <v>3 COMPRAVENTA y/o SUMINISTRO</v>
      </c>
      <c r="J308" s="7" t="str">
        <f>VLOOKUP(A308,'[1]BASE DTPA'!A:CX,10,0)</f>
        <v>SUMINISTRO</v>
      </c>
      <c r="K308" s="7">
        <f>VLOOKUP(A308,'[1]BASE DTPA'!A:CY,11,0)</f>
        <v>50101716</v>
      </c>
      <c r="L308" s="13" t="str">
        <f>VLOOKUP(A308,'[1]BASE DTPA'!A:CZ,15,0)</f>
        <v>N/A</v>
      </c>
      <c r="M308" s="13">
        <f>VLOOKUP(A308,'[1]BASE DTPA'!A:DA,16,0)</f>
        <v>4000000</v>
      </c>
      <c r="N308" s="7" t="str">
        <f>VLOOKUP(A308,'[1]BASE DTPA'!A:DB,18,0)</f>
        <v>2 PERSONA JURIDICA</v>
      </c>
      <c r="O308" s="7" t="str">
        <f>VLOOKUP(A308,'[1]BASE DTPA'!A:DC,19,0)</f>
        <v>1 NIT</v>
      </c>
      <c r="P308" s="7">
        <f>VLOOKUP(A308,'[1]BASE DTPA'!A:DD,20,0)</f>
        <v>0</v>
      </c>
      <c r="Q308" s="7">
        <f>VLOOKUP(A308,'[1]BASE DTPA'!A:DE,22,0)</f>
        <v>901578738</v>
      </c>
      <c r="R308" s="7" t="str">
        <f>VLOOKUP(A308,'[1]BASE DTPA'!A:DF,38,0)</f>
        <v>PNN LOS KATIOS</v>
      </c>
      <c r="S308" s="7">
        <f>VLOOKUP(A308,'[1]BASE DTPA'!A:DG,43,0)</f>
        <v>65</v>
      </c>
      <c r="T308" s="14">
        <f>VLOOKUP(A308,'[1]BASE DTPA'!A:DH,53,0)</f>
        <v>45918</v>
      </c>
      <c r="U308" s="24">
        <f>VLOOKUP(A308,'[1]BASE DTPA'!A:DI,54,0)</f>
        <v>45976</v>
      </c>
      <c r="V308" s="7">
        <f>VLOOKUP(A308,'[1]BASE DTPA'!A:DJ,79,0)</f>
        <v>0</v>
      </c>
      <c r="W308" s="7" t="str">
        <f>VLOOKUP(A308,'[1]BASE DTPA'!A:DK,68,0)</f>
        <v>VIGENTE</v>
      </c>
      <c r="X308" s="17" t="str">
        <f>VLOOKUP(A308,'[1]BASE DTPA'!A:DL,70,0)</f>
        <v xml:space="preserve">https://community.secop.gov.co/Public/Tendering/ContractDetailView/Index?UniqueIdentifier=CO1.PCCNTR.8306380 </v>
      </c>
      <c r="Y308" s="10"/>
      <c r="Z308" s="10"/>
    </row>
    <row r="309" spans="1:26" x14ac:dyDescent="0.3">
      <c r="A309" s="22" t="s">
        <v>319</v>
      </c>
      <c r="B309" s="10" t="s">
        <v>411</v>
      </c>
      <c r="C309" s="10" t="s">
        <v>506</v>
      </c>
      <c r="D309" s="10" t="s">
        <v>507</v>
      </c>
      <c r="E309" s="23">
        <v>45917</v>
      </c>
      <c r="F309" s="12" t="s">
        <v>630</v>
      </c>
      <c r="G309" s="10" t="str">
        <f>VLOOKUP(A309,'[1]BASE DTPA'!A:CU,7,0)</f>
        <v>N-A</v>
      </c>
      <c r="H309" s="10" t="str">
        <f>VLOOKUP(A309,'[1]BASE DTPA'!A:CV,8,0)</f>
        <v>5 MÍNIMA CUANTÍA</v>
      </c>
      <c r="I309" s="10" t="str">
        <f>VLOOKUP(A309,'[1]BASE DTPA'!A:CW,9,0)</f>
        <v>3 COMPRAVENTA y/o SUMINISTRO</v>
      </c>
      <c r="J309" s="7" t="str">
        <f>VLOOKUP(A309,'[1]BASE DTPA'!A:CX,10,0)</f>
        <v>COMPRAVENTA</v>
      </c>
      <c r="K309" s="7">
        <f>VLOOKUP(A309,'[1]BASE DTPA'!A:CY,11,0)</f>
        <v>31162800</v>
      </c>
      <c r="L309" s="13" t="str">
        <f>VLOOKUP(A309,'[1]BASE DTPA'!A:CZ,15,0)</f>
        <v>N/A</v>
      </c>
      <c r="M309" s="13">
        <f>VLOOKUP(A309,'[1]BASE DTPA'!A:DA,16,0)</f>
        <v>7241931</v>
      </c>
      <c r="N309" s="7" t="str">
        <f>VLOOKUP(A309,'[1]BASE DTPA'!A:DB,18,0)</f>
        <v>2 PERSONA JURIDICA</v>
      </c>
      <c r="O309" s="7" t="str">
        <f>VLOOKUP(A309,'[1]BASE DTPA'!A:DC,19,0)</f>
        <v>1 NIT</v>
      </c>
      <c r="P309" s="7">
        <f>VLOOKUP(A309,'[1]BASE DTPA'!A:DD,20,0)</f>
        <v>0</v>
      </c>
      <c r="Q309" s="7">
        <f>VLOOKUP(A309,'[1]BASE DTPA'!A:DE,22,0)</f>
        <v>900320303</v>
      </c>
      <c r="R309" s="7" t="str">
        <f>VLOOKUP(A309,'[1]BASE DTPA'!A:DF,38,0)</f>
        <v>PNN MUNCHIQUE</v>
      </c>
      <c r="S309" s="7">
        <f>VLOOKUP(A309,'[1]BASE DTPA'!A:DG,43,0)</f>
        <v>28</v>
      </c>
      <c r="T309" s="14">
        <f>VLOOKUP(A309,'[1]BASE DTPA'!A:DH,53,0)</f>
        <v>45922</v>
      </c>
      <c r="U309" s="24">
        <f>VLOOKUP(A309,'[1]BASE DTPA'!A:DI,54,0)</f>
        <v>45945</v>
      </c>
      <c r="V309" s="7">
        <f>VLOOKUP(A309,'[1]BASE DTPA'!A:DJ,79,0)</f>
        <v>0</v>
      </c>
      <c r="W309" s="7" t="str">
        <f>VLOOKUP(A309,'[1]BASE DTPA'!A:DK,68,0)</f>
        <v>VIGENTE</v>
      </c>
      <c r="X309" s="17" t="str">
        <f>VLOOKUP(A309,'[1]BASE DTPA'!A:DL,70,0)</f>
        <v xml:space="preserve">https://community.secop.gov.co/Public/Tendering/ContractDetailView/Index?UniqueIdentifier=CO1.PCCNTR.8335067 </v>
      </c>
      <c r="Y309" s="10"/>
      <c r="Z309" s="10"/>
    </row>
    <row r="310" spans="1:26" x14ac:dyDescent="0.3">
      <c r="A310" s="22" t="s">
        <v>320</v>
      </c>
      <c r="B310" s="10" t="s">
        <v>411</v>
      </c>
      <c r="C310" s="10" t="s">
        <v>508</v>
      </c>
      <c r="D310" s="10" t="s">
        <v>453</v>
      </c>
      <c r="E310" s="23">
        <v>45915</v>
      </c>
      <c r="F310" s="12" t="s">
        <v>631</v>
      </c>
      <c r="G310" s="10" t="str">
        <f>VLOOKUP(A310,'[1]BASE DTPA'!A:CU,7,0)</f>
        <v>N-A</v>
      </c>
      <c r="H310" s="10" t="str">
        <f>VLOOKUP(A310,'[1]BASE DTPA'!A:CV,8,0)</f>
        <v>5 MÍNIMA CUANTÍA</v>
      </c>
      <c r="I310" s="10" t="str">
        <f>VLOOKUP(A310,'[1]BASE DTPA'!A:CW,9,0)</f>
        <v>20 OTROS</v>
      </c>
      <c r="J310" s="7" t="str">
        <f>VLOOKUP(A310,'[1]BASE DTPA'!A:CX,10,0)</f>
        <v>SERVICIOS</v>
      </c>
      <c r="K310" s="7">
        <f>VLOOKUP(A310,'[1]BASE DTPA'!A:CY,11,0)</f>
        <v>90111600</v>
      </c>
      <c r="L310" s="13" t="str">
        <f>VLOOKUP(A310,'[1]BASE DTPA'!A:CZ,15,0)</f>
        <v>N/A</v>
      </c>
      <c r="M310" s="13">
        <f>VLOOKUP(A310,'[1]BASE DTPA'!A:DA,16,0)</f>
        <v>7509000</v>
      </c>
      <c r="N310" s="7" t="str">
        <f>VLOOKUP(A310,'[1]BASE DTPA'!A:DB,18,0)</f>
        <v>1 PERSONA NATURAL</v>
      </c>
      <c r="O310" s="7" t="str">
        <f>VLOOKUP(A310,'[1]BASE DTPA'!A:DC,19,0)</f>
        <v>3 CÉDULA DE CIUDADANÍA</v>
      </c>
      <c r="P310" s="7">
        <f>VLOOKUP(A310,'[1]BASE DTPA'!A:DD,20,0)</f>
        <v>10300171</v>
      </c>
      <c r="Q310" s="7">
        <f>VLOOKUP(A310,'[1]BASE DTPA'!A:DE,22,0)</f>
        <v>0</v>
      </c>
      <c r="R310" s="7" t="str">
        <f>VLOOKUP(A310,'[1]BASE DTPA'!A:DF,38,0)</f>
        <v>PNN MUNCHIQUE</v>
      </c>
      <c r="S310" s="7">
        <f>VLOOKUP(A310,'[1]BASE DTPA'!A:DG,43,0)</f>
        <v>85</v>
      </c>
      <c r="T310" s="24">
        <f>VLOOKUP(A310,'[1]BASE DTPA'!A:DH,53,0)</f>
        <v>45918</v>
      </c>
      <c r="U310" s="24">
        <f>VLOOKUP(A310,'[1]BASE DTPA'!A:DI,54,0)</f>
        <v>46001</v>
      </c>
      <c r="V310" s="7">
        <f>VLOOKUP(A310,'[1]BASE DTPA'!A:DJ,79,0)</f>
        <v>0</v>
      </c>
      <c r="W310" s="7" t="str">
        <f>VLOOKUP(A310,'[1]BASE DTPA'!A:DK,68,0)</f>
        <v>VIGENTE</v>
      </c>
      <c r="X310" s="17" t="str">
        <f>VLOOKUP(A310,'[1]BASE DTPA'!A:DL,70,0)</f>
        <v xml:space="preserve">https://community.secop.gov.co/Public/Tendering/ContractDetailView/Index?UniqueIdentifier=CO1.PCCNTR.8324646 </v>
      </c>
      <c r="Y310" s="10"/>
      <c r="Z310" s="10"/>
    </row>
    <row r="311" spans="1:26" x14ac:dyDescent="0.3">
      <c r="A311" s="22" t="s">
        <v>320</v>
      </c>
      <c r="B311" s="10" t="s">
        <v>411</v>
      </c>
      <c r="C311" s="10" t="s">
        <v>509</v>
      </c>
      <c r="D311" s="10" t="s">
        <v>510</v>
      </c>
      <c r="E311" s="23">
        <v>45915</v>
      </c>
      <c r="F311" s="12" t="s">
        <v>632</v>
      </c>
      <c r="G311" s="10" t="str">
        <f>VLOOKUP(A311,'[1]BASE DTPA'!A:CU,7,0)</f>
        <v>N-A</v>
      </c>
      <c r="H311" s="10" t="str">
        <f>VLOOKUP(A311,'[1]BASE DTPA'!A:CV,8,0)</f>
        <v>5 MÍNIMA CUANTÍA</v>
      </c>
      <c r="I311" s="10" t="str">
        <f>VLOOKUP(A311,'[1]BASE DTPA'!A:CW,9,0)</f>
        <v>20 OTROS</v>
      </c>
      <c r="J311" s="7" t="str">
        <f>VLOOKUP(A311,'[1]BASE DTPA'!A:CX,10,0)</f>
        <v>SERVICIOS</v>
      </c>
      <c r="K311" s="7">
        <f>VLOOKUP(A311,'[1]BASE DTPA'!A:CY,11,0)</f>
        <v>90111600</v>
      </c>
      <c r="L311" s="13" t="str">
        <f>VLOOKUP(A311,'[1]BASE DTPA'!A:CZ,15,0)</f>
        <v>N/A</v>
      </c>
      <c r="M311" s="13">
        <f>VLOOKUP(A311,'[1]BASE DTPA'!A:DA,16,0)</f>
        <v>7509000</v>
      </c>
      <c r="N311" s="7" t="str">
        <f>VLOOKUP(A311,'[1]BASE DTPA'!A:DB,18,0)</f>
        <v>1 PERSONA NATURAL</v>
      </c>
      <c r="O311" s="7" t="str">
        <f>VLOOKUP(A311,'[1]BASE DTPA'!A:DC,19,0)</f>
        <v>3 CÉDULA DE CIUDADANÍA</v>
      </c>
      <c r="P311" s="7">
        <f>VLOOKUP(A311,'[1]BASE DTPA'!A:DD,20,0)</f>
        <v>10300171</v>
      </c>
      <c r="Q311" s="7">
        <f>VLOOKUP(A311,'[1]BASE DTPA'!A:DE,22,0)</f>
        <v>0</v>
      </c>
      <c r="R311" s="7" t="str">
        <f>VLOOKUP(A311,'[1]BASE DTPA'!A:DF,38,0)</f>
        <v>PNN MUNCHIQUE</v>
      </c>
      <c r="S311" s="7">
        <f>VLOOKUP(A311,'[1]BASE DTPA'!A:DG,43,0)</f>
        <v>85</v>
      </c>
      <c r="T311" s="24">
        <f>VLOOKUP(A311,'[1]BASE DTPA'!A:DH,53,0)</f>
        <v>45918</v>
      </c>
      <c r="U311" s="24">
        <f>VLOOKUP(A311,'[1]BASE DTPA'!A:DI,54,0)</f>
        <v>46001</v>
      </c>
      <c r="V311" s="7">
        <f>VLOOKUP(A311,'[1]BASE DTPA'!A:DJ,79,0)</f>
        <v>0</v>
      </c>
      <c r="W311" s="7" t="str">
        <f>VLOOKUP(A311,'[1]BASE DTPA'!A:DK,68,0)</f>
        <v>VIGENTE</v>
      </c>
      <c r="X311" s="17" t="str">
        <f>VLOOKUP(A311,'[1]BASE DTPA'!A:DL,70,0)</f>
        <v xml:space="preserve">https://community.secop.gov.co/Public/Tendering/ContractDetailView/Index?UniqueIdentifier=CO1.PCCNTR.8324646 </v>
      </c>
      <c r="Y311" s="10"/>
      <c r="Z311" s="10"/>
    </row>
    <row r="312" spans="1:26" x14ac:dyDescent="0.3">
      <c r="A312" s="22" t="s">
        <v>320</v>
      </c>
      <c r="B312" s="10" t="s">
        <v>411</v>
      </c>
      <c r="C312" s="10" t="s">
        <v>511</v>
      </c>
      <c r="D312" s="10" t="s">
        <v>510</v>
      </c>
      <c r="E312" s="23">
        <v>45915</v>
      </c>
      <c r="F312" s="12" t="s">
        <v>633</v>
      </c>
      <c r="G312" s="10" t="str">
        <f>VLOOKUP(A312,'[1]BASE DTPA'!A:CU,7,0)</f>
        <v>N-A</v>
      </c>
      <c r="H312" s="10" t="str">
        <f>VLOOKUP(A312,'[1]BASE DTPA'!A:CV,8,0)</f>
        <v>5 MÍNIMA CUANTÍA</v>
      </c>
      <c r="I312" s="10" t="str">
        <f>VLOOKUP(A312,'[1]BASE DTPA'!A:CW,9,0)</f>
        <v>20 OTROS</v>
      </c>
      <c r="J312" s="7" t="str">
        <f>VLOOKUP(A312,'[1]BASE DTPA'!A:CX,10,0)</f>
        <v>SERVICIOS</v>
      </c>
      <c r="K312" s="7">
        <f>VLOOKUP(A312,'[1]BASE DTPA'!A:CY,11,0)</f>
        <v>90111600</v>
      </c>
      <c r="L312" s="13" t="str">
        <f>VLOOKUP(A312,'[1]BASE DTPA'!A:CZ,15,0)</f>
        <v>N/A</v>
      </c>
      <c r="M312" s="13">
        <f>VLOOKUP(A312,'[1]BASE DTPA'!A:DA,16,0)</f>
        <v>7509000</v>
      </c>
      <c r="N312" s="7" t="str">
        <f>VLOOKUP(A312,'[1]BASE DTPA'!A:DB,18,0)</f>
        <v>1 PERSONA NATURAL</v>
      </c>
      <c r="O312" s="7" t="str">
        <f>VLOOKUP(A312,'[1]BASE DTPA'!A:DC,19,0)</f>
        <v>3 CÉDULA DE CIUDADANÍA</v>
      </c>
      <c r="P312" s="7">
        <f>VLOOKUP(A312,'[1]BASE DTPA'!A:DD,20,0)</f>
        <v>10300171</v>
      </c>
      <c r="Q312" s="7">
        <f>VLOOKUP(A312,'[1]BASE DTPA'!A:DE,22,0)</f>
        <v>0</v>
      </c>
      <c r="R312" s="7" t="str">
        <f>VLOOKUP(A312,'[1]BASE DTPA'!A:DF,38,0)</f>
        <v>PNN MUNCHIQUE</v>
      </c>
      <c r="S312" s="7">
        <f>VLOOKUP(A312,'[1]BASE DTPA'!A:DG,43,0)</f>
        <v>85</v>
      </c>
      <c r="T312" s="24">
        <f>VLOOKUP(A312,'[1]BASE DTPA'!A:DH,53,0)</f>
        <v>45918</v>
      </c>
      <c r="U312" s="24">
        <f>VLOOKUP(A312,'[1]BASE DTPA'!A:DI,54,0)</f>
        <v>46001</v>
      </c>
      <c r="V312" s="7">
        <f>VLOOKUP(A312,'[1]BASE DTPA'!A:DJ,79,0)</f>
        <v>0</v>
      </c>
      <c r="W312" s="7" t="str">
        <f>VLOOKUP(A312,'[1]BASE DTPA'!A:DK,68,0)</f>
        <v>VIGENTE</v>
      </c>
      <c r="X312" s="17" t="str">
        <f>VLOOKUP(A312,'[1]BASE DTPA'!A:DL,70,0)</f>
        <v xml:space="preserve">https://community.secop.gov.co/Public/Tendering/ContractDetailView/Index?UniqueIdentifier=CO1.PCCNTR.8324646 </v>
      </c>
      <c r="Y312" s="10"/>
      <c r="Z312" s="10"/>
    </row>
    <row r="313" spans="1:26" x14ac:dyDescent="0.3">
      <c r="A313" s="22" t="s">
        <v>320</v>
      </c>
      <c r="B313" s="10" t="s">
        <v>411</v>
      </c>
      <c r="C313" s="10" t="s">
        <v>512</v>
      </c>
      <c r="D313" s="10" t="s">
        <v>510</v>
      </c>
      <c r="E313" s="23">
        <v>45915</v>
      </c>
      <c r="F313" s="12" t="s">
        <v>634</v>
      </c>
      <c r="G313" s="10" t="str">
        <f>VLOOKUP(A313,'[1]BASE DTPA'!A:CU,7,0)</f>
        <v>N-A</v>
      </c>
      <c r="H313" s="10" t="str">
        <f>VLOOKUP(A313,'[1]BASE DTPA'!A:CV,8,0)</f>
        <v>5 MÍNIMA CUANTÍA</v>
      </c>
      <c r="I313" s="10" t="str">
        <f>VLOOKUP(A313,'[1]BASE DTPA'!A:CW,9,0)</f>
        <v>20 OTROS</v>
      </c>
      <c r="J313" s="7" t="str">
        <f>VLOOKUP(A313,'[1]BASE DTPA'!A:CX,10,0)</f>
        <v>SERVICIOS</v>
      </c>
      <c r="K313" s="7">
        <f>VLOOKUP(A313,'[1]BASE DTPA'!A:CY,11,0)</f>
        <v>90111600</v>
      </c>
      <c r="L313" s="13" t="str">
        <f>VLOOKUP(A313,'[1]BASE DTPA'!A:CZ,15,0)</f>
        <v>N/A</v>
      </c>
      <c r="M313" s="13">
        <f>VLOOKUP(A313,'[1]BASE DTPA'!A:DA,16,0)</f>
        <v>7509000</v>
      </c>
      <c r="N313" s="7" t="str">
        <f>VLOOKUP(A313,'[1]BASE DTPA'!A:DB,18,0)</f>
        <v>1 PERSONA NATURAL</v>
      </c>
      <c r="O313" s="7" t="str">
        <f>VLOOKUP(A313,'[1]BASE DTPA'!A:DC,19,0)</f>
        <v>3 CÉDULA DE CIUDADANÍA</v>
      </c>
      <c r="P313" s="7">
        <f>VLOOKUP(A313,'[1]BASE DTPA'!A:DD,20,0)</f>
        <v>10300171</v>
      </c>
      <c r="Q313" s="7">
        <f>VLOOKUP(A313,'[1]BASE DTPA'!A:DE,22,0)</f>
        <v>0</v>
      </c>
      <c r="R313" s="7" t="str">
        <f>VLOOKUP(A313,'[1]BASE DTPA'!A:DF,38,0)</f>
        <v>PNN MUNCHIQUE</v>
      </c>
      <c r="S313" s="7">
        <f>VLOOKUP(A313,'[1]BASE DTPA'!A:DG,43,0)</f>
        <v>85</v>
      </c>
      <c r="T313" s="24">
        <f>VLOOKUP(A313,'[1]BASE DTPA'!A:DH,53,0)</f>
        <v>45918</v>
      </c>
      <c r="U313" s="24">
        <f>VLOOKUP(A313,'[1]BASE DTPA'!A:DI,54,0)</f>
        <v>46001</v>
      </c>
      <c r="V313" s="7">
        <f>VLOOKUP(A313,'[1]BASE DTPA'!A:DJ,79,0)</f>
        <v>0</v>
      </c>
      <c r="W313" s="7" t="str">
        <f>VLOOKUP(A313,'[1]BASE DTPA'!A:DK,68,0)</f>
        <v>VIGENTE</v>
      </c>
      <c r="X313" s="17" t="str">
        <f>VLOOKUP(A313,'[1]BASE DTPA'!A:DL,70,0)</f>
        <v xml:space="preserve">https://community.secop.gov.co/Public/Tendering/ContractDetailView/Index?UniqueIdentifier=CO1.PCCNTR.8324646 </v>
      </c>
      <c r="Y313" s="10"/>
      <c r="Z313" s="10"/>
    </row>
    <row r="314" spans="1:26" x14ac:dyDescent="0.3">
      <c r="A314" s="22" t="s">
        <v>321</v>
      </c>
      <c r="B314" s="10" t="s">
        <v>418</v>
      </c>
      <c r="C314" s="10" t="s">
        <v>513</v>
      </c>
      <c r="D314" s="10" t="s">
        <v>514</v>
      </c>
      <c r="E314" s="23">
        <v>45918</v>
      </c>
      <c r="F314" s="12" t="s">
        <v>635</v>
      </c>
      <c r="G314" s="10" t="str">
        <f>VLOOKUP(A314,'[1]BASE DTPA'!A:CU,7,0)</f>
        <v>N-A</v>
      </c>
      <c r="H314" s="10" t="str">
        <f>VLOOKUP(A314,'[1]BASE DTPA'!A:CV,8,0)</f>
        <v>5 MÍNIMA CUANTÍA</v>
      </c>
      <c r="I314" s="10" t="str">
        <f>VLOOKUP(A314,'[1]BASE DTPA'!A:CW,9,0)</f>
        <v>15 PRESTACIÓN DE SERVICIOS DE SALUD</v>
      </c>
      <c r="J314" s="7" t="str">
        <f>VLOOKUP(A314,'[1]BASE DTPA'!A:CX,10,0)</f>
        <v>SERVICIOS</v>
      </c>
      <c r="K314" s="7">
        <f>VLOOKUP(A314,'[1]BASE DTPA'!A:CY,11,0)</f>
        <v>85101500</v>
      </c>
      <c r="L314" s="13" t="str">
        <f>VLOOKUP(A314,'[1]BASE DTPA'!A:CZ,15,0)</f>
        <v>N/A</v>
      </c>
      <c r="M314" s="13">
        <f>VLOOKUP(A314,'[1]BASE DTPA'!A:DA,16,0)</f>
        <v>30239000</v>
      </c>
      <c r="N314" s="7" t="str">
        <f>VLOOKUP(A314,'[1]BASE DTPA'!A:DB,18,0)</f>
        <v>2 PERSONA JURIDICA</v>
      </c>
      <c r="O314" s="7" t="str">
        <f>VLOOKUP(A314,'[1]BASE DTPA'!A:DC,19,0)</f>
        <v>1 NIT</v>
      </c>
      <c r="P314" s="7">
        <f>VLOOKUP(A314,'[1]BASE DTPA'!A:DD,20,0)</f>
        <v>0</v>
      </c>
      <c r="Q314" s="7">
        <f>VLOOKUP(A314,'[1]BASE DTPA'!A:DE,22,0)</f>
        <v>900207684</v>
      </c>
      <c r="R314" s="7" t="str">
        <f>VLOOKUP(A314,'[1]BASE DTPA'!A:DF,38,0)</f>
        <v>DTPA</v>
      </c>
      <c r="S314" s="7">
        <f>VLOOKUP(A314,'[1]BASE DTPA'!A:DG,43,0)</f>
        <v>54</v>
      </c>
      <c r="T314" s="24">
        <f>VLOOKUP(A314,'[1]BASE DTPA'!A:DH,53,0)</f>
        <v>45926</v>
      </c>
      <c r="U314" s="24">
        <f>VLOOKUP(A314,'[1]BASE DTPA'!A:DI,54,0)</f>
        <v>45996</v>
      </c>
      <c r="V314" s="7">
        <f>VLOOKUP(A314,'[1]BASE DTPA'!A:DJ,79,0)</f>
        <v>0</v>
      </c>
      <c r="W314" s="7" t="str">
        <f>VLOOKUP(A314,'[1]BASE DTPA'!A:DK,68,0)</f>
        <v>VIGENTE</v>
      </c>
      <c r="X314" s="17" t="str">
        <f>VLOOKUP(A314,'[1]BASE DTPA'!A:DL,70,0)</f>
        <v xml:space="preserve">https://community.secop.gov.co/Public/Tendering/ContractDetailView/Index?UniqueIdentifier=CO1.PCCNTR.8336327 </v>
      </c>
      <c r="Y314" s="10"/>
      <c r="Z314" s="10"/>
    </row>
    <row r="315" spans="1:26" x14ac:dyDescent="0.3">
      <c r="A315" s="22" t="s">
        <v>322</v>
      </c>
      <c r="B315" s="10" t="s">
        <v>411</v>
      </c>
      <c r="C315" s="10" t="s">
        <v>515</v>
      </c>
      <c r="D315" s="10" t="s">
        <v>516</v>
      </c>
      <c r="E315" s="23">
        <v>45930</v>
      </c>
      <c r="F315" s="12" t="s">
        <v>636</v>
      </c>
      <c r="G315" s="10" t="str">
        <f>VLOOKUP(A315,'[1]BASE DTPA'!A:CU,7,0)</f>
        <v>N-A</v>
      </c>
      <c r="H315" s="10" t="str">
        <f>VLOOKUP(A315,'[1]BASE DTPA'!A:CV,8,0)</f>
        <v>5 MÍNIMA CUANTÍA</v>
      </c>
      <c r="I315" s="10" t="str">
        <f>VLOOKUP(A315,'[1]BASE DTPA'!A:CW,9,0)</f>
        <v>20 OTROS</v>
      </c>
      <c r="J315" s="7" t="str">
        <f>VLOOKUP(A315,'[1]BASE DTPA'!A:CX,10,0)</f>
        <v>SERVICIOS</v>
      </c>
      <c r="K315" s="7">
        <f>VLOOKUP(A315,'[1]BASE DTPA'!A:CY,11,0)</f>
        <v>44120000</v>
      </c>
      <c r="L315" s="13" t="str">
        <f>VLOOKUP(A315,'[1]BASE DTPA'!A:CZ,15,0)</f>
        <v>N/A</v>
      </c>
      <c r="M315" s="13">
        <f>VLOOKUP(A315,'[1]BASE DTPA'!A:DA,16,0)</f>
        <v>30000000</v>
      </c>
      <c r="N315" s="7" t="str">
        <f>VLOOKUP(A315,'[1]BASE DTPA'!A:DB,18,0)</f>
        <v>2 PERSONA JURIDICA</v>
      </c>
      <c r="O315" s="7" t="str">
        <f>VLOOKUP(A315,'[1]BASE DTPA'!A:DC,19,0)</f>
        <v>1 NIT</v>
      </c>
      <c r="P315" s="7">
        <f>VLOOKUP(A315,'[1]BASE DTPA'!A:DD,20,0)</f>
        <v>0</v>
      </c>
      <c r="Q315" s="7">
        <f>VLOOKUP(A315,'[1]BASE DTPA'!A:DE,22,0)</f>
        <v>901679326</v>
      </c>
      <c r="R315" s="7" t="str">
        <f>VLOOKUP(A315,'[1]BASE DTPA'!A:DF,38,0)</f>
        <v>SFF MALPELO</v>
      </c>
      <c r="S315" s="7">
        <f>VLOOKUP(A315,'[1]BASE DTPA'!A:DG,43,0)</f>
        <v>61</v>
      </c>
      <c r="T315" s="24">
        <f>VLOOKUP(A315,'[1]BASE DTPA'!A:DH,53,0)</f>
        <v>45938</v>
      </c>
      <c r="U315" s="14">
        <f>VLOOKUP(A315,'[1]BASE DTPA'!A:DI,54,0)</f>
        <v>45991</v>
      </c>
      <c r="V315" s="7">
        <f>VLOOKUP(A315,'[1]BASE DTPA'!A:DJ,79,0)</f>
        <v>0</v>
      </c>
      <c r="W315" s="7" t="str">
        <f>VLOOKUP(A315,'[1]BASE DTPA'!A:DK,68,0)</f>
        <v>VIGENTE</v>
      </c>
      <c r="X315" s="17" t="str">
        <f>VLOOKUP(A315,'[1]BASE DTPA'!A:DL,70,0)</f>
        <v xml:space="preserve">https://community.secop.gov.co/Public/Tendering/ContractDetailView/Index?UniqueIdentifier=CO1.PCCNTR.8386239 </v>
      </c>
      <c r="Y315" s="10"/>
      <c r="Z315" s="10"/>
    </row>
    <row r="316" spans="1:26" x14ac:dyDescent="0.3">
      <c r="A316" s="22" t="s">
        <v>323</v>
      </c>
      <c r="B316" s="10" t="s">
        <v>411</v>
      </c>
      <c r="C316" s="10" t="s">
        <v>517</v>
      </c>
      <c r="D316" s="10" t="s">
        <v>451</v>
      </c>
      <c r="E316" s="23">
        <v>45919</v>
      </c>
      <c r="F316" s="12" t="s">
        <v>637</v>
      </c>
      <c r="G316" s="10" t="str">
        <f>VLOOKUP(A316,'[1]BASE DTPA'!A:CU,7,0)</f>
        <v>N-A</v>
      </c>
      <c r="H316" s="10" t="str">
        <f>VLOOKUP(A316,'[1]BASE DTPA'!A:CV,8,0)</f>
        <v>5 MÍNIMA CUANTÍA</v>
      </c>
      <c r="I316" s="10" t="str">
        <f>VLOOKUP(A316,'[1]BASE DTPA'!A:CW,9,0)</f>
        <v>3 COMPRAVENTA y/o SUMINISTRO</v>
      </c>
      <c r="J316" s="7" t="str">
        <f>VLOOKUP(A316,'[1]BASE DTPA'!A:CX,10,0)</f>
        <v>COMPRAVENTA</v>
      </c>
      <c r="K316" s="7">
        <f>VLOOKUP(A316,'[1]BASE DTPA'!A:CY,11,0)</f>
        <v>50467007</v>
      </c>
      <c r="L316" s="13" t="str">
        <f>VLOOKUP(A316,'[1]BASE DTPA'!A:CZ,15,0)</f>
        <v>N/A</v>
      </c>
      <c r="M316" s="13">
        <f>VLOOKUP(A316,'[1]BASE DTPA'!A:DA,16,0)</f>
        <v>15857972</v>
      </c>
      <c r="N316" s="7" t="str">
        <f>VLOOKUP(A316,'[1]BASE DTPA'!A:DB,18,0)</f>
        <v>2 PERSONA JURIDICA</v>
      </c>
      <c r="O316" s="7" t="str">
        <f>VLOOKUP(A316,'[1]BASE DTPA'!A:DC,19,0)</f>
        <v>1 NIT</v>
      </c>
      <c r="P316" s="7">
        <f>VLOOKUP(A316,'[1]BASE DTPA'!A:DD,20,0)</f>
        <v>0</v>
      </c>
      <c r="Q316" s="7">
        <f>VLOOKUP(A316,'[1]BASE DTPA'!A:DE,22,0)</f>
        <v>900034591</v>
      </c>
      <c r="R316" s="7" t="str">
        <f>VLOOKUP(A316,'[1]BASE DTPA'!A:DF,38,0)</f>
        <v>PNN GORGONA</v>
      </c>
      <c r="S316" s="7">
        <f>VLOOKUP(A316,'[1]BASE DTPA'!A:DG,43,0)</f>
        <v>20</v>
      </c>
      <c r="T316" s="7">
        <f>VLOOKUP(A316,'[1]BASE DTPA'!A:DH,53,0)</f>
        <v>45924</v>
      </c>
      <c r="U316" s="7">
        <f>VLOOKUP(A316,'[1]BASE DTPA'!A:DI,54,0)</f>
        <v>45943</v>
      </c>
      <c r="V316" s="7">
        <f>VLOOKUP(A316,'[1]BASE DTPA'!A:DJ,79,0)</f>
        <v>0</v>
      </c>
      <c r="W316" s="7" t="str">
        <f>VLOOKUP(A316,'[1]BASE DTPA'!A:DK,68,0)</f>
        <v>VIGENTE</v>
      </c>
      <c r="X316" s="7" t="str">
        <f>VLOOKUP(A316,'[1]BASE DTPA'!A:DL,70,0)</f>
        <v xml:space="preserve">https://community.secop.gov.co/Public/Tendering/ContractDetailView/Index?UniqueIdentifier=CO1.PCCNTR.8342863 </v>
      </c>
      <c r="Y316" s="10"/>
      <c r="Z316" s="10"/>
    </row>
    <row r="317" spans="1:26" x14ac:dyDescent="0.3">
      <c r="A317" s="22" t="s">
        <v>324</v>
      </c>
      <c r="B317" s="10" t="s">
        <v>411</v>
      </c>
      <c r="C317" s="10" t="s">
        <v>518</v>
      </c>
      <c r="D317" s="10" t="s">
        <v>451</v>
      </c>
      <c r="E317" s="23">
        <v>45922</v>
      </c>
      <c r="F317" s="12" t="s">
        <v>638</v>
      </c>
      <c r="G317" s="10" t="str">
        <f>VLOOKUP(A317,'[1]BASE DTPA'!A:CU,7,0)</f>
        <v>N-A</v>
      </c>
      <c r="H317" s="10" t="str">
        <f>VLOOKUP(A317,'[1]BASE DTPA'!A:CV,8,0)</f>
        <v>5 MÍNIMA CUANTÍA</v>
      </c>
      <c r="I317" s="10" t="str">
        <f>VLOOKUP(A317,'[1]BASE DTPA'!A:CW,9,0)</f>
        <v>3 COMPRAVENTA y/o SUMINISTRO</v>
      </c>
      <c r="J317" s="7" t="str">
        <f>VLOOKUP(A317,'[1]BASE DTPA'!A:CX,10,0)</f>
        <v>COMPRAVENTA</v>
      </c>
      <c r="K317" s="7">
        <f>VLOOKUP(A317,'[1]BASE DTPA'!A:CY,11,0)</f>
        <v>45121600</v>
      </c>
      <c r="L317" s="13" t="str">
        <f>VLOOKUP(A317,'[1]BASE DTPA'!A:CZ,15,0)</f>
        <v>N/A</v>
      </c>
      <c r="M317" s="13">
        <f>VLOOKUP(A317,'[1]BASE DTPA'!A:DA,16,0)</f>
        <v>2516580</v>
      </c>
      <c r="N317" s="7" t="str">
        <f>VLOOKUP(A317,'[1]BASE DTPA'!A:DB,18,0)</f>
        <v>2 PERSONA JURIDICA</v>
      </c>
      <c r="O317" s="7" t="str">
        <f>VLOOKUP(A317,'[1]BASE DTPA'!A:DC,19,0)</f>
        <v>1 NIT</v>
      </c>
      <c r="P317" s="7">
        <f>VLOOKUP(A317,'[1]BASE DTPA'!A:DD,20,0)</f>
        <v>0</v>
      </c>
      <c r="Q317" s="7">
        <f>VLOOKUP(A317,'[1]BASE DTPA'!A:DE,22,0)</f>
        <v>900034591</v>
      </c>
      <c r="R317" s="7" t="str">
        <f>VLOOKUP(A317,'[1]BASE DTPA'!A:DF,38,0)</f>
        <v>DNMI CABO MANGLARES</v>
      </c>
      <c r="S317" s="7">
        <f>VLOOKUP(A317,'[1]BASE DTPA'!A:DG,43,0)</f>
        <v>30</v>
      </c>
      <c r="T317" s="7">
        <f>VLOOKUP(A317,'[1]BASE DTPA'!A:DH,53,0)</f>
        <v>45924</v>
      </c>
      <c r="U317" s="7">
        <f>VLOOKUP(A317,'[1]BASE DTPA'!A:DI,54,0)</f>
        <v>45960</v>
      </c>
      <c r="V317" s="7">
        <f>VLOOKUP(A317,'[1]BASE DTPA'!A:DJ,79,0)</f>
        <v>0</v>
      </c>
      <c r="W317" s="7" t="str">
        <f>VLOOKUP(A317,'[1]BASE DTPA'!A:DK,68,0)</f>
        <v>VIGENTE</v>
      </c>
      <c r="X317" s="7" t="str">
        <f>VLOOKUP(A317,'[1]BASE DTPA'!A:DL,70,0)</f>
        <v xml:space="preserve">https://community.secop.gov.co/Public/Tendering/ContractDetailView/Index?UniqueIdentifier=CO1.PCCNTR.8353317 </v>
      </c>
      <c r="Y317" s="10"/>
      <c r="Z317" s="10"/>
    </row>
    <row r="318" spans="1:26" x14ac:dyDescent="0.3">
      <c r="A318" s="22" t="s">
        <v>325</v>
      </c>
      <c r="B318" s="10" t="s">
        <v>411</v>
      </c>
      <c r="C318" s="10" t="s">
        <v>519</v>
      </c>
      <c r="D318" s="10" t="s">
        <v>430</v>
      </c>
      <c r="E318" s="23">
        <v>45926</v>
      </c>
      <c r="F318" s="12" t="s">
        <v>639</v>
      </c>
      <c r="G318" s="10" t="str">
        <f>VLOOKUP(A318,'[1]BASE DTPA'!A:CU,7,0)</f>
        <v>N-A</v>
      </c>
      <c r="H318" s="10" t="str">
        <f>VLOOKUP(A318,'[1]BASE DTPA'!A:CV,8,0)</f>
        <v>5 MÍNIMA CUANTÍA</v>
      </c>
      <c r="I318" s="10" t="str">
        <f>VLOOKUP(A318,'[1]BASE DTPA'!A:CW,9,0)</f>
        <v>3 COMPRAVENTA y/o SUMINISTRO</v>
      </c>
      <c r="J318" s="7" t="str">
        <f>VLOOKUP(A318,'[1]BASE DTPA'!A:CX,10,0)</f>
        <v>SERVICIOS</v>
      </c>
      <c r="K318" s="7">
        <f>VLOOKUP(A318,'[1]BASE DTPA'!A:CY,11,0)</f>
        <v>78181500</v>
      </c>
      <c r="L318" s="13" t="str">
        <f>VLOOKUP(A318,'[1]BASE DTPA'!A:CZ,15,0)</f>
        <v>N/A</v>
      </c>
      <c r="M318" s="13">
        <f>VLOOKUP(A318,'[1]BASE DTPA'!A:DA,16,0)</f>
        <v>50000000</v>
      </c>
      <c r="N318" s="7" t="str">
        <f>VLOOKUP(A318,'[1]BASE DTPA'!A:DB,18,0)</f>
        <v>2 PERSONA JURIDICA</v>
      </c>
      <c r="O318" s="7" t="str">
        <f>VLOOKUP(A318,'[1]BASE DTPA'!A:DC,19,0)</f>
        <v>1 NIT</v>
      </c>
      <c r="P318" s="7">
        <f>VLOOKUP(A318,'[1]BASE DTPA'!A:DD,20,0)</f>
        <v>0</v>
      </c>
      <c r="Q318" s="7">
        <f>VLOOKUP(A318,'[1]BASE DTPA'!A:DE,22,0)</f>
        <v>900284069</v>
      </c>
      <c r="R318" s="7" t="str">
        <f>VLOOKUP(A318,'[1]BASE DTPA'!A:DF,38,0)</f>
        <v>PNN URAMBA BAHÍA MÁLAGA</v>
      </c>
      <c r="S318" s="7">
        <f>VLOOKUP(A318,'[1]BASE DTPA'!A:DG,43,0)</f>
        <v>75</v>
      </c>
      <c r="T318" s="7">
        <f>VLOOKUP(A318,'[1]BASE DTPA'!A:DH,53,0)</f>
        <v>45939</v>
      </c>
      <c r="U318" s="7">
        <f>VLOOKUP(A318,'[1]BASE DTPA'!A:DI,54,0)</f>
        <v>46001</v>
      </c>
      <c r="V318" s="7">
        <f>VLOOKUP(A318,'[1]BASE DTPA'!A:DJ,79,0)</f>
        <v>0</v>
      </c>
      <c r="W318" s="7" t="str">
        <f>VLOOKUP(A318,'[1]BASE DTPA'!A:DK,68,0)</f>
        <v>VIGENTE</v>
      </c>
      <c r="X318" s="7" t="str">
        <f>VLOOKUP(A318,'[1]BASE DTPA'!A:DL,70,0)</f>
        <v xml:space="preserve">https://community.secop.gov.co/Public/Tendering/ContractDetailView/Index?UniqueIdentifier=CO1.PCCNTR.8370582 </v>
      </c>
      <c r="Y318" s="10"/>
      <c r="Z318" s="10"/>
    </row>
    <row r="319" spans="1:26" x14ac:dyDescent="0.3">
      <c r="A319" s="22" t="s">
        <v>326</v>
      </c>
      <c r="B319" s="10" t="s">
        <v>411</v>
      </c>
      <c r="C319" s="10" t="s">
        <v>520</v>
      </c>
      <c r="D319" s="10" t="s">
        <v>521</v>
      </c>
      <c r="E319" s="23">
        <v>45931</v>
      </c>
      <c r="F319" s="12" t="s">
        <v>640</v>
      </c>
      <c r="G319" s="10" t="str">
        <f>VLOOKUP(A319,'[1]BASE DTPA'!A:CU,7,0)</f>
        <v>N-A</v>
      </c>
      <c r="H319" s="10" t="str">
        <f>VLOOKUP(A319,'[1]BASE DTPA'!A:CV,8,0)</f>
        <v>5 MÍNIMA CUANTÍA</v>
      </c>
      <c r="I319" s="10" t="str">
        <f>VLOOKUP(A319,'[1]BASE DTPA'!A:CW,9,0)</f>
        <v>3 COMPRAVENTA y/o SUMINISTRO</v>
      </c>
      <c r="J319" s="7" t="str">
        <f>VLOOKUP(A319,'[1]BASE DTPA'!A:CX,10,0)</f>
        <v>COMPRAVENTA</v>
      </c>
      <c r="K319" s="7">
        <f>VLOOKUP(A319,'[1]BASE DTPA'!A:CY,11,0)</f>
        <v>31162800</v>
      </c>
      <c r="L319" s="13" t="str">
        <f>VLOOKUP(A319,'[1]BASE DTPA'!A:CZ,15,0)</f>
        <v>N/A</v>
      </c>
      <c r="M319" s="13">
        <f>VLOOKUP(A319,'[1]BASE DTPA'!A:DA,16,0)</f>
        <v>8440869.5999999996</v>
      </c>
      <c r="N319" s="7" t="str">
        <f>VLOOKUP(A319,'[1]BASE DTPA'!A:DB,18,0)</f>
        <v>2 PERSONA JURIDICA</v>
      </c>
      <c r="O319" s="7" t="str">
        <f>VLOOKUP(A319,'[1]BASE DTPA'!A:DC,19,0)</f>
        <v>1 NIT</v>
      </c>
      <c r="P319" s="7">
        <f>VLOOKUP(A319,'[1]BASE DTPA'!A:DD,20,0)</f>
        <v>0</v>
      </c>
      <c r="Q319" s="7">
        <f>VLOOKUP(A319,'[1]BASE DTPA'!A:DE,22,0)</f>
        <v>900236553</v>
      </c>
      <c r="R319" s="7" t="str">
        <f>VLOOKUP(A319,'[1]BASE DTPA'!A:DF,38,0)</f>
        <v>PNN SANQUIANGA</v>
      </c>
      <c r="S319" s="7">
        <f>VLOOKUP(A319,'[1]BASE DTPA'!A:DG,43,0)</f>
        <v>30</v>
      </c>
      <c r="T319" s="7">
        <f>VLOOKUP(A319,'[1]BASE DTPA'!A:DH,53,0)</f>
        <v>45933</v>
      </c>
      <c r="U319" s="7">
        <f>VLOOKUP(A319,'[1]BASE DTPA'!A:DI,54,0)</f>
        <v>45960</v>
      </c>
      <c r="V319" s="7">
        <f>VLOOKUP(A319,'[1]BASE DTPA'!A:DJ,79,0)</f>
        <v>0</v>
      </c>
      <c r="W319" s="7" t="str">
        <f>VLOOKUP(A319,'[1]BASE DTPA'!A:DK,68,0)</f>
        <v>VIGENTE</v>
      </c>
      <c r="X319" s="7" t="str">
        <f>VLOOKUP(A319,'[1]BASE DTPA'!A:DL,70,0)</f>
        <v xml:space="preserve">https://community.secop.gov.co/Public/Tendering/ContractDetailView/Index?UniqueIdentifier=CO1.PCCNTR.8385489 </v>
      </c>
      <c r="Y319" s="10"/>
      <c r="Z319" s="10"/>
    </row>
    <row r="320" spans="1:26" x14ac:dyDescent="0.3">
      <c r="A320" s="22" t="s">
        <v>327</v>
      </c>
      <c r="B320" s="10" t="s">
        <v>411</v>
      </c>
      <c r="C320" s="10" t="s">
        <v>522</v>
      </c>
      <c r="D320" s="10" t="s">
        <v>503</v>
      </c>
      <c r="E320" s="23">
        <v>45931</v>
      </c>
      <c r="F320" s="12" t="s">
        <v>641</v>
      </c>
      <c r="G320" s="10" t="str">
        <f>VLOOKUP(A320,'[1]BASE DTPA'!A:CU,7,0)</f>
        <v>N-A</v>
      </c>
      <c r="H320" s="10" t="str">
        <f>VLOOKUP(A320,'[1]BASE DTPA'!A:CV,8,0)</f>
        <v>5 MÍNIMA CUANTÍA</v>
      </c>
      <c r="I320" s="10" t="str">
        <f>VLOOKUP(A320,'[1]BASE DTPA'!A:CW,9,0)</f>
        <v>3 COMPRAVENTA y/o SUMINISTRO</v>
      </c>
      <c r="J320" s="7" t="str">
        <f>VLOOKUP(A320,'[1]BASE DTPA'!A:CX,10,0)</f>
        <v>COMPRAVENTA</v>
      </c>
      <c r="K320" s="7">
        <f>VLOOKUP(A320,'[1]BASE DTPA'!A:CY,11,0)</f>
        <v>46181500</v>
      </c>
      <c r="L320" s="13" t="str">
        <f>VLOOKUP(A320,'[1]BASE DTPA'!A:CZ,15,0)</f>
        <v>N/A</v>
      </c>
      <c r="M320" s="13">
        <f>VLOOKUP(A320,'[1]BASE DTPA'!A:DA,16,0)</f>
        <v>6404699</v>
      </c>
      <c r="N320" s="7" t="str">
        <f>VLOOKUP(A320,'[1]BASE DTPA'!A:DB,18,0)</f>
        <v>2 PERSONA JURIDICA</v>
      </c>
      <c r="O320" s="7" t="str">
        <f>VLOOKUP(A320,'[1]BASE DTPA'!A:DC,19,0)</f>
        <v>1 NIT</v>
      </c>
      <c r="P320" s="7">
        <f>VLOOKUP(A320,'[1]BASE DTPA'!A:DD,20,0)</f>
        <v>0</v>
      </c>
      <c r="Q320" s="7">
        <f>VLOOKUP(A320,'[1]BASE DTPA'!A:DE,22,0)</f>
        <v>901154680</v>
      </c>
      <c r="R320" s="7" t="str">
        <f>VLOOKUP(A320,'[1]BASE DTPA'!A:DF,38,0)</f>
        <v>PNN SANQUIANGA</v>
      </c>
      <c r="S320" s="7">
        <f>VLOOKUP(A320,'[1]BASE DTPA'!A:DG,43,0)</f>
        <v>30</v>
      </c>
      <c r="T320" s="7">
        <f>VLOOKUP(A320,'[1]BASE DTPA'!A:DH,53,0)</f>
        <v>45936</v>
      </c>
      <c r="U320" s="7">
        <f>VLOOKUP(A320,'[1]BASE DTPA'!A:DI,54,0)</f>
        <v>45960</v>
      </c>
      <c r="V320" s="7">
        <f>VLOOKUP(A320,'[1]BASE DTPA'!A:DJ,79,0)</f>
        <v>0</v>
      </c>
      <c r="W320" s="7" t="str">
        <f>VLOOKUP(A320,'[1]BASE DTPA'!A:DK,68,0)</f>
        <v>VIGENTE</v>
      </c>
      <c r="X320" s="7" t="str">
        <f>VLOOKUP(A320,'[1]BASE DTPA'!A:DL,70,0)</f>
        <v xml:space="preserve">https://community.secop.gov.co/Public/Tendering/ContractDetailView/Index?UniqueIdentifier=CO1.PCCNTR.8397735 </v>
      </c>
      <c r="Y320" s="10"/>
      <c r="Z320" s="10"/>
    </row>
    <row r="321" spans="1:26" x14ac:dyDescent="0.3">
      <c r="A321" s="22" t="s">
        <v>328</v>
      </c>
      <c r="B321" s="10" t="s">
        <v>418</v>
      </c>
      <c r="C321" s="10" t="s">
        <v>523</v>
      </c>
      <c r="D321" s="10" t="s">
        <v>524</v>
      </c>
      <c r="E321" s="23">
        <v>45932</v>
      </c>
      <c r="F321" s="12" t="s">
        <v>642</v>
      </c>
      <c r="G321" s="10" t="str">
        <f>VLOOKUP(A321,'[1]BASE DTPA'!A:CU,7,0)</f>
        <v>N-A</v>
      </c>
      <c r="H321" s="10" t="str">
        <f>VLOOKUP(A321,'[1]BASE DTPA'!A:CV,8,0)</f>
        <v>5 MÍNIMA CUANTÍA</v>
      </c>
      <c r="I321" s="10" t="str">
        <f>VLOOKUP(A321,'[1]BASE DTPA'!A:CW,9,0)</f>
        <v>3 COMPRAVENTA y/o SUMINISTRO</v>
      </c>
      <c r="J321" s="7" t="str">
        <f>VLOOKUP(A321,'[1]BASE DTPA'!A:CX,10,0)</f>
        <v>SERVICIOS</v>
      </c>
      <c r="K321" s="7" t="str">
        <f>VLOOKUP(A321,'[1]BASE DTPA'!A:CY,11,0)</f>
        <v>76111501/47121800</v>
      </c>
      <c r="L321" s="13" t="str">
        <f>VLOOKUP(A321,'[1]BASE DTPA'!A:CZ,15,0)</f>
        <v>N/A</v>
      </c>
      <c r="M321" s="13">
        <f>VLOOKUP(A321,'[1]BASE DTPA'!A:DA,16,0)</f>
        <v>10393310</v>
      </c>
      <c r="N321" s="7" t="str">
        <f>VLOOKUP(A321,'[1]BASE DTPA'!A:DB,18,0)</f>
        <v>2 PERSONA JURIDICA</v>
      </c>
      <c r="O321" s="7" t="str">
        <f>VLOOKUP(A321,'[1]BASE DTPA'!A:DC,19,0)</f>
        <v>1 NIT</v>
      </c>
      <c r="P321" s="7">
        <f>VLOOKUP(A321,'[1]BASE DTPA'!A:DD,20,0)</f>
        <v>0</v>
      </c>
      <c r="Q321" s="7">
        <f>VLOOKUP(A321,'[1]BASE DTPA'!A:DE,22,0)</f>
        <v>901579321</v>
      </c>
      <c r="R321" s="7" t="str">
        <f>VLOOKUP(A321,'[1]BASE DTPA'!A:DF,38,0)</f>
        <v>DTPA</v>
      </c>
      <c r="S321" s="7">
        <f>VLOOKUP(A321,'[1]BASE DTPA'!A:DG,43,0)</f>
        <v>70</v>
      </c>
      <c r="T321" s="7">
        <f>VLOOKUP(A321,'[1]BASE DTPA'!A:DH,53,0)</f>
        <v>45938</v>
      </c>
      <c r="U321" s="7">
        <f>VLOOKUP(A321,'[1]BASE DTPA'!A:DI,54,0)</f>
        <v>46008</v>
      </c>
      <c r="V321" s="7">
        <f>VLOOKUP(A321,'[1]BASE DTPA'!A:DJ,79,0)</f>
        <v>0</v>
      </c>
      <c r="W321" s="7" t="str">
        <f>VLOOKUP(A321,'[1]BASE DTPA'!A:DK,68,0)</f>
        <v>VIGENTE</v>
      </c>
      <c r="X321" s="7" t="str">
        <f>VLOOKUP(A321,'[1]BASE DTPA'!A:DL,70,0)</f>
        <v xml:space="preserve">https://community.secop.gov.co/Public/Tendering/ContractDetailView/Index?UniqueIdentifier=CO1.PCCNTR.8403729 </v>
      </c>
      <c r="Y321" s="10"/>
      <c r="Z321" s="10"/>
    </row>
    <row r="322" spans="1:26" x14ac:dyDescent="0.3">
      <c r="A322" s="22" t="s">
        <v>329</v>
      </c>
      <c r="B322" s="10" t="s">
        <v>411</v>
      </c>
      <c r="C322" s="10" t="s">
        <v>525</v>
      </c>
      <c r="D322" s="10" t="s">
        <v>526</v>
      </c>
      <c r="E322" s="30">
        <v>45950</v>
      </c>
      <c r="F322" s="12" t="s">
        <v>643</v>
      </c>
      <c r="G322" s="10" t="str">
        <f>VLOOKUP(A322,'[1]BASE DTPA'!A:CU,7,0)</f>
        <v>N-A</v>
      </c>
      <c r="H322" s="10" t="str">
        <f>VLOOKUP(A322,'[1]BASE DTPA'!A:CV,8,0)</f>
        <v>5 MÍNIMA CUANTÍA</v>
      </c>
      <c r="I322" s="10" t="str">
        <f>VLOOKUP(A322,'[1]BASE DTPA'!A:CW,9,0)</f>
        <v>20 OTROS</v>
      </c>
      <c r="J322" s="7" t="str">
        <f>VLOOKUP(A322,'[1]BASE DTPA'!A:CX,10,0)</f>
        <v>SERVICIOS</v>
      </c>
      <c r="K322" s="7">
        <f>VLOOKUP(A322,'[1]BASE DTPA'!A:CY,11,0)</f>
        <v>90111600</v>
      </c>
      <c r="L322" s="13" t="str">
        <f>VLOOKUP(A322,'[1]BASE DTPA'!A:CZ,15,0)</f>
        <v>N/A</v>
      </c>
      <c r="M322" s="13">
        <f>VLOOKUP(A322,'[1]BASE DTPA'!A:DA,16,0)</f>
        <v>27000000</v>
      </c>
      <c r="N322" s="7" t="str">
        <f>VLOOKUP(A322,'[1]BASE DTPA'!A:DB,18,0)</f>
        <v>2 PERSONA JURIDICA</v>
      </c>
      <c r="O322" s="7" t="str">
        <f>VLOOKUP(A322,'[1]BASE DTPA'!A:DC,19,0)</f>
        <v>1 NIT</v>
      </c>
      <c r="P322" s="7">
        <f>VLOOKUP(A322,'[1]BASE DTPA'!A:DD,20,0)</f>
        <v>0</v>
      </c>
      <c r="Q322" s="7">
        <f>VLOOKUP(A322,'[1]BASE DTPA'!A:DE,22,0)</f>
        <v>900678825</v>
      </c>
      <c r="R322" s="7" t="str">
        <f>VLOOKUP(A322,'[1]BASE DTPA'!A:DF,38,0)</f>
        <v>PNN GORGONA</v>
      </c>
      <c r="S322" s="7">
        <f>VLOOKUP(A322,'[1]BASE DTPA'!A:DG,43,0)</f>
        <v>44</v>
      </c>
      <c r="T322" s="7">
        <f>VLOOKUP(A322,'[1]BASE DTPA'!A:DH,53,0)</f>
        <v>45957</v>
      </c>
      <c r="U322" s="7">
        <f>VLOOKUP(A322,'[1]BASE DTPA'!A:DI,54,0)</f>
        <v>45991</v>
      </c>
      <c r="V322" s="7">
        <f>VLOOKUP(A322,'[1]BASE DTPA'!A:DJ,79,0)</f>
        <v>0</v>
      </c>
      <c r="W322" s="7" t="str">
        <f>VLOOKUP(A322,'[1]BASE DTPA'!A:DK,68,0)</f>
        <v>VIGENTE</v>
      </c>
      <c r="X322" s="7" t="str">
        <f>VLOOKUP(A322,'[1]BASE DTPA'!A:DL,70,0)</f>
        <v xml:space="preserve">https://community.secop.gov.co/Public/Tendering/ContractDetailView/Index?UniqueIdentifier=CO1.PCCNTR.8464059 </v>
      </c>
      <c r="Y322" s="10"/>
      <c r="Z322" s="10"/>
    </row>
    <row r="323" spans="1:26" x14ac:dyDescent="0.3">
      <c r="A323" s="22" t="s">
        <v>330</v>
      </c>
      <c r="B323" s="10" t="s">
        <v>411</v>
      </c>
      <c r="C323" s="10" t="s">
        <v>527</v>
      </c>
      <c r="D323" s="10" t="s">
        <v>528</v>
      </c>
      <c r="E323" s="30">
        <v>45947</v>
      </c>
      <c r="F323" s="12" t="s">
        <v>644</v>
      </c>
      <c r="G323" s="10" t="str">
        <f>VLOOKUP(A323,'[1]BASE DTPA'!A:CU,7,0)</f>
        <v>N-A</v>
      </c>
      <c r="H323" s="10" t="str">
        <f>VLOOKUP(A323,'[1]BASE DTPA'!A:CV,8,0)</f>
        <v>5 MÍNIMA CUANTÍA</v>
      </c>
      <c r="I323" s="10" t="str">
        <f>VLOOKUP(A323,'[1]BASE DTPA'!A:CW,9,0)</f>
        <v>3 COMPRAVENTA y/o SUMINISTRO</v>
      </c>
      <c r="J323" s="7" t="str">
        <f>VLOOKUP(A323,'[1]BASE DTPA'!A:CX,10,0)</f>
        <v>COMPRAVENTA</v>
      </c>
      <c r="K323" s="7">
        <f>VLOOKUP(A323,'[1]BASE DTPA'!A:CY,11,0)</f>
        <v>46181500</v>
      </c>
      <c r="L323" s="13" t="str">
        <f>VLOOKUP(A323,'[1]BASE DTPA'!A:CZ,15,0)</f>
        <v>N/A</v>
      </c>
      <c r="M323" s="13">
        <f>VLOOKUP(A323,'[1]BASE DTPA'!A:DA,16,0)</f>
        <v>19571500</v>
      </c>
      <c r="N323" s="7" t="str">
        <f>VLOOKUP(A323,'[1]BASE DTPA'!A:DB,18,0)</f>
        <v>2 PERSONA JURIDICA</v>
      </c>
      <c r="O323" s="7" t="str">
        <f>VLOOKUP(A323,'[1]BASE DTPA'!A:DC,19,0)</f>
        <v>1 NIT</v>
      </c>
      <c r="P323" s="7">
        <f>VLOOKUP(A323,'[1]BASE DTPA'!A:DD,20,0)</f>
        <v>0</v>
      </c>
      <c r="Q323" s="7">
        <f>VLOOKUP(A323,'[1]BASE DTPA'!A:DE,22,0)</f>
        <v>901369751</v>
      </c>
      <c r="R323" s="7" t="str">
        <f>VLOOKUP(A323,'[1]BASE DTPA'!A:DF,38,0)</f>
        <v>DNMI CABO MANGLARES</v>
      </c>
      <c r="S323" s="7">
        <f>VLOOKUP(A323,'[1]BASE DTPA'!A:DG,43,0)</f>
        <v>28</v>
      </c>
      <c r="T323" s="7">
        <f>VLOOKUP(A323,'[1]BASE DTPA'!A:DH,53,0)</f>
        <v>45951</v>
      </c>
      <c r="U323" s="7">
        <f>VLOOKUP(A323,'[1]BASE DTPA'!A:DI,54,0)</f>
        <v>45996</v>
      </c>
      <c r="V323" s="7">
        <f>VLOOKUP(A323,'[1]BASE DTPA'!A:DJ,79,0)</f>
        <v>0</v>
      </c>
      <c r="W323" s="7" t="str">
        <f>VLOOKUP(A323,'[1]BASE DTPA'!A:DK,68,0)</f>
        <v>VIGENTE</v>
      </c>
      <c r="X323" s="7" t="str">
        <f>VLOOKUP(A323,'[1]BASE DTPA'!A:DL,70,0)</f>
        <v xml:space="preserve">https://community.secop.gov.co/Public/Tendering/ContractDetailView/Index?UniqueIdentifier=CO1.PCCNTR.8465205 </v>
      </c>
      <c r="Y323" s="10"/>
      <c r="Z323" s="10"/>
    </row>
    <row r="324" spans="1:26" x14ac:dyDescent="0.3">
      <c r="A324" s="22" t="s">
        <v>331</v>
      </c>
      <c r="B324" s="10" t="s">
        <v>411</v>
      </c>
      <c r="C324" s="10" t="s">
        <v>529</v>
      </c>
      <c r="D324" s="10" t="s">
        <v>451</v>
      </c>
      <c r="E324" s="23">
        <v>45966</v>
      </c>
      <c r="F324" s="12" t="s">
        <v>645</v>
      </c>
      <c r="G324" s="10" t="str">
        <f>VLOOKUP(A324,'[1]BASE DTPA'!A:CU,7,0)</f>
        <v>N-A</v>
      </c>
      <c r="H324" s="10" t="str">
        <f>VLOOKUP(A324,'[1]BASE DTPA'!A:CV,8,0)</f>
        <v>5 MÍNIMA CUANTÍA</v>
      </c>
      <c r="I324" s="10" t="str">
        <f>VLOOKUP(A324,'[1]BASE DTPA'!A:CW,9,0)</f>
        <v>3 COMPRAVENTA y/o SUMINISTRO</v>
      </c>
      <c r="J324" s="7" t="str">
        <f>VLOOKUP(A324,'[1]BASE DTPA'!A:CX,10,0)</f>
        <v>COMPRAVENTA</v>
      </c>
      <c r="K324" s="7">
        <f>VLOOKUP(A324,'[1]BASE DTPA'!A:CY,11,0)</f>
        <v>70151509</v>
      </c>
      <c r="L324" s="13" t="str">
        <f>VLOOKUP(A324,'[1]BASE DTPA'!A:CZ,15,0)</f>
        <v>N/A</v>
      </c>
      <c r="M324" s="13">
        <f>VLOOKUP(A324,'[1]BASE DTPA'!A:DA,16,0)</f>
        <v>27647875</v>
      </c>
      <c r="N324" s="7" t="str">
        <f>VLOOKUP(A324,'[1]BASE DTPA'!A:DB,18,0)</f>
        <v>2 PERSONA JURIDICA</v>
      </c>
      <c r="O324" s="7" t="str">
        <f>VLOOKUP(A324,'[1]BASE DTPA'!A:DC,19,0)</f>
        <v>1 NIT</v>
      </c>
      <c r="P324" s="7">
        <f>VLOOKUP(A324,'[1]BASE DTPA'!A:DD,20,0)</f>
        <v>0</v>
      </c>
      <c r="Q324" s="7">
        <f>VLOOKUP(A324,'[1]BASE DTPA'!A:DE,22,0)</f>
        <v>900034591</v>
      </c>
      <c r="R324" s="7" t="str">
        <f>VLOOKUP(A324,'[1]BASE DTPA'!A:DF,38,0)</f>
        <v>DNMI CABO MANGLARES</v>
      </c>
      <c r="S324" s="7">
        <f>VLOOKUP(A324,'[1]BASE DTPA'!A:DG,43,0)</f>
        <v>27</v>
      </c>
      <c r="T324" s="7">
        <f>VLOOKUP(A324,'[1]BASE DTPA'!A:DH,53,0)</f>
        <v>45966</v>
      </c>
      <c r="U324" s="7">
        <f>VLOOKUP(A324,'[1]BASE DTPA'!A:DI,54,0)</f>
        <v>46006</v>
      </c>
      <c r="V324" s="7">
        <f>VLOOKUP(A324,'[1]BASE DTPA'!A:DJ,79,0)</f>
        <v>0</v>
      </c>
      <c r="W324" s="7" t="str">
        <f>VLOOKUP(A324,'[1]BASE DTPA'!A:DK,68,0)</f>
        <v>VIGENTE</v>
      </c>
      <c r="X324" s="7" t="str">
        <f>VLOOKUP(A324,'[1]BASE DTPA'!A:DL,70,0)</f>
        <v xml:space="preserve">https://community.secop.gov.co/Public/Tendering/ContractDetailView/Index?UniqueIdentifier=CO1.PCCNTR.8537555 </v>
      </c>
      <c r="Y324" s="10"/>
      <c r="Z324" s="10"/>
    </row>
    <row r="325" spans="1:26" x14ac:dyDescent="0.3">
      <c r="A325" s="22" t="s">
        <v>332</v>
      </c>
      <c r="B325" s="10" t="s">
        <v>411</v>
      </c>
      <c r="C325" s="10" t="s">
        <v>530</v>
      </c>
      <c r="D325" s="10" t="s">
        <v>531</v>
      </c>
      <c r="E325" s="30">
        <v>45958</v>
      </c>
      <c r="F325" s="12" t="s">
        <v>646</v>
      </c>
      <c r="G325" s="10" t="str">
        <f>VLOOKUP(A325,'[1]BASE DTPA'!A:CU,7,0)</f>
        <v>N-A</v>
      </c>
      <c r="H325" s="10" t="str">
        <f>VLOOKUP(A325,'[1]BASE DTPA'!A:CV,8,0)</f>
        <v>5 MÍNIMA CUANTÍA</v>
      </c>
      <c r="I325" s="10" t="str">
        <f>VLOOKUP(A325,'[1]BASE DTPA'!A:CW,9,0)</f>
        <v>3 COMPRAVENTA y/o SUMINISTRO</v>
      </c>
      <c r="J325" s="7" t="str">
        <f>VLOOKUP(A325,'[1]BASE DTPA'!A:CX,10,0)</f>
        <v>SUMINISTRO</v>
      </c>
      <c r="K325" s="7">
        <f>VLOOKUP(A325,'[1]BASE DTPA'!A:CY,11,0)</f>
        <v>15111501</v>
      </c>
      <c r="L325" s="13" t="str">
        <f>VLOOKUP(A325,'[1]BASE DTPA'!A:CZ,15,0)</f>
        <v>N/A</v>
      </c>
      <c r="M325" s="13">
        <f>VLOOKUP(A325,'[1]BASE DTPA'!A:DA,16,0)</f>
        <v>2000000</v>
      </c>
      <c r="N325" s="7" t="str">
        <f>VLOOKUP(A325,'[1]BASE DTPA'!A:DB,18,0)</f>
        <v>2 PERSONA JURIDICA</v>
      </c>
      <c r="O325" s="7" t="str">
        <f>VLOOKUP(A325,'[1]BASE DTPA'!A:DC,19,0)</f>
        <v>1 NIT</v>
      </c>
      <c r="P325" s="7">
        <f>VLOOKUP(A325,'[1]BASE DTPA'!A:DD,20,0)</f>
        <v>0</v>
      </c>
      <c r="Q325" s="7">
        <f>VLOOKUP(A325,'[1]BASE DTPA'!A:DE,22,0)</f>
        <v>900529085</v>
      </c>
      <c r="R325" s="7" t="str">
        <f>VLOOKUP(A325,'[1]BASE DTPA'!A:DF,38,0)</f>
        <v>DNMI CABO MANGLARES</v>
      </c>
      <c r="S325" s="7">
        <f>VLOOKUP(A325,'[1]BASE DTPA'!A:DG,43,0)</f>
        <v>34</v>
      </c>
      <c r="T325" s="7">
        <f>VLOOKUP(A325,'[1]BASE DTPA'!A:DH,53,0)</f>
        <v>45973</v>
      </c>
      <c r="U325" s="7">
        <f>VLOOKUP(A325,'[1]BASE DTPA'!A:DI,54,0)</f>
        <v>45991</v>
      </c>
      <c r="V325" s="7">
        <f>VLOOKUP(A325,'[1]BASE DTPA'!A:DJ,79,0)</f>
        <v>0</v>
      </c>
      <c r="W325" s="7" t="str">
        <f>VLOOKUP(A325,'[1]BASE DTPA'!A:DK,68,0)</f>
        <v>VIGENTE</v>
      </c>
      <c r="X325" s="7" t="str">
        <f>VLOOKUP(A325,'[1]BASE DTPA'!A:DL,70,0)</f>
        <v xml:space="preserve">https://community.secop.gov.co/Public/Tendering/ContractDetailView/Index?UniqueIdentifier=CO1.PCCNTR.8499993 </v>
      </c>
      <c r="Y325" s="10"/>
      <c r="Z325" s="10"/>
    </row>
    <row r="326" spans="1:26" x14ac:dyDescent="0.3">
      <c r="A326" s="22" t="s">
        <v>333</v>
      </c>
      <c r="B326" s="10" t="s">
        <v>411</v>
      </c>
      <c r="C326" s="10" t="s">
        <v>532</v>
      </c>
      <c r="D326" s="10" t="s">
        <v>451</v>
      </c>
      <c r="E326" s="23">
        <v>45966</v>
      </c>
      <c r="F326" s="12" t="s">
        <v>647</v>
      </c>
      <c r="G326" s="10" t="str">
        <f>VLOOKUP(A326,'[1]BASE DTPA'!A:CU,7,0)</f>
        <v>N-A</v>
      </c>
      <c r="H326" s="10" t="str">
        <f>VLOOKUP(A326,'[1]BASE DTPA'!A:CV,8,0)</f>
        <v>5 MÍNIMA CUANTÍA</v>
      </c>
      <c r="I326" s="10" t="str">
        <f>VLOOKUP(A326,'[1]BASE DTPA'!A:CW,9,0)</f>
        <v>3 COMPRAVENTA y/o SUMINISTRO</v>
      </c>
      <c r="J326" s="7" t="str">
        <f>VLOOKUP(A326,'[1]BASE DTPA'!A:CX,10,0)</f>
        <v>COMPRAVENTA</v>
      </c>
      <c r="K326" s="7">
        <f>VLOOKUP(A326,'[1]BASE DTPA'!A:CY,11,0)</f>
        <v>781819</v>
      </c>
      <c r="L326" s="13" t="str">
        <f>VLOOKUP(A326,'[1]BASE DTPA'!A:CZ,15,0)</f>
        <v>N/A</v>
      </c>
      <c r="M326" s="13">
        <f>VLOOKUP(A326,'[1]BASE DTPA'!A:DA,16,0)</f>
        <v>13691446</v>
      </c>
      <c r="N326" s="7" t="str">
        <f>VLOOKUP(A326,'[1]BASE DTPA'!A:DB,18,0)</f>
        <v>2 PERSONA JURIDICA</v>
      </c>
      <c r="O326" s="7" t="str">
        <f>VLOOKUP(A326,'[1]BASE DTPA'!A:DC,19,0)</f>
        <v>1 NIT</v>
      </c>
      <c r="P326" s="7">
        <f>VLOOKUP(A326,'[1]BASE DTPA'!A:DD,20,0)</f>
        <v>0</v>
      </c>
      <c r="Q326" s="7">
        <f>VLOOKUP(A326,'[1]BASE DTPA'!A:DE,22,0)</f>
        <v>900034591</v>
      </c>
      <c r="R326" s="7" t="str">
        <f>VLOOKUP(A326,'[1]BASE DTPA'!A:DF,38,0)</f>
        <v>PNN GORGONA</v>
      </c>
      <c r="S326" s="7">
        <f>VLOOKUP(A326,'[1]BASE DTPA'!A:DG,43,0)</f>
        <v>25</v>
      </c>
      <c r="T326" s="7">
        <f>VLOOKUP(A326,'[1]BASE DTPA'!A:DH,53,0)</f>
        <v>45968</v>
      </c>
      <c r="U326" s="7">
        <f>VLOOKUP(A326,'[1]BASE DTPA'!A:DI,54,0)</f>
        <v>45991</v>
      </c>
      <c r="V326" s="7">
        <f>VLOOKUP(A326,'[1]BASE DTPA'!A:DJ,79,0)</f>
        <v>0</v>
      </c>
      <c r="W326" s="7" t="str">
        <f>VLOOKUP(A326,'[1]BASE DTPA'!A:DK,68,0)</f>
        <v>VIGENTE</v>
      </c>
      <c r="X326" s="7" t="str">
        <f>VLOOKUP(A326,'[1]BASE DTPA'!A:DL,70,0)</f>
        <v xml:space="preserve">https://community.secop.gov.co/Public/Tendering/ContractDetailView/Index?UniqueIdentifier=CO1.PCCNTR.8542689 </v>
      </c>
      <c r="Y326" s="10"/>
      <c r="Z326" s="10"/>
    </row>
    <row r="327" spans="1:26" x14ac:dyDescent="0.3">
      <c r="A327" s="22" t="s">
        <v>334</v>
      </c>
      <c r="B327" s="10" t="s">
        <v>411</v>
      </c>
      <c r="C327" s="10" t="s">
        <v>533</v>
      </c>
      <c r="D327" s="10" t="s">
        <v>534</v>
      </c>
      <c r="E327" s="30">
        <v>45959</v>
      </c>
      <c r="F327" s="12" t="s">
        <v>648</v>
      </c>
      <c r="G327" s="10" t="str">
        <f>VLOOKUP(A327,'[1]BASE DTPA'!A:CU,7,0)</f>
        <v>N-A</v>
      </c>
      <c r="H327" s="10" t="str">
        <f>VLOOKUP(A327,'[1]BASE DTPA'!A:CV,8,0)</f>
        <v>5 MÍNIMA CUANTÍA</v>
      </c>
      <c r="I327" s="10" t="str">
        <f>VLOOKUP(A327,'[1]BASE DTPA'!A:CW,9,0)</f>
        <v>3 COMPRAVENTA y/o SUMINISTRO</v>
      </c>
      <c r="J327" s="7" t="str">
        <f>VLOOKUP(A327,'[1]BASE DTPA'!A:CX,10,0)</f>
        <v>N/A</v>
      </c>
      <c r="K327" s="7">
        <f>VLOOKUP(A327,'[1]BASE DTPA'!A:CY,11,0)</f>
        <v>49121503</v>
      </c>
      <c r="L327" s="13" t="str">
        <f>VLOOKUP(A327,'[1]BASE DTPA'!A:CZ,15,0)</f>
        <v>N/A</v>
      </c>
      <c r="M327" s="13">
        <f>VLOOKUP(A327,'[1]BASE DTPA'!A:DA,16,0)</f>
        <v>13396414</v>
      </c>
      <c r="N327" s="7" t="str">
        <f>VLOOKUP(A327,'[1]BASE DTPA'!A:DB,18,0)</f>
        <v>2 PERSONA JURIDICA</v>
      </c>
      <c r="O327" s="7" t="str">
        <f>VLOOKUP(A327,'[1]BASE DTPA'!A:DC,19,0)</f>
        <v>1 NIT</v>
      </c>
      <c r="P327" s="7">
        <f>VLOOKUP(A327,'[1]BASE DTPA'!A:DD,20,0)</f>
        <v>0</v>
      </c>
      <c r="Q327" s="7">
        <f>VLOOKUP(A327,'[1]BASE DTPA'!A:DE,22,0)</f>
        <v>901301891</v>
      </c>
      <c r="R327" s="7" t="str">
        <f>VLOOKUP(A327,'[1]BASE DTPA'!A:DF,38,0)</f>
        <v>PNN URAMBA BAHÍA MÁLAGA</v>
      </c>
      <c r="S327" s="7">
        <f>VLOOKUP(A327,'[1]BASE DTPA'!A:DG,43,0)</f>
        <v>30</v>
      </c>
      <c r="T327" s="7">
        <f>VLOOKUP(A327,'[1]BASE DTPA'!A:DH,53,0)</f>
        <v>45961</v>
      </c>
      <c r="U327" s="7">
        <f>VLOOKUP(A327,'[1]BASE DTPA'!A:DI,54,0)</f>
        <v>45996</v>
      </c>
      <c r="V327" s="7">
        <f>VLOOKUP(A327,'[1]BASE DTPA'!A:DJ,79,0)</f>
        <v>0</v>
      </c>
      <c r="W327" s="7" t="str">
        <f>VLOOKUP(A327,'[1]BASE DTPA'!A:DK,68,0)</f>
        <v>VIGENTE</v>
      </c>
      <c r="X327" s="7" t="str">
        <f>VLOOKUP(A327,'[1]BASE DTPA'!A:DL,70,0)</f>
        <v xml:space="preserve">https://community.secop.gov.co/Public/Tendering/ContractDetailView/Index?UniqueIdentifier=CO1.PCCNTR.8508838 </v>
      </c>
      <c r="Y327" s="10"/>
      <c r="Z327" s="10"/>
    </row>
    <row r="328" spans="1:26" x14ac:dyDescent="0.3">
      <c r="A328" s="22" t="s">
        <v>335</v>
      </c>
      <c r="B328" s="10" t="s">
        <v>411</v>
      </c>
      <c r="C328" s="10" t="s">
        <v>535</v>
      </c>
      <c r="D328" s="10" t="s">
        <v>536</v>
      </c>
      <c r="E328" s="30">
        <v>45958</v>
      </c>
      <c r="F328" s="12" t="s">
        <v>649</v>
      </c>
      <c r="G328" s="10" t="str">
        <f>VLOOKUP(A328,'[1]BASE DTPA'!A:CU,7,0)</f>
        <v>N-A</v>
      </c>
      <c r="H328" s="10" t="str">
        <f>VLOOKUP(A328,'[1]BASE DTPA'!A:CV,8,0)</f>
        <v>5 MÍNIMA CUANTÍA</v>
      </c>
      <c r="I328" s="10" t="str">
        <f>VLOOKUP(A328,'[1]BASE DTPA'!A:CW,9,0)</f>
        <v>3 COMPRAVENTA y/o SUMINISTRO</v>
      </c>
      <c r="J328" s="7" t="str">
        <f>VLOOKUP(A328,'[1]BASE DTPA'!A:CX,10,0)</f>
        <v>COMPRAVENTA</v>
      </c>
      <c r="K328" s="7">
        <f>VLOOKUP(A328,'[1]BASE DTPA'!A:CY,11,0)</f>
        <v>30151800</v>
      </c>
      <c r="L328" s="13" t="str">
        <f>VLOOKUP(A328,'[1]BASE DTPA'!A:CZ,15,0)</f>
        <v>N/A</v>
      </c>
      <c r="M328" s="13">
        <f>VLOOKUP(A328,'[1]BASE DTPA'!A:DA,16,0)</f>
        <v>33249035</v>
      </c>
      <c r="N328" s="7" t="str">
        <f>VLOOKUP(A328,'[1]BASE DTPA'!A:DB,18,0)</f>
        <v>2 PERSONA JURIDICA</v>
      </c>
      <c r="O328" s="7" t="str">
        <f>VLOOKUP(A328,'[1]BASE DTPA'!A:DC,19,0)</f>
        <v>1 NIT</v>
      </c>
      <c r="P328" s="7">
        <f>VLOOKUP(A328,'[1]BASE DTPA'!A:DD,20,0)</f>
        <v>0</v>
      </c>
      <c r="Q328" s="7">
        <f>VLOOKUP(A328,'[1]BASE DTPA'!A:DE,22,0)</f>
        <v>805031667</v>
      </c>
      <c r="R328" s="7" t="str">
        <f>VLOOKUP(A328,'[1]BASE DTPA'!A:DF,38,0)</f>
        <v>PNN UTRÍA</v>
      </c>
      <c r="S328" s="7">
        <f>VLOOKUP(A328,'[1]BASE DTPA'!A:DG,43,0)</f>
        <v>24</v>
      </c>
      <c r="T328" s="7">
        <f>VLOOKUP(A328,'[1]BASE DTPA'!A:DH,53,0)</f>
        <v>45961</v>
      </c>
      <c r="U328" s="7">
        <f>VLOOKUP(A328,'[1]BASE DTPA'!A:DI,54,0)</f>
        <v>46006</v>
      </c>
      <c r="V328" s="7">
        <f>VLOOKUP(A328,'[1]BASE DTPA'!A:DJ,79,0)</f>
        <v>0</v>
      </c>
      <c r="W328" s="7" t="str">
        <f>VLOOKUP(A328,'[1]BASE DTPA'!A:DK,68,0)</f>
        <v>VIGENTE</v>
      </c>
      <c r="X328" s="7" t="str">
        <f>VLOOKUP(A328,'[1]BASE DTPA'!A:DL,70,0)</f>
        <v xml:space="preserve">https://community.secop.gov.co/Public/Tendering/ContractDetailView/Index?UniqueIdentifier=CO1.PCCNTR.8499899 </v>
      </c>
      <c r="Y328" s="10"/>
      <c r="Z328" s="10"/>
    </row>
    <row r="329" spans="1:26" x14ac:dyDescent="0.3">
      <c r="A329" s="22" t="s">
        <v>336</v>
      </c>
      <c r="B329" s="10" t="s">
        <v>411</v>
      </c>
      <c r="C329" s="10" t="s">
        <v>537</v>
      </c>
      <c r="D329" s="10" t="s">
        <v>538</v>
      </c>
      <c r="E329" s="30">
        <v>45954</v>
      </c>
      <c r="F329" s="12" t="s">
        <v>650</v>
      </c>
      <c r="G329" s="10" t="str">
        <f>VLOOKUP(A329,'[1]BASE DTPA'!A:CU,7,0)</f>
        <v>N-A</v>
      </c>
      <c r="H329" s="10" t="str">
        <f>VLOOKUP(A329,'[1]BASE DTPA'!A:CV,8,0)</f>
        <v>5 MÍNIMA CUANTÍA</v>
      </c>
      <c r="I329" s="10" t="str">
        <f>VLOOKUP(A329,'[1]BASE DTPA'!A:CW,9,0)</f>
        <v>20 OTROS</v>
      </c>
      <c r="J329" s="7" t="str">
        <f>VLOOKUP(A329,'[1]BASE DTPA'!A:CX,10,0)</f>
        <v>SERVICIOS</v>
      </c>
      <c r="K329" s="7">
        <f>VLOOKUP(A329,'[1]BASE DTPA'!A:CY,11,0)</f>
        <v>80141607</v>
      </c>
      <c r="L329" s="13" t="str">
        <f>VLOOKUP(A329,'[1]BASE DTPA'!A:CZ,15,0)</f>
        <v>N/A</v>
      </c>
      <c r="M329" s="13">
        <f>VLOOKUP(A329,'[1]BASE DTPA'!A:DA,16,0)</f>
        <v>20000000</v>
      </c>
      <c r="N329" s="7" t="str">
        <f>VLOOKUP(A329,'[1]BASE DTPA'!A:DB,18,0)</f>
        <v>2 PERSONA JURIDICA</v>
      </c>
      <c r="O329" s="7" t="str">
        <f>VLOOKUP(A329,'[1]BASE DTPA'!A:DC,19,0)</f>
        <v>1 NIT</v>
      </c>
      <c r="P329" s="7">
        <f>VLOOKUP(A329,'[1]BASE DTPA'!A:DD,20,0)</f>
        <v>0</v>
      </c>
      <c r="Q329" s="7">
        <f>VLOOKUP(A329,'[1]BASE DTPA'!A:DE,22,0)</f>
        <v>901807628</v>
      </c>
      <c r="R329" s="7" t="str">
        <f>VLOOKUP(A329,'[1]BASE DTPA'!A:DF,38,0)</f>
        <v>DTPA</v>
      </c>
      <c r="S329" s="7">
        <f>VLOOKUP(A329,'[1]BASE DTPA'!A:DG,43,0)</f>
        <v>52</v>
      </c>
      <c r="T329" s="7">
        <f>VLOOKUP(A329,'[1]BASE DTPA'!A:DH,53,0)</f>
        <v>45957</v>
      </c>
      <c r="U329" s="7">
        <f>VLOOKUP(A329,'[1]BASE DTPA'!A:DI,54,0)</f>
        <v>46006</v>
      </c>
      <c r="V329" s="7">
        <f>VLOOKUP(A329,'[1]BASE DTPA'!A:DJ,79,0)</f>
        <v>0</v>
      </c>
      <c r="W329" s="7" t="str">
        <f>VLOOKUP(A329,'[1]BASE DTPA'!A:DK,68,0)</f>
        <v>VIGENTE</v>
      </c>
      <c r="X329" s="7" t="str">
        <f>VLOOKUP(A329,'[1]BASE DTPA'!A:DL,70,0)</f>
        <v xml:space="preserve">https://community.secop.gov.co/Public/Tendering/ContractDetailView/Index?UniqueIdentifier=CO1.PCCNTR.8493588 </v>
      </c>
      <c r="Y329" s="10"/>
      <c r="Z329" s="10"/>
    </row>
    <row r="330" spans="1:26" x14ac:dyDescent="0.3">
      <c r="A330" s="22" t="s">
        <v>337</v>
      </c>
      <c r="B330" s="10" t="s">
        <v>418</v>
      </c>
      <c r="C330" s="10" t="s">
        <v>539</v>
      </c>
      <c r="D330" s="10" t="s">
        <v>462</v>
      </c>
      <c r="E330" s="23">
        <v>45968</v>
      </c>
      <c r="F330" s="12" t="s">
        <v>651</v>
      </c>
      <c r="G330" s="10" t="str">
        <f>VLOOKUP(A330,'[1]BASE DTPA'!A:CU,7,0)</f>
        <v>N-A</v>
      </c>
      <c r="H330" s="10" t="str">
        <f>VLOOKUP(A330,'[1]BASE DTPA'!A:CV,8,0)</f>
        <v>5 MÍNIMA CUANTÍA</v>
      </c>
      <c r="I330" s="10" t="str">
        <f>VLOOKUP(A330,'[1]BASE DTPA'!A:CW,9,0)</f>
        <v>3 COMPRAVENTA y/o SUMINISTRO</v>
      </c>
      <c r="J330" s="7" t="str">
        <f>VLOOKUP(A330,'[1]BASE DTPA'!A:CX,10,0)</f>
        <v>COMPRAVENTA</v>
      </c>
      <c r="K330" s="7" t="str">
        <f>VLOOKUP(A330,'[1]BASE DTPA'!A:CY,11,0)</f>
        <v>76111501/47121803</v>
      </c>
      <c r="L330" s="13" t="str">
        <f>VLOOKUP(A330,'[1]BASE DTPA'!A:CZ,15,0)</f>
        <v>N/A</v>
      </c>
      <c r="M330" s="13">
        <f>VLOOKUP(A330,'[1]BASE DTPA'!A:DA,16,0)</f>
        <v>2267159</v>
      </c>
      <c r="N330" s="7" t="str">
        <f>VLOOKUP(A330,'[1]BASE DTPA'!A:DB,18,0)</f>
        <v>2 PERSONA JURIDICA</v>
      </c>
      <c r="O330" s="7" t="str">
        <f>VLOOKUP(A330,'[1]BASE DTPA'!A:DC,19,0)</f>
        <v>1 NIT</v>
      </c>
      <c r="P330" s="7">
        <f>VLOOKUP(A330,'[1]BASE DTPA'!A:DD,20,0)</f>
        <v>0</v>
      </c>
      <c r="Q330" s="7">
        <f>VLOOKUP(A330,'[1]BASE DTPA'!A:DE,22,0)</f>
        <v>900529085</v>
      </c>
      <c r="R330" s="7" t="str">
        <f>VLOOKUP(A330,'[1]BASE DTPA'!A:DF,38,0)</f>
        <v>DNMI CABO MANGLARES</v>
      </c>
      <c r="S330" s="7">
        <f>VLOOKUP(A330,'[1]BASE DTPA'!A:DG,43,0)</f>
        <v>22</v>
      </c>
      <c r="T330" s="7">
        <f>VLOOKUP(A330,'[1]BASE DTPA'!A:DH,53,0)</f>
        <v>45973</v>
      </c>
      <c r="U330" s="7">
        <f>VLOOKUP(A330,'[1]BASE DTPA'!A:DI,54,0)</f>
        <v>45990</v>
      </c>
      <c r="V330" s="7">
        <f>VLOOKUP(A330,'[1]BASE DTPA'!A:DJ,79,0)</f>
        <v>0</v>
      </c>
      <c r="W330" s="7" t="str">
        <f>VLOOKUP(A330,'[1]BASE DTPA'!A:DK,68,0)</f>
        <v>VIGENTE</v>
      </c>
      <c r="X330" s="7" t="str">
        <f>VLOOKUP(A330,'[1]BASE DTPA'!A:DL,70,0)</f>
        <v xml:space="preserve">https://community.secop.gov.co/Public/Tendering/ContractDetailView/Index?UniqueIdentifier=CO1.PCCNTR.8551931 </v>
      </c>
      <c r="Y330" s="10"/>
      <c r="Z330" s="10"/>
    </row>
    <row r="331" spans="1:26" x14ac:dyDescent="0.3">
      <c r="A331" s="22" t="s">
        <v>338</v>
      </c>
      <c r="B331" s="10" t="s">
        <v>411</v>
      </c>
      <c r="C331" s="10" t="s">
        <v>540</v>
      </c>
      <c r="D331" s="10" t="s">
        <v>541</v>
      </c>
      <c r="E331" s="30">
        <v>45974</v>
      </c>
      <c r="F331" s="12" t="s">
        <v>652</v>
      </c>
      <c r="G331" s="10" t="str">
        <f>VLOOKUP(A331,'[1]BASE DTPA'!A:CU,7,0)</f>
        <v>N-A</v>
      </c>
      <c r="H331" s="10" t="str">
        <f>VLOOKUP(A331,'[1]BASE DTPA'!A:CV,8,0)</f>
        <v>5 MÍNIMA CUANTÍA</v>
      </c>
      <c r="I331" s="10" t="str">
        <f>VLOOKUP(A331,'[1]BASE DTPA'!A:CW,9,0)</f>
        <v>20 OTROS</v>
      </c>
      <c r="J331" s="7" t="str">
        <f>VLOOKUP(A331,'[1]BASE DTPA'!A:CX,10,0)</f>
        <v>SERVICIOS</v>
      </c>
      <c r="K331" s="7">
        <f>VLOOKUP(A331,'[1]BASE DTPA'!A:CY,11,0)</f>
        <v>47101502</v>
      </c>
      <c r="L331" s="13" t="str">
        <f>VLOOKUP(A331,'[1]BASE DTPA'!A:CZ,15,0)</f>
        <v>N/A</v>
      </c>
      <c r="M331" s="13">
        <f>VLOOKUP(A331,'[1]BASE DTPA'!A:DA,16,0)</f>
        <v>25860080</v>
      </c>
      <c r="N331" s="7" t="str">
        <f>VLOOKUP(A331,'[1]BASE DTPA'!A:DB,18,0)</f>
        <v>2 PERSONA JURIDICA</v>
      </c>
      <c r="O331" s="7" t="str">
        <f>VLOOKUP(A331,'[1]BASE DTPA'!A:DC,19,0)</f>
        <v>1 NIT</v>
      </c>
      <c r="P331" s="7">
        <f>VLOOKUP(A331,'[1]BASE DTPA'!A:DD,20,0)</f>
        <v>0</v>
      </c>
      <c r="Q331" s="7">
        <f>VLOOKUP(A331,'[1]BASE DTPA'!A:DE,22,0)</f>
        <v>900742151</v>
      </c>
      <c r="R331" s="7" t="str">
        <f>VLOOKUP(A331,'[1]BASE DTPA'!A:DF,38,0)</f>
        <v>PNN FARALLONES DE CALI</v>
      </c>
      <c r="S331" s="7">
        <f>VLOOKUP(A331,'[1]BASE DTPA'!A:DG,43,0)</f>
        <v>48</v>
      </c>
      <c r="T331" s="7">
        <f>VLOOKUP(A331,'[1]BASE DTPA'!A:DH,53,0)</f>
        <v>45985</v>
      </c>
      <c r="U331" s="7">
        <f>VLOOKUP(A331,'[1]BASE DTPA'!A:DI,54,0)</f>
        <v>46021</v>
      </c>
      <c r="V331" s="7">
        <f>VLOOKUP(A331,'[1]BASE DTPA'!A:DJ,79,0)</f>
        <v>0</v>
      </c>
      <c r="W331" s="7" t="str">
        <f>VLOOKUP(A331,'[1]BASE DTPA'!A:DK,68,0)</f>
        <v>VIGENTE</v>
      </c>
      <c r="X331" s="7" t="str">
        <f>VLOOKUP(A331,'[1]BASE DTPA'!A:DL,70,0)</f>
        <v xml:space="preserve">https://community.secop.gov.co/Public/Tendering/ContractDetailView/Index?UniqueIdentifier=CO1.PCCNTR.8586101 </v>
      </c>
      <c r="Y331" s="10"/>
      <c r="Z331" s="10"/>
    </row>
    <row r="332" spans="1:26" x14ac:dyDescent="0.3">
      <c r="A332" s="22" t="s">
        <v>339</v>
      </c>
      <c r="B332" s="10" t="s">
        <v>418</v>
      </c>
      <c r="C332" s="10" t="s">
        <v>542</v>
      </c>
      <c r="D332" s="10" t="s">
        <v>417</v>
      </c>
      <c r="E332" s="30">
        <v>45972</v>
      </c>
      <c r="F332" s="12" t="s">
        <v>653</v>
      </c>
      <c r="G332" s="10" t="str">
        <f>VLOOKUP(A332,'[1]BASE DTPA'!A:CU,7,0)</f>
        <v>N-A</v>
      </c>
      <c r="H332" s="10" t="str">
        <f>VLOOKUP(A332,'[1]BASE DTPA'!A:CV,8,0)</f>
        <v>5 MÍNIMA CUANTÍA</v>
      </c>
      <c r="I332" s="10" t="str">
        <f>VLOOKUP(A332,'[1]BASE DTPA'!A:CW,9,0)</f>
        <v>3 COMPRAVENTA y/o SUMINISTRO</v>
      </c>
      <c r="J332" s="7" t="str">
        <f>VLOOKUP(A332,'[1]BASE DTPA'!A:CX,10,0)</f>
        <v>COMPRAVENTA</v>
      </c>
      <c r="K332" s="7">
        <f>VLOOKUP(A332,'[1]BASE DTPA'!A:CY,11,0)</f>
        <v>26101515</v>
      </c>
      <c r="L332" s="13" t="str">
        <f>VLOOKUP(A332,'[1]BASE DTPA'!A:CZ,15,0)</f>
        <v>N/A</v>
      </c>
      <c r="M332" s="13">
        <f>VLOOKUP(A332,'[1]BASE DTPA'!A:DA,16,0)</f>
        <v>55000000</v>
      </c>
      <c r="N332" s="7" t="str">
        <f>VLOOKUP(A332,'[1]BASE DTPA'!A:DB,18,0)</f>
        <v>2 PERSONA JURIDICA</v>
      </c>
      <c r="O332" s="7" t="str">
        <f>VLOOKUP(A332,'[1]BASE DTPA'!A:DC,19,0)</f>
        <v>1 NIT</v>
      </c>
      <c r="P332" s="7">
        <f>VLOOKUP(A332,'[1]BASE DTPA'!A:DD,20,0)</f>
        <v>0</v>
      </c>
      <c r="Q332" s="7">
        <f>VLOOKUP(A332,'[1]BASE DTPA'!A:DE,22,0)</f>
        <v>900381761</v>
      </c>
      <c r="R332" s="7" t="str">
        <f>VLOOKUP(A332,'[1]BASE DTPA'!A:DF,38,0)</f>
        <v>PNN UTRÍA</v>
      </c>
      <c r="S332" s="7">
        <f>VLOOKUP(A332,'[1]BASE DTPA'!A:DG,43,0)</f>
        <v>20</v>
      </c>
      <c r="T332" s="7">
        <f>VLOOKUP(A332,'[1]BASE DTPA'!A:DH,53,0)</f>
        <v>45975</v>
      </c>
      <c r="U332" s="7">
        <f>VLOOKUP(A332,'[1]BASE DTPA'!A:DI,54,0)</f>
        <v>46001</v>
      </c>
      <c r="V332" s="7">
        <f>VLOOKUP(A332,'[1]BASE DTPA'!A:DJ,79,0)</f>
        <v>0</v>
      </c>
      <c r="W332" s="7" t="str">
        <f>VLOOKUP(A332,'[1]BASE DTPA'!A:DK,68,0)</f>
        <v>VIGENTE</v>
      </c>
      <c r="X332" s="7" t="str">
        <f>VLOOKUP(A332,'[1]BASE DTPA'!A:DL,70,0)</f>
        <v xml:space="preserve">https://community.secop.gov.co/Public/Tendering/ContractDetailView/Index?UniqueIdentifier=CO1.PCCNTR.8576853 </v>
      </c>
      <c r="Y332" s="10"/>
      <c r="Z332" s="10"/>
    </row>
    <row r="333" spans="1:26" x14ac:dyDescent="0.3">
      <c r="A333" s="22" t="s">
        <v>340</v>
      </c>
      <c r="B333" s="10" t="s">
        <v>411</v>
      </c>
      <c r="C333" s="10" t="s">
        <v>543</v>
      </c>
      <c r="D333" s="10" t="s">
        <v>544</v>
      </c>
      <c r="E333" s="30">
        <v>45975</v>
      </c>
      <c r="F333" s="12" t="s">
        <v>654</v>
      </c>
      <c r="G333" s="10" t="str">
        <f>VLOOKUP(A333,'[1]BASE DTPA'!A:CU,7,0)</f>
        <v>N-A</v>
      </c>
      <c r="H333" s="10" t="str">
        <f>VLOOKUP(A333,'[1]BASE DTPA'!A:CV,8,0)</f>
        <v>5 MÍNIMA CUANTÍA</v>
      </c>
      <c r="I333" s="10" t="str">
        <f>VLOOKUP(A333,'[1]BASE DTPA'!A:CW,9,0)</f>
        <v>20 OTROS</v>
      </c>
      <c r="J333" s="7" t="str">
        <f>VLOOKUP(A333,'[1]BASE DTPA'!A:CX,10,0)</f>
        <v>SERVICIOS</v>
      </c>
      <c r="K333" s="7">
        <f>VLOOKUP(A333,'[1]BASE DTPA'!A:CY,11,0)</f>
        <v>26131503</v>
      </c>
      <c r="L333" s="13" t="str">
        <f>VLOOKUP(A333,'[1]BASE DTPA'!A:CZ,15,0)</f>
        <v>N/A</v>
      </c>
      <c r="M333" s="13">
        <f>VLOOKUP(A333,'[1]BASE DTPA'!A:DA,16,0)</f>
        <v>31026632</v>
      </c>
      <c r="N333" s="7" t="str">
        <f>VLOOKUP(A333,'[1]BASE DTPA'!A:DB,18,0)</f>
        <v>2 PERSONA JURIDICA</v>
      </c>
      <c r="O333" s="7" t="str">
        <f>VLOOKUP(A333,'[1]BASE DTPA'!A:DC,19,0)</f>
        <v>1 NIT</v>
      </c>
      <c r="P333" s="7">
        <f>VLOOKUP(A333,'[1]BASE DTPA'!A:DD,20,0)</f>
        <v>0</v>
      </c>
      <c r="Q333" s="7">
        <f>VLOOKUP(A333,'[1]BASE DTPA'!A:DE,22,0)</f>
        <v>901673500</v>
      </c>
      <c r="R333" s="7" t="str">
        <f>VLOOKUP(A333,'[1]BASE DTPA'!A:DF,38,0)</f>
        <v>PNN GORGONA</v>
      </c>
      <c r="S333" s="7">
        <f>VLOOKUP(A333,'[1]BASE DTPA'!A:DG,43,0)</f>
        <v>21</v>
      </c>
      <c r="T333" s="7">
        <f>VLOOKUP(A333,'[1]BASE DTPA'!A:DH,53,0)</f>
        <v>45985</v>
      </c>
      <c r="U333" s="7">
        <f>VLOOKUP(A333,'[1]BASE DTPA'!A:DI,54,0)</f>
        <v>45996</v>
      </c>
      <c r="V333" s="7">
        <f>VLOOKUP(A333,'[1]BASE DTPA'!A:DJ,79,0)</f>
        <v>0</v>
      </c>
      <c r="W333" s="7" t="str">
        <f>VLOOKUP(A333,'[1]BASE DTPA'!A:DK,68,0)</f>
        <v>VIGENTE</v>
      </c>
      <c r="X333" s="7" t="str">
        <f>VLOOKUP(A333,'[1]BASE DTPA'!A:DL,70,0)</f>
        <v xml:space="preserve">https://community.secop.gov.co/Public/Tendering/ContractDetailView/Index?UniqueIdentifier=CO1.PCCNTR.8593491 </v>
      </c>
      <c r="Y333" s="10"/>
      <c r="Z333" s="10"/>
    </row>
    <row r="334" spans="1:26" x14ac:dyDescent="0.3">
      <c r="A334" s="22" t="s">
        <v>341</v>
      </c>
      <c r="B334" s="10" t="s">
        <v>411</v>
      </c>
      <c r="C334" s="10" t="s">
        <v>545</v>
      </c>
      <c r="D334" s="10" t="s">
        <v>451</v>
      </c>
      <c r="E334" s="23">
        <v>45994</v>
      </c>
      <c r="F334" s="12" t="s">
        <v>655</v>
      </c>
      <c r="G334" s="10" t="str">
        <f>VLOOKUP(A334,'[1]BASE DTPA'!A:CU,7,0)</f>
        <v>N-A</v>
      </c>
      <c r="H334" s="10" t="str">
        <f>VLOOKUP(A334,'[1]BASE DTPA'!A:CV,8,0)</f>
        <v>5 MÍNIMA CUANTÍA</v>
      </c>
      <c r="I334" s="10" t="str">
        <f>VLOOKUP(A334,'[1]BASE DTPA'!A:CW,9,0)</f>
        <v>11 MANTENIMIENTO y/o REPARACIÓN</v>
      </c>
      <c r="J334" s="7" t="str">
        <f>VLOOKUP(A334,'[1]BASE DTPA'!A:CX,10,0)</f>
        <v>SERVICIOS</v>
      </c>
      <c r="K334" s="7">
        <f>VLOOKUP(A334,'[1]BASE DTPA'!A:CY,11,0)</f>
        <v>0</v>
      </c>
      <c r="L334" s="13" t="str">
        <f>VLOOKUP(A334,'[1]BASE DTPA'!A:CZ,15,0)</f>
        <v>N/A</v>
      </c>
      <c r="M334" s="13">
        <f>VLOOKUP(A334,'[1]BASE DTPA'!A:DA,16,0)</f>
        <v>13833000</v>
      </c>
      <c r="N334" s="7" t="str">
        <f>VLOOKUP(A334,'[1]BASE DTPA'!A:DB,18,0)</f>
        <v>2 PERSONA JURIDICA</v>
      </c>
      <c r="O334" s="7" t="str">
        <f>VLOOKUP(A334,'[1]BASE DTPA'!A:DC,19,0)</f>
        <v>1 NIT</v>
      </c>
      <c r="P334" s="7">
        <f>VLOOKUP(A334,'[1]BASE DTPA'!A:DD,20,0)</f>
        <v>0</v>
      </c>
      <c r="Q334" s="7">
        <f>VLOOKUP(A334,'[1]BASE DTPA'!A:DE,22,0)</f>
        <v>900034591</v>
      </c>
      <c r="R334" s="7" t="str">
        <f>VLOOKUP(A334,'[1]BASE DTPA'!A:DF,38,0)</f>
        <v>PNN GORGONA</v>
      </c>
      <c r="S334" s="7">
        <f>VLOOKUP(A334,'[1]BASE DTPA'!A:DG,43,0)</f>
        <v>27</v>
      </c>
      <c r="T334" s="7">
        <f>VLOOKUP(A334,'[1]BASE DTPA'!A:DH,53,0)</f>
        <v>0</v>
      </c>
      <c r="U334" s="7">
        <f>VLOOKUP(A334,'[1]BASE DTPA'!A:DI,54,0)</f>
        <v>46013</v>
      </c>
      <c r="V334" s="7">
        <f>VLOOKUP(A334,'[1]BASE DTPA'!A:DJ,79,0)</f>
        <v>0</v>
      </c>
      <c r="W334" s="7" t="str">
        <f>VLOOKUP(A334,'[1]BASE DTPA'!A:DK,68,0)</f>
        <v>VIGENTE</v>
      </c>
      <c r="X334" s="7" t="str">
        <f>VLOOKUP(A334,'[1]BASE DTPA'!A:DL,70,0)</f>
        <v xml:space="preserve">https://community.secop.gov.co/Public/Tendering/ContractDetailView/Index?UniqueIdentifier=CO1.PCCNTR.8671915 </v>
      </c>
      <c r="Y334" s="10"/>
      <c r="Z334" s="10"/>
    </row>
    <row r="335" spans="1:26" x14ac:dyDescent="0.3">
      <c r="A335" s="22" t="s">
        <v>342</v>
      </c>
      <c r="B335" s="10" t="s">
        <v>411</v>
      </c>
      <c r="C335" s="10" t="s">
        <v>546</v>
      </c>
      <c r="D335" s="10" t="s">
        <v>547</v>
      </c>
      <c r="E335" s="30">
        <v>45988</v>
      </c>
      <c r="F335" s="12" t="s">
        <v>656</v>
      </c>
      <c r="G335" s="10" t="str">
        <f>VLOOKUP(A335,'[1]BASE DTPA'!A:CU,7,0)</f>
        <v>N-A</v>
      </c>
      <c r="H335" s="10" t="str">
        <f>VLOOKUP(A335,'[1]BASE DTPA'!A:CV,8,0)</f>
        <v>5 MÍNIMA CUANTÍA</v>
      </c>
      <c r="I335" s="10" t="str">
        <f>VLOOKUP(A335,'[1]BASE DTPA'!A:CW,9,0)</f>
        <v>3 COMPRAVENTA y/o SUMINISTRO</v>
      </c>
      <c r="J335" s="7" t="str">
        <f>VLOOKUP(A335,'[1]BASE DTPA'!A:CX,10,0)</f>
        <v>COMPRAVENTA</v>
      </c>
      <c r="K335" s="7">
        <f>VLOOKUP(A335,'[1]BASE DTPA'!A:CY,11,0)</f>
        <v>77101505</v>
      </c>
      <c r="L335" s="13" t="str">
        <f>VLOOKUP(A335,'[1]BASE DTPA'!A:CZ,15,0)</f>
        <v>N/A</v>
      </c>
      <c r="M335" s="13">
        <f>VLOOKUP(A335,'[1]BASE DTPA'!A:DA,16,0)</f>
        <v>2590000</v>
      </c>
      <c r="N335" s="7" t="str">
        <f>VLOOKUP(A335,'[1]BASE DTPA'!A:DB,18,0)</f>
        <v>2 PERSONA JURIDICA</v>
      </c>
      <c r="O335" s="7" t="str">
        <f>VLOOKUP(A335,'[1]BASE DTPA'!A:DC,19,0)</f>
        <v>1 NIT</v>
      </c>
      <c r="P335" s="7">
        <f>VLOOKUP(A335,'[1]BASE DTPA'!A:DD,20,0)</f>
        <v>0</v>
      </c>
      <c r="Q335" s="7">
        <f>VLOOKUP(A335,'[1]BASE DTPA'!A:DE,22,0)</f>
        <v>900718390</v>
      </c>
      <c r="R335" s="7" t="str">
        <f>VLOOKUP(A335,'[1]BASE DTPA'!A:DF,38,0)</f>
        <v>DNMI CABO MANGLARES</v>
      </c>
      <c r="S335" s="7">
        <f>VLOOKUP(A335,'[1]BASE DTPA'!A:DG,43,0)</f>
        <v>20</v>
      </c>
      <c r="T335" s="7">
        <f>VLOOKUP(A335,'[1]BASE DTPA'!A:DH,53,0)</f>
        <v>45992</v>
      </c>
      <c r="U335" s="7">
        <f>VLOOKUP(A335,'[1]BASE DTPA'!A:DI,54,0)</f>
        <v>46008</v>
      </c>
      <c r="V335" s="7">
        <f>VLOOKUP(A335,'[1]BASE DTPA'!A:DJ,79,0)</f>
        <v>0</v>
      </c>
      <c r="W335" s="7" t="str">
        <f>VLOOKUP(A335,'[1]BASE DTPA'!A:DK,68,0)</f>
        <v>VIGENTE</v>
      </c>
      <c r="X335" s="7" t="str">
        <f>VLOOKUP(A335,'[1]BASE DTPA'!A:DL,70,0)</f>
        <v xml:space="preserve">https://community.secop.gov.co/Public/Tendering/ContractDetailView/Index?UniqueIdentifier=CO1.PCCNTR.8646150 </v>
      </c>
      <c r="Y335" s="10"/>
      <c r="Z335" s="10"/>
    </row>
    <row r="336" spans="1:26" x14ac:dyDescent="0.3">
      <c r="A336" s="22" t="s">
        <v>343</v>
      </c>
      <c r="B336" s="10" t="s">
        <v>411</v>
      </c>
      <c r="C336" s="10" t="s">
        <v>548</v>
      </c>
      <c r="D336" s="10" t="s">
        <v>549</v>
      </c>
      <c r="E336" s="23">
        <v>45996</v>
      </c>
      <c r="F336" s="12" t="s">
        <v>657</v>
      </c>
      <c r="G336" s="10" t="str">
        <f>VLOOKUP(A336,'[1]BASE DTPA'!A:CU,7,0)</f>
        <v>N-A</v>
      </c>
      <c r="H336" s="10" t="str">
        <f>VLOOKUP(A336,'[1]BASE DTPA'!A:CV,8,0)</f>
        <v>5 MÍNIMA CUANTÍA</v>
      </c>
      <c r="I336" s="10" t="str">
        <f>VLOOKUP(A336,'[1]BASE DTPA'!A:CW,9,0)</f>
        <v>5 CONSULTORÍA</v>
      </c>
      <c r="J336" s="7" t="str">
        <f>VLOOKUP(A336,'[1]BASE DTPA'!A:CX,10,0)</f>
        <v>SERVICIOS</v>
      </c>
      <c r="K336" s="7">
        <f>VLOOKUP(A336,'[1]BASE DTPA'!A:CY,11,0)</f>
        <v>0</v>
      </c>
      <c r="L336" s="13" t="str">
        <f>VLOOKUP(A336,'[1]BASE DTPA'!A:CZ,15,0)</f>
        <v>N/A</v>
      </c>
      <c r="M336" s="13">
        <f>VLOOKUP(A336,'[1]BASE DTPA'!A:DA,16,0)</f>
        <v>9600000</v>
      </c>
      <c r="N336" s="7" t="str">
        <f>VLOOKUP(A336,'[1]BASE DTPA'!A:DB,18,0)</f>
        <v>1 PERSONA NATURAL</v>
      </c>
      <c r="O336" s="7" t="str">
        <f>VLOOKUP(A336,'[1]BASE DTPA'!A:DC,19,0)</f>
        <v>3 CÉDULA DE CIUDADANÍA</v>
      </c>
      <c r="P336" s="7">
        <f>VLOOKUP(A336,'[1]BASE DTPA'!A:DD,20,0)</f>
        <v>10547587</v>
      </c>
      <c r="Q336" s="7">
        <f>VLOOKUP(A336,'[1]BASE DTPA'!A:DE,22,0)</f>
        <v>0</v>
      </c>
      <c r="R336" s="7" t="str">
        <f>VLOOKUP(A336,'[1]BASE DTPA'!A:DF,38,0)</f>
        <v>PNN UTRÍA</v>
      </c>
      <c r="S336" s="7">
        <f>VLOOKUP(A336,'[1]BASE DTPA'!A:DG,43,0)</f>
        <v>10</v>
      </c>
      <c r="T336" s="7">
        <f>VLOOKUP(A336,'[1]BASE DTPA'!A:DH,53,0)</f>
        <v>0</v>
      </c>
      <c r="U336" s="7">
        <f>VLOOKUP(A336,'[1]BASE DTPA'!A:DI,54,0)</f>
        <v>46006</v>
      </c>
      <c r="V336" s="7">
        <f>VLOOKUP(A336,'[1]BASE DTPA'!A:DJ,79,0)</f>
        <v>0</v>
      </c>
      <c r="W336" s="7" t="str">
        <f>VLOOKUP(A336,'[1]BASE DTPA'!A:DK,68,0)</f>
        <v>VIGENTE</v>
      </c>
      <c r="X336" s="7" t="str">
        <f>VLOOKUP(A336,'[1]BASE DTPA'!A:DL,70,0)</f>
        <v xml:space="preserve">https://community.secop.gov.co/Public/Tendering/ContractDetailView/Index?UniqueIdentifier=CO1.PCCNTR.8679924 </v>
      </c>
      <c r="Y336" s="10"/>
      <c r="Z336" s="10"/>
    </row>
    <row r="337" spans="1:26" x14ac:dyDescent="0.3">
      <c r="A337" s="22" t="s">
        <v>344</v>
      </c>
      <c r="B337" s="10" t="s">
        <v>411</v>
      </c>
      <c r="C337" s="10" t="s">
        <v>550</v>
      </c>
      <c r="D337" s="10" t="s">
        <v>551</v>
      </c>
      <c r="E337" s="30">
        <v>46001</v>
      </c>
      <c r="F337" s="12" t="s">
        <v>658</v>
      </c>
      <c r="G337" s="10">
        <f>VLOOKUP(A337,'[1]BASE DTPA'!A:CU,7,0)</f>
        <v>0</v>
      </c>
      <c r="H337" s="10">
        <f>VLOOKUP(A337,'[1]BASE DTPA'!A:CV,8,0)</f>
        <v>0</v>
      </c>
      <c r="I337" s="10">
        <f>VLOOKUP(A337,'[1]BASE DTPA'!A:CW,9,0)</f>
        <v>0</v>
      </c>
      <c r="J337" s="7">
        <f>VLOOKUP(A337,'[1]BASE DTPA'!A:CX,10,0)</f>
        <v>0</v>
      </c>
      <c r="K337" s="7">
        <f>VLOOKUP(A337,'[1]BASE DTPA'!A:CY,11,0)</f>
        <v>0</v>
      </c>
      <c r="L337" s="13">
        <f>VLOOKUP(A337,'[1]BASE DTPA'!A:CZ,15,0)</f>
        <v>0</v>
      </c>
      <c r="M337" s="13">
        <f>VLOOKUP(A337,'[1]BASE DTPA'!A:DA,16,0)</f>
        <v>0</v>
      </c>
      <c r="N337" s="7">
        <f>VLOOKUP(A337,'[1]BASE DTPA'!A:DB,18,0)</f>
        <v>0</v>
      </c>
      <c r="O337" s="7">
        <f>VLOOKUP(A337,'[1]BASE DTPA'!A:DC,19,0)</f>
        <v>0</v>
      </c>
      <c r="P337" s="7">
        <f>VLOOKUP(A337,'[1]BASE DTPA'!A:DD,20,0)</f>
        <v>0</v>
      </c>
      <c r="Q337" s="7">
        <f>VLOOKUP(A337,'[1]BASE DTPA'!A:DE,22,0)</f>
        <v>0</v>
      </c>
      <c r="R337" s="7">
        <f>VLOOKUP(A337,'[1]BASE DTPA'!A:DF,38,0)</f>
        <v>0</v>
      </c>
      <c r="S337" s="7">
        <f>VLOOKUP(A337,'[1]BASE DTPA'!A:DG,43,0)</f>
        <v>0</v>
      </c>
      <c r="T337" s="7">
        <f>VLOOKUP(A337,'[1]BASE DTPA'!A:DH,53,0)</f>
        <v>0</v>
      </c>
      <c r="U337" s="7">
        <f>VLOOKUP(A337,'[1]BASE DTPA'!A:DI,54,0)</f>
        <v>0</v>
      </c>
      <c r="V337" s="7">
        <f>VLOOKUP(A337,'[1]BASE DTPA'!A:DJ,79,0)</f>
        <v>0</v>
      </c>
      <c r="W337" s="7">
        <f>VLOOKUP(A337,'[1]BASE DTPA'!A:DK,68,0)</f>
        <v>0</v>
      </c>
      <c r="X337" s="7">
        <f>VLOOKUP(A337,'[1]BASE DTPA'!A:DL,70,0)</f>
        <v>0</v>
      </c>
      <c r="Y337" s="10"/>
      <c r="Z337" s="10"/>
    </row>
    <row r="338" spans="1:26" x14ac:dyDescent="0.3">
      <c r="A338" s="22" t="s">
        <v>345</v>
      </c>
      <c r="B338" s="10" t="s">
        <v>418</v>
      </c>
      <c r="C338" s="10" t="s">
        <v>552</v>
      </c>
      <c r="D338" s="10" t="s">
        <v>553</v>
      </c>
      <c r="E338" s="30">
        <v>46002</v>
      </c>
      <c r="F338" s="12" t="s">
        <v>659</v>
      </c>
      <c r="G338" s="10">
        <f>VLOOKUP(A338,'[1]BASE DTPA'!A:CU,7,0)</f>
        <v>0</v>
      </c>
      <c r="H338" s="10">
        <f>VLOOKUP(A338,'[1]BASE DTPA'!A:CV,8,0)</f>
        <v>0</v>
      </c>
      <c r="I338" s="10">
        <f>VLOOKUP(A338,'[1]BASE DTPA'!A:CW,9,0)</f>
        <v>0</v>
      </c>
      <c r="J338" s="7">
        <f>VLOOKUP(A338,'[1]BASE DTPA'!A:CX,10,0)</f>
        <v>0</v>
      </c>
      <c r="K338" s="7">
        <f>VLOOKUP(A338,'[1]BASE DTPA'!A:CY,11,0)</f>
        <v>0</v>
      </c>
      <c r="L338" s="13">
        <f>VLOOKUP(A338,'[1]BASE DTPA'!A:CZ,15,0)</f>
        <v>0</v>
      </c>
      <c r="M338" s="13">
        <f>VLOOKUP(A338,'[1]BASE DTPA'!A:DA,16,0)</f>
        <v>0</v>
      </c>
      <c r="N338" s="7">
        <f>VLOOKUP(A338,'[1]BASE DTPA'!A:DB,18,0)</f>
        <v>0</v>
      </c>
      <c r="O338" s="7">
        <f>VLOOKUP(A338,'[1]BASE DTPA'!A:DC,19,0)</f>
        <v>0</v>
      </c>
      <c r="P338" s="7">
        <f>VLOOKUP(A338,'[1]BASE DTPA'!A:DD,20,0)</f>
        <v>0</v>
      </c>
      <c r="Q338" s="7">
        <f>VLOOKUP(A338,'[1]BASE DTPA'!A:DE,22,0)</f>
        <v>0</v>
      </c>
      <c r="R338" s="7">
        <f>VLOOKUP(A338,'[1]BASE DTPA'!A:DF,38,0)</f>
        <v>0</v>
      </c>
      <c r="S338" s="7">
        <f>VLOOKUP(A338,'[1]BASE DTPA'!A:DG,43,0)</f>
        <v>0</v>
      </c>
      <c r="T338" s="7">
        <f>VLOOKUP(A338,'[1]BASE DTPA'!A:DH,53,0)</f>
        <v>0</v>
      </c>
      <c r="U338" s="7">
        <f>VLOOKUP(A338,'[1]BASE DTPA'!A:DI,54,0)</f>
        <v>0</v>
      </c>
      <c r="V338" s="7">
        <f>VLOOKUP(A338,'[1]BASE DTPA'!A:DJ,79,0)</f>
        <v>0</v>
      </c>
      <c r="W338" s="7">
        <f>VLOOKUP(A338,'[1]BASE DTPA'!A:DK,68,0)</f>
        <v>0</v>
      </c>
      <c r="X338" s="7">
        <f>VLOOKUP(A338,'[1]BASE DTPA'!A:DL,70,0)</f>
        <v>0</v>
      </c>
      <c r="Y338" s="10"/>
      <c r="Z338" s="10"/>
    </row>
    <row r="339" spans="1:26" x14ac:dyDescent="0.3">
      <c r="A339" s="22" t="s">
        <v>346</v>
      </c>
      <c r="B339" s="10" t="s">
        <v>411</v>
      </c>
      <c r="C339" s="10" t="s">
        <v>554</v>
      </c>
      <c r="D339" s="10" t="s">
        <v>555</v>
      </c>
      <c r="E339" s="30">
        <v>46002</v>
      </c>
      <c r="F339" s="12" t="s">
        <v>660</v>
      </c>
      <c r="G339" s="10">
        <f>VLOOKUP(A339,'[1]BASE DTPA'!A:CU,7,0)</f>
        <v>0</v>
      </c>
      <c r="H339" s="10">
        <f>VLOOKUP(A339,'[1]BASE DTPA'!A:CV,8,0)</f>
        <v>0</v>
      </c>
      <c r="I339" s="10">
        <f>VLOOKUP(A339,'[1]BASE DTPA'!A:CW,9,0)</f>
        <v>0</v>
      </c>
      <c r="J339" s="7">
        <f>VLOOKUP(A339,'[1]BASE DTPA'!A:CX,10,0)</f>
        <v>0</v>
      </c>
      <c r="K339" s="7">
        <f>VLOOKUP(A339,'[1]BASE DTPA'!A:CY,11,0)</f>
        <v>0</v>
      </c>
      <c r="L339" s="13">
        <f>VLOOKUP(A339,'[1]BASE DTPA'!A:CZ,15,0)</f>
        <v>0</v>
      </c>
      <c r="M339" s="13">
        <f>VLOOKUP(A339,'[1]BASE DTPA'!A:DA,16,0)</f>
        <v>0</v>
      </c>
      <c r="N339" s="7">
        <f>VLOOKUP(A339,'[1]BASE DTPA'!A:DB,18,0)</f>
        <v>0</v>
      </c>
      <c r="O339" s="7">
        <f>VLOOKUP(A339,'[1]BASE DTPA'!A:DC,19,0)</f>
        <v>0</v>
      </c>
      <c r="P339" s="7">
        <f>VLOOKUP(A339,'[1]BASE DTPA'!A:DD,20,0)</f>
        <v>0</v>
      </c>
      <c r="Q339" s="7">
        <f>VLOOKUP(A339,'[1]BASE DTPA'!A:DE,22,0)</f>
        <v>0</v>
      </c>
      <c r="R339" s="7">
        <f>VLOOKUP(A339,'[1]BASE DTPA'!A:DF,38,0)</f>
        <v>0</v>
      </c>
      <c r="S339" s="7">
        <f>VLOOKUP(A339,'[1]BASE DTPA'!A:DG,43,0)</f>
        <v>0</v>
      </c>
      <c r="T339" s="7">
        <f>VLOOKUP(A339,'[1]BASE DTPA'!A:DH,53,0)</f>
        <v>0</v>
      </c>
      <c r="U339" s="7">
        <f>VLOOKUP(A339,'[1]BASE DTPA'!A:DI,54,0)</f>
        <v>0</v>
      </c>
      <c r="V339" s="7">
        <f>VLOOKUP(A339,'[1]BASE DTPA'!A:DJ,79,0)</f>
        <v>0</v>
      </c>
      <c r="W339" s="7">
        <f>VLOOKUP(A339,'[1]BASE DTPA'!A:DK,68,0)</f>
        <v>0</v>
      </c>
      <c r="X339" s="7">
        <f>VLOOKUP(A339,'[1]BASE DTPA'!A:DL,70,0)</f>
        <v>0</v>
      </c>
      <c r="Y339" s="10"/>
      <c r="Z339" s="10"/>
    </row>
    <row r="340" spans="1:26" x14ac:dyDescent="0.3">
      <c r="A340" s="22" t="s">
        <v>347</v>
      </c>
      <c r="B340" s="10" t="s">
        <v>411</v>
      </c>
      <c r="C340" s="10" t="s">
        <v>556</v>
      </c>
      <c r="D340" s="10" t="s">
        <v>557</v>
      </c>
      <c r="E340" s="30">
        <v>46008</v>
      </c>
      <c r="F340" s="12" t="s">
        <v>661</v>
      </c>
      <c r="G340" s="10">
        <f>VLOOKUP(A340,'[1]BASE DTPA'!A:CU,7,0)</f>
        <v>0</v>
      </c>
      <c r="H340" s="10">
        <f>VLOOKUP(A340,'[1]BASE DTPA'!A:CV,8,0)</f>
        <v>0</v>
      </c>
      <c r="I340" s="10">
        <f>VLOOKUP(A340,'[1]BASE DTPA'!A:CW,9,0)</f>
        <v>0</v>
      </c>
      <c r="J340" s="7">
        <f>VLOOKUP(A340,'[1]BASE DTPA'!A:CX,10,0)</f>
        <v>0</v>
      </c>
      <c r="K340" s="7">
        <f>VLOOKUP(A340,'[1]BASE DTPA'!A:CY,11,0)</f>
        <v>0</v>
      </c>
      <c r="L340" s="13">
        <f>VLOOKUP(A340,'[1]BASE DTPA'!A:CZ,15,0)</f>
        <v>0</v>
      </c>
      <c r="M340" s="13">
        <f>VLOOKUP(A340,'[1]BASE DTPA'!A:DA,16,0)</f>
        <v>0</v>
      </c>
      <c r="N340" s="7">
        <f>VLOOKUP(A340,'[1]BASE DTPA'!A:DB,18,0)</f>
        <v>0</v>
      </c>
      <c r="O340" s="7">
        <f>VLOOKUP(A340,'[1]BASE DTPA'!A:DC,19,0)</f>
        <v>0</v>
      </c>
      <c r="P340" s="7">
        <f>VLOOKUP(A340,'[1]BASE DTPA'!A:DD,20,0)</f>
        <v>0</v>
      </c>
      <c r="Q340" s="7">
        <f>VLOOKUP(A340,'[1]BASE DTPA'!A:DE,22,0)</f>
        <v>0</v>
      </c>
      <c r="R340" s="7">
        <f>VLOOKUP(A340,'[1]BASE DTPA'!A:DF,38,0)</f>
        <v>0</v>
      </c>
      <c r="S340" s="7">
        <f>VLOOKUP(A340,'[1]BASE DTPA'!A:DG,43,0)</f>
        <v>0</v>
      </c>
      <c r="T340" s="7">
        <f>VLOOKUP(A340,'[1]BASE DTPA'!A:DH,53,0)</f>
        <v>0</v>
      </c>
      <c r="U340" s="7">
        <f>VLOOKUP(A340,'[1]BASE DTPA'!A:DI,54,0)</f>
        <v>0</v>
      </c>
      <c r="V340" s="7">
        <f>VLOOKUP(A340,'[1]BASE DTPA'!A:DJ,79,0)</f>
        <v>0</v>
      </c>
      <c r="W340" s="7">
        <f>VLOOKUP(A340,'[1]BASE DTPA'!A:DK,68,0)</f>
        <v>0</v>
      </c>
      <c r="X340" s="7">
        <f>VLOOKUP(A340,'[1]BASE DTPA'!A:DL,70,0)</f>
        <v>0</v>
      </c>
      <c r="Y340" s="10"/>
      <c r="Z340" s="10"/>
    </row>
    <row r="341" spans="1:26" x14ac:dyDescent="0.3">
      <c r="A341" s="22" t="s">
        <v>348</v>
      </c>
      <c r="B341" s="10" t="s">
        <v>411</v>
      </c>
      <c r="C341" s="10" t="s">
        <v>558</v>
      </c>
      <c r="D341" s="10" t="s">
        <v>559</v>
      </c>
      <c r="E341" s="30">
        <v>46008</v>
      </c>
      <c r="F341" s="12" t="s">
        <v>662</v>
      </c>
      <c r="G341" s="10">
        <f>VLOOKUP(A341,'[1]BASE DTPA'!A:CU,7,0)</f>
        <v>0</v>
      </c>
      <c r="H341" s="10">
        <f>VLOOKUP(A341,'[1]BASE DTPA'!A:CV,8,0)</f>
        <v>0</v>
      </c>
      <c r="I341" s="10">
        <f>VLOOKUP(A341,'[1]BASE DTPA'!A:CW,9,0)</f>
        <v>0</v>
      </c>
      <c r="J341" s="7">
        <f>VLOOKUP(A341,'[1]BASE DTPA'!A:CX,10,0)</f>
        <v>0</v>
      </c>
      <c r="K341" s="7">
        <f>VLOOKUP(A341,'[1]BASE DTPA'!A:CY,11,0)</f>
        <v>0</v>
      </c>
      <c r="L341" s="13">
        <f>VLOOKUP(A341,'[1]BASE DTPA'!A:CZ,15,0)</f>
        <v>0</v>
      </c>
      <c r="M341" s="13">
        <f>VLOOKUP(A341,'[1]BASE DTPA'!A:DA,16,0)</f>
        <v>0</v>
      </c>
      <c r="N341" s="7">
        <f>VLOOKUP(A341,'[1]BASE DTPA'!A:DB,18,0)</f>
        <v>0</v>
      </c>
      <c r="O341" s="7">
        <f>VLOOKUP(A341,'[1]BASE DTPA'!A:DC,19,0)</f>
        <v>0</v>
      </c>
      <c r="P341" s="7">
        <f>VLOOKUP(A341,'[1]BASE DTPA'!A:DD,20,0)</f>
        <v>0</v>
      </c>
      <c r="Q341" s="7">
        <f>VLOOKUP(A341,'[1]BASE DTPA'!A:DE,22,0)</f>
        <v>0</v>
      </c>
      <c r="R341" s="7">
        <f>VLOOKUP(A341,'[1]BASE DTPA'!A:DF,38,0)</f>
        <v>0</v>
      </c>
      <c r="S341" s="7">
        <f>VLOOKUP(A341,'[1]BASE DTPA'!A:DG,43,0)</f>
        <v>0</v>
      </c>
      <c r="T341" s="7">
        <f>VLOOKUP(A341,'[1]BASE DTPA'!A:DH,53,0)</f>
        <v>0</v>
      </c>
      <c r="U341" s="7">
        <f>VLOOKUP(A341,'[1]BASE DTPA'!A:DI,54,0)</f>
        <v>0</v>
      </c>
      <c r="V341" s="7">
        <f>VLOOKUP(A341,'[1]BASE DTPA'!A:DJ,79,0)</f>
        <v>0</v>
      </c>
      <c r="W341" s="7">
        <f>VLOOKUP(A341,'[1]BASE DTPA'!A:DK,68,0)</f>
        <v>0</v>
      </c>
      <c r="X341" s="7">
        <f>VLOOKUP(A341,'[1]BASE DTPA'!A:DL,70,0)</f>
        <v>0</v>
      </c>
      <c r="Y341" s="10"/>
      <c r="Z341" s="10"/>
    </row>
    <row r="342" spans="1:26" x14ac:dyDescent="0.3">
      <c r="A342" s="22" t="s">
        <v>349</v>
      </c>
      <c r="B342" s="10" t="s">
        <v>411</v>
      </c>
      <c r="C342" s="10" t="s">
        <v>560</v>
      </c>
      <c r="D342" s="10" t="s">
        <v>561</v>
      </c>
      <c r="E342" s="30">
        <v>46013</v>
      </c>
      <c r="F342" s="12" t="s">
        <v>663</v>
      </c>
      <c r="G342" s="10">
        <f>VLOOKUP(A342,'[1]BASE DTPA'!A:CU,7,0)</f>
        <v>0</v>
      </c>
      <c r="H342" s="10">
        <f>VLOOKUP(A342,'[1]BASE DTPA'!A:CV,8,0)</f>
        <v>0</v>
      </c>
      <c r="I342" s="10">
        <f>VLOOKUP(A342,'[1]BASE DTPA'!A:CW,9,0)</f>
        <v>0</v>
      </c>
      <c r="J342" s="7">
        <f>VLOOKUP(A342,'[1]BASE DTPA'!A:CX,10,0)</f>
        <v>0</v>
      </c>
      <c r="K342" s="7">
        <f>VLOOKUP(A342,'[1]BASE DTPA'!A:CY,11,0)</f>
        <v>0</v>
      </c>
      <c r="L342" s="13">
        <f>VLOOKUP(A342,'[1]BASE DTPA'!A:CZ,15,0)</f>
        <v>0</v>
      </c>
      <c r="M342" s="13">
        <f>VLOOKUP(A342,'[1]BASE DTPA'!A:DA,16,0)</f>
        <v>0</v>
      </c>
      <c r="N342" s="7">
        <f>VLOOKUP(A342,'[1]BASE DTPA'!A:DB,18,0)</f>
        <v>0</v>
      </c>
      <c r="O342" s="7">
        <f>VLOOKUP(A342,'[1]BASE DTPA'!A:DC,19,0)</f>
        <v>0</v>
      </c>
      <c r="P342" s="7">
        <f>VLOOKUP(A342,'[1]BASE DTPA'!A:DD,20,0)</f>
        <v>0</v>
      </c>
      <c r="Q342" s="7">
        <f>VLOOKUP(A342,'[1]BASE DTPA'!A:DE,22,0)</f>
        <v>0</v>
      </c>
      <c r="R342" s="7">
        <f>VLOOKUP(A342,'[1]BASE DTPA'!A:DF,38,0)</f>
        <v>0</v>
      </c>
      <c r="S342" s="7">
        <f>VLOOKUP(A342,'[1]BASE DTPA'!A:DG,43,0)</f>
        <v>0</v>
      </c>
      <c r="T342" s="7">
        <f>VLOOKUP(A342,'[1]BASE DTPA'!A:DH,53,0)</f>
        <v>0</v>
      </c>
      <c r="U342" s="7">
        <f>VLOOKUP(A342,'[1]BASE DTPA'!A:DI,54,0)</f>
        <v>0</v>
      </c>
      <c r="V342" s="7">
        <f>VLOOKUP(A342,'[1]BASE DTPA'!A:DJ,79,0)</f>
        <v>0</v>
      </c>
      <c r="W342" s="7">
        <f>VLOOKUP(A342,'[1]BASE DTPA'!A:DK,68,0)</f>
        <v>0</v>
      </c>
      <c r="X342" s="7">
        <f>VLOOKUP(A342,'[1]BASE DTPA'!A:DL,70,0)</f>
        <v>0</v>
      </c>
      <c r="Y342" s="10"/>
      <c r="Z342" s="10"/>
    </row>
    <row r="343" spans="1:26" x14ac:dyDescent="0.3">
      <c r="A343" s="22" t="s">
        <v>350</v>
      </c>
      <c r="B343" s="10" t="s">
        <v>418</v>
      </c>
      <c r="C343" s="10" t="s">
        <v>562</v>
      </c>
      <c r="D343" s="10" t="s">
        <v>563</v>
      </c>
      <c r="E343" s="30">
        <v>46008</v>
      </c>
      <c r="F343" s="12" t="s">
        <v>664</v>
      </c>
      <c r="G343" s="10">
        <f>VLOOKUP(A343,'[1]BASE DTPA'!A:CU,7,0)</f>
        <v>0</v>
      </c>
      <c r="H343" s="10">
        <f>VLOOKUP(A343,'[1]BASE DTPA'!A:CV,8,0)</f>
        <v>0</v>
      </c>
      <c r="I343" s="10">
        <f>VLOOKUP(A343,'[1]BASE DTPA'!A:CW,9,0)</f>
        <v>0</v>
      </c>
      <c r="J343" s="7">
        <f>VLOOKUP(A343,'[1]BASE DTPA'!A:CX,10,0)</f>
        <v>0</v>
      </c>
      <c r="K343" s="7">
        <f>VLOOKUP(A343,'[1]BASE DTPA'!A:CY,11,0)</f>
        <v>0</v>
      </c>
      <c r="L343" s="13">
        <f>VLOOKUP(A343,'[1]BASE DTPA'!A:CZ,15,0)</f>
        <v>0</v>
      </c>
      <c r="M343" s="13">
        <f>VLOOKUP(A343,'[1]BASE DTPA'!A:DA,16,0)</f>
        <v>0</v>
      </c>
      <c r="N343" s="7">
        <f>VLOOKUP(A343,'[1]BASE DTPA'!A:DB,18,0)</f>
        <v>0</v>
      </c>
      <c r="O343" s="7">
        <f>VLOOKUP(A343,'[1]BASE DTPA'!A:DC,19,0)</f>
        <v>0</v>
      </c>
      <c r="P343" s="7">
        <f>VLOOKUP(A343,'[1]BASE DTPA'!A:DD,20,0)</f>
        <v>0</v>
      </c>
      <c r="Q343" s="7">
        <f>VLOOKUP(A343,'[1]BASE DTPA'!A:DE,22,0)</f>
        <v>0</v>
      </c>
      <c r="R343" s="7">
        <f>VLOOKUP(A343,'[1]BASE DTPA'!A:DF,38,0)</f>
        <v>0</v>
      </c>
      <c r="S343" s="7">
        <f>VLOOKUP(A343,'[1]BASE DTPA'!A:DG,43,0)</f>
        <v>0</v>
      </c>
      <c r="T343" s="7">
        <f>VLOOKUP(A343,'[1]BASE DTPA'!A:DH,53,0)</f>
        <v>0</v>
      </c>
      <c r="U343" s="7">
        <f>VLOOKUP(A343,'[1]BASE DTPA'!A:DI,54,0)</f>
        <v>0</v>
      </c>
      <c r="V343" s="7">
        <f>VLOOKUP(A343,'[1]BASE DTPA'!A:DJ,79,0)</f>
        <v>0</v>
      </c>
      <c r="W343" s="7">
        <f>VLOOKUP(A343,'[1]BASE DTPA'!A:DK,68,0)</f>
        <v>0</v>
      </c>
      <c r="X343" s="7">
        <f>VLOOKUP(A343,'[1]BASE DTPA'!A:DL,70,0)</f>
        <v>0</v>
      </c>
      <c r="Y343" s="10"/>
      <c r="Z343" s="10"/>
    </row>
    <row r="344" spans="1:26" x14ac:dyDescent="0.3">
      <c r="A344" s="22" t="s">
        <v>351</v>
      </c>
      <c r="B344" s="10" t="s">
        <v>411</v>
      </c>
      <c r="C344" s="10" t="s">
        <v>564</v>
      </c>
      <c r="D344" s="10" t="s">
        <v>430</v>
      </c>
      <c r="E344" s="30">
        <v>46007</v>
      </c>
      <c r="F344" s="12" t="s">
        <v>665</v>
      </c>
      <c r="G344" s="10">
        <f>VLOOKUP(A344,'[1]BASE DTPA'!A:CU,7,0)</f>
        <v>0</v>
      </c>
      <c r="H344" s="10">
        <f>VLOOKUP(A344,'[1]BASE DTPA'!A:CV,8,0)</f>
        <v>0</v>
      </c>
      <c r="I344" s="10">
        <f>VLOOKUP(A344,'[1]BASE DTPA'!A:CW,9,0)</f>
        <v>0</v>
      </c>
      <c r="J344" s="7">
        <f>VLOOKUP(A344,'[1]BASE DTPA'!A:CX,10,0)</f>
        <v>0</v>
      </c>
      <c r="K344" s="7">
        <f>VLOOKUP(A344,'[1]BASE DTPA'!A:CY,11,0)</f>
        <v>0</v>
      </c>
      <c r="L344" s="13">
        <f>VLOOKUP(A344,'[1]BASE DTPA'!A:CZ,15,0)</f>
        <v>0</v>
      </c>
      <c r="M344" s="13">
        <f>VLOOKUP(A344,'[1]BASE DTPA'!A:DA,16,0)</f>
        <v>0</v>
      </c>
      <c r="N344" s="7">
        <f>VLOOKUP(A344,'[1]BASE DTPA'!A:DB,18,0)</f>
        <v>0</v>
      </c>
      <c r="O344" s="7">
        <f>VLOOKUP(A344,'[1]BASE DTPA'!A:DC,19,0)</f>
        <v>0</v>
      </c>
      <c r="P344" s="7">
        <f>VLOOKUP(A344,'[1]BASE DTPA'!A:DD,20,0)</f>
        <v>0</v>
      </c>
      <c r="Q344" s="7">
        <f>VLOOKUP(A344,'[1]BASE DTPA'!A:DE,22,0)</f>
        <v>0</v>
      </c>
      <c r="R344" s="7">
        <f>VLOOKUP(A344,'[1]BASE DTPA'!A:DF,38,0)</f>
        <v>0</v>
      </c>
      <c r="S344" s="7">
        <f>VLOOKUP(A344,'[1]BASE DTPA'!A:DG,43,0)</f>
        <v>0</v>
      </c>
      <c r="T344" s="7">
        <f>VLOOKUP(A344,'[1]BASE DTPA'!A:DH,53,0)</f>
        <v>0</v>
      </c>
      <c r="U344" s="7">
        <f>VLOOKUP(A344,'[1]BASE DTPA'!A:DI,54,0)</f>
        <v>0</v>
      </c>
      <c r="V344" s="7">
        <f>VLOOKUP(A344,'[1]BASE DTPA'!A:DJ,79,0)</f>
        <v>0</v>
      </c>
      <c r="W344" s="7">
        <f>VLOOKUP(A344,'[1]BASE DTPA'!A:DK,68,0)</f>
        <v>0</v>
      </c>
      <c r="X344" s="7">
        <f>VLOOKUP(A344,'[1]BASE DTPA'!A:DL,70,0)</f>
        <v>0</v>
      </c>
      <c r="Y344" s="10"/>
      <c r="Z344" s="10"/>
    </row>
    <row r="345" spans="1:26" x14ac:dyDescent="0.3">
      <c r="A345" s="22" t="s">
        <v>352</v>
      </c>
      <c r="B345" s="29" t="s">
        <v>418</v>
      </c>
      <c r="C345" s="29" t="s">
        <v>565</v>
      </c>
      <c r="D345" s="29" t="s">
        <v>566</v>
      </c>
      <c r="E345" s="40">
        <v>46009</v>
      </c>
      <c r="F345" s="32" t="s">
        <v>666</v>
      </c>
      <c r="G345" s="29">
        <f>VLOOKUP(A345,'[1]BASE DTPA'!A:CU,7,0)</f>
        <v>0</v>
      </c>
      <c r="H345" s="29">
        <f>VLOOKUP(A345,'[1]BASE DTPA'!A:CV,8,0)</f>
        <v>0</v>
      </c>
      <c r="I345" s="29">
        <f>VLOOKUP(A345,'[1]BASE DTPA'!A:CW,9,0)</f>
        <v>0</v>
      </c>
      <c r="J345" s="33">
        <f>VLOOKUP(A345,'[1]BASE DTPA'!A:CX,10,0)</f>
        <v>0</v>
      </c>
      <c r="K345" s="33">
        <f>VLOOKUP(A345,'[1]BASE DTPA'!A:CY,11,0)</f>
        <v>0</v>
      </c>
      <c r="L345" s="34">
        <f>VLOOKUP(A345,'[1]BASE DTPA'!A:CZ,15,0)</f>
        <v>0</v>
      </c>
      <c r="M345" s="34">
        <f>VLOOKUP(A345,'[1]BASE DTPA'!A:DA,16,0)</f>
        <v>0</v>
      </c>
      <c r="N345" s="33">
        <f>VLOOKUP(A345,'[1]BASE DTPA'!A:DB,18,0)</f>
        <v>0</v>
      </c>
      <c r="O345" s="33">
        <f>VLOOKUP(A345,'[1]BASE DTPA'!A:DC,19,0)</f>
        <v>0</v>
      </c>
      <c r="P345" s="33">
        <f>VLOOKUP(A345,'[1]BASE DTPA'!A:DD,20,0)</f>
        <v>0</v>
      </c>
      <c r="Q345" s="33">
        <f>VLOOKUP(A345,'[1]BASE DTPA'!A:DE,22,0)</f>
        <v>0</v>
      </c>
      <c r="R345" s="33">
        <f>VLOOKUP(A345,'[1]BASE DTPA'!A:DF,38,0)</f>
        <v>0</v>
      </c>
      <c r="S345" s="33">
        <f>VLOOKUP(A345,'[1]BASE DTPA'!A:DG,43,0)</f>
        <v>0</v>
      </c>
      <c r="T345" s="33">
        <f>VLOOKUP(A345,'[1]BASE DTPA'!A:DH,53,0)</f>
        <v>0</v>
      </c>
      <c r="U345" s="33">
        <f>VLOOKUP(A345,'[1]BASE DTPA'!A:DI,54,0)</f>
        <v>0</v>
      </c>
      <c r="V345" s="33">
        <f>VLOOKUP(A345,'[1]BASE DTPA'!A:DJ,79,0)</f>
        <v>0</v>
      </c>
      <c r="W345" s="33">
        <f>VLOOKUP(A345,'[1]BASE DTPA'!A:DK,68,0)</f>
        <v>0</v>
      </c>
      <c r="X345" s="33">
        <f>VLOOKUP(A345,'[1]BASE DTPA'!A:DL,70,0)</f>
        <v>0</v>
      </c>
      <c r="Y345" s="29"/>
      <c r="Z345" s="29"/>
    </row>
    <row r="346" spans="1:26" x14ac:dyDescent="0.3">
      <c r="A346" s="22" t="s">
        <v>353</v>
      </c>
      <c r="B346" s="10" t="s">
        <v>411</v>
      </c>
      <c r="C346" s="10" t="s">
        <v>567</v>
      </c>
      <c r="D346" s="10" t="s">
        <v>547</v>
      </c>
      <c r="E346" s="30">
        <v>46010</v>
      </c>
      <c r="F346" s="12" t="s">
        <v>667</v>
      </c>
      <c r="G346" s="10">
        <f>VLOOKUP(A346,'[1]BASE DTPA'!A:CU,7,0)</f>
        <v>0</v>
      </c>
      <c r="H346" s="10">
        <f>VLOOKUP(A346,'[1]BASE DTPA'!A:CV,8,0)</f>
        <v>0</v>
      </c>
      <c r="I346" s="10">
        <f>VLOOKUP(A346,'[1]BASE DTPA'!A:CW,9,0)</f>
        <v>0</v>
      </c>
      <c r="J346" s="7">
        <f>VLOOKUP(A346,'[1]BASE DTPA'!A:CX,10,0)</f>
        <v>0</v>
      </c>
      <c r="K346" s="7">
        <f>VLOOKUP(A346,'[1]BASE DTPA'!A:CY,11,0)</f>
        <v>0</v>
      </c>
      <c r="L346" s="13">
        <f>VLOOKUP(A346,'[1]BASE DTPA'!A:CZ,15,0)</f>
        <v>0</v>
      </c>
      <c r="M346" s="13">
        <f>VLOOKUP(A346,'[1]BASE DTPA'!A:DA,16,0)</f>
        <v>0</v>
      </c>
      <c r="N346" s="7">
        <f>VLOOKUP(A346,'[1]BASE DTPA'!A:DB,18,0)</f>
        <v>0</v>
      </c>
      <c r="O346" s="7">
        <f>VLOOKUP(A346,'[1]BASE DTPA'!A:DC,19,0)</f>
        <v>0</v>
      </c>
      <c r="P346" s="7">
        <f>VLOOKUP(A346,'[1]BASE DTPA'!A:DD,20,0)</f>
        <v>0</v>
      </c>
      <c r="Q346" s="13">
        <f>VLOOKUP(A346,'[1]BASE DTPA'!A:DE,22,0)</f>
        <v>0</v>
      </c>
      <c r="R346" s="7">
        <f>VLOOKUP(A346,'[1]BASE DTPA'!A:DF,38,0)</f>
        <v>0</v>
      </c>
      <c r="S346" s="7">
        <f>VLOOKUP(A346,'[1]BASE DTPA'!A:DG,43,0)</f>
        <v>0</v>
      </c>
      <c r="T346" s="15">
        <f>VLOOKUP(A346,'[1]BASE DTPA'!A:DH,53,0)</f>
        <v>0</v>
      </c>
      <c r="U346" s="15">
        <f>VLOOKUP(A346,'[1]BASE DTPA'!A:DI,54,0)</f>
        <v>0</v>
      </c>
      <c r="V346" s="7">
        <f>VLOOKUP(A346,'[1]BASE DTPA'!A:DJ,79,0)</f>
        <v>0</v>
      </c>
      <c r="W346" s="7">
        <f>VLOOKUP(A346,'[1]BASE DTPA'!A:DK,68,0)</f>
        <v>0</v>
      </c>
      <c r="X346" s="17">
        <f>VLOOKUP(A346,'[1]BASE DTPA'!A:DL,70,0)</f>
        <v>0</v>
      </c>
      <c r="Y346" s="10"/>
      <c r="Z346" s="10"/>
    </row>
    <row r="347" spans="1:26" x14ac:dyDescent="0.3">
      <c r="A347" s="22" t="s">
        <v>354</v>
      </c>
      <c r="B347" s="10" t="s">
        <v>418</v>
      </c>
      <c r="C347" s="10" t="s">
        <v>568</v>
      </c>
      <c r="D347" s="10" t="s">
        <v>569</v>
      </c>
      <c r="E347" s="30">
        <v>46009</v>
      </c>
      <c r="F347" s="12" t="s">
        <v>668</v>
      </c>
      <c r="G347" s="10">
        <f>VLOOKUP(A347,'[1]BASE DTPA'!A:CU,7,0)</f>
        <v>0</v>
      </c>
      <c r="H347" s="10">
        <f>VLOOKUP(A347,'[1]BASE DTPA'!A:CV,8,0)</f>
        <v>0</v>
      </c>
      <c r="I347" s="10">
        <f>VLOOKUP(A347,'[1]BASE DTPA'!A:CW,9,0)</f>
        <v>0</v>
      </c>
      <c r="J347" s="7">
        <f>VLOOKUP(A347,'[1]BASE DTPA'!A:CX,10,0)</f>
        <v>0</v>
      </c>
      <c r="K347" s="7">
        <f>VLOOKUP(A347,'[1]BASE DTPA'!A:CY,11,0)</f>
        <v>0</v>
      </c>
      <c r="L347" s="13">
        <f>VLOOKUP(A347,'[1]BASE DTPA'!A:CZ,15,0)</f>
        <v>0</v>
      </c>
      <c r="M347" s="13">
        <f>VLOOKUP(A347,'[1]BASE DTPA'!A:DA,16,0)</f>
        <v>0</v>
      </c>
      <c r="N347" s="7">
        <f>VLOOKUP(A347,'[1]BASE DTPA'!A:DB,18,0)</f>
        <v>0</v>
      </c>
      <c r="O347" s="7">
        <f>VLOOKUP(A347,'[1]BASE DTPA'!A:DC,19,0)</f>
        <v>0</v>
      </c>
      <c r="P347" s="7">
        <f>VLOOKUP(A347,'[1]BASE DTPA'!A:DD,20,0)</f>
        <v>0</v>
      </c>
      <c r="Q347" s="13">
        <f>VLOOKUP(A347,'[1]BASE DTPA'!A:DE,22,0)</f>
        <v>0</v>
      </c>
      <c r="R347" s="7">
        <f>VLOOKUP(A347,'[1]BASE DTPA'!A:DF,38,0)</f>
        <v>0</v>
      </c>
      <c r="S347" s="7">
        <f>VLOOKUP(A347,'[1]BASE DTPA'!A:DG,43,0)</f>
        <v>0</v>
      </c>
      <c r="T347" s="15">
        <f>VLOOKUP(A347,'[1]BASE DTPA'!A:DH,53,0)</f>
        <v>0</v>
      </c>
      <c r="U347" s="15">
        <f>VLOOKUP(A347,'[1]BASE DTPA'!A:DI,54,0)</f>
        <v>0</v>
      </c>
      <c r="V347" s="7">
        <f>VLOOKUP(A347,'[1]BASE DTPA'!A:DJ,79,0)</f>
        <v>0</v>
      </c>
      <c r="W347" s="7">
        <f>VLOOKUP(A347,'[1]BASE DTPA'!A:DK,68,0)</f>
        <v>0</v>
      </c>
      <c r="X347" s="17">
        <f>VLOOKUP(A347,'[1]BASE DTPA'!A:DL,70,0)</f>
        <v>0</v>
      </c>
      <c r="Y347" s="10"/>
      <c r="Z347" s="10"/>
    </row>
    <row r="348" spans="1:26" x14ac:dyDescent="0.3">
      <c r="A348" s="22" t="s">
        <v>355</v>
      </c>
      <c r="B348" s="10" t="s">
        <v>411</v>
      </c>
      <c r="C348" s="10" t="s">
        <v>570</v>
      </c>
      <c r="D348" s="10" t="s">
        <v>417</v>
      </c>
      <c r="E348" s="30">
        <v>46017</v>
      </c>
      <c r="F348" s="12" t="s">
        <v>669</v>
      </c>
      <c r="G348" s="10" t="e">
        <f>VLOOKUP(A348,'[1]BASE DTPA'!A:CU,7,0)</f>
        <v>#N/A</v>
      </c>
      <c r="H348" s="10" t="e">
        <f>VLOOKUP(A348,'[1]BASE DTPA'!A:CV,8,0)</f>
        <v>#N/A</v>
      </c>
      <c r="I348" s="10" t="e">
        <f>VLOOKUP(A348,'[1]BASE DTPA'!A:CW,9,0)</f>
        <v>#N/A</v>
      </c>
      <c r="J348" s="7" t="e">
        <f>VLOOKUP(A348,'[1]BASE DTPA'!A:CX,10,0)</f>
        <v>#N/A</v>
      </c>
      <c r="K348" s="7" t="e">
        <f>VLOOKUP(A348,'[1]BASE DTPA'!A:CY,11,0)</f>
        <v>#N/A</v>
      </c>
      <c r="L348" s="13" t="e">
        <f>VLOOKUP(A348,'[1]BASE DTPA'!A:CZ,15,0)</f>
        <v>#N/A</v>
      </c>
      <c r="M348" s="13" t="e">
        <f>VLOOKUP(A348,'[1]BASE DTPA'!A:DA,16,0)</f>
        <v>#N/A</v>
      </c>
      <c r="N348" s="7" t="e">
        <f>VLOOKUP(A348,'[1]BASE DTPA'!A:DB,18,0)</f>
        <v>#N/A</v>
      </c>
      <c r="O348" s="7" t="e">
        <f>VLOOKUP(A348,'[1]BASE DTPA'!A:DC,19,0)</f>
        <v>#N/A</v>
      </c>
      <c r="P348" s="7" t="e">
        <f>VLOOKUP(A348,'[1]BASE DTPA'!A:DD,20,0)</f>
        <v>#N/A</v>
      </c>
      <c r="Q348" s="13" t="e">
        <f>VLOOKUP(A348,'[1]BASE DTPA'!A:DE,22,0)</f>
        <v>#N/A</v>
      </c>
      <c r="R348" s="7" t="e">
        <f>VLOOKUP(A348,'[1]BASE DTPA'!A:DF,38,0)</f>
        <v>#N/A</v>
      </c>
      <c r="S348" s="7" t="e">
        <f>VLOOKUP(A348,'[1]BASE DTPA'!A:DG,43,0)</f>
        <v>#N/A</v>
      </c>
      <c r="T348" s="15" t="e">
        <f>VLOOKUP(A348,'[1]BASE DTPA'!A:DH,53,0)</f>
        <v>#N/A</v>
      </c>
      <c r="U348" s="15" t="e">
        <f>VLOOKUP(A348,'[1]BASE DTPA'!A:DI,54,0)</f>
        <v>#N/A</v>
      </c>
      <c r="V348" s="7" t="e">
        <f>VLOOKUP(A348,'[1]BASE DTPA'!A:DJ,79,0)</f>
        <v>#N/A</v>
      </c>
      <c r="W348" s="7" t="e">
        <f>VLOOKUP(A348,'[1]BASE DTPA'!A:DK,68,0)</f>
        <v>#N/A</v>
      </c>
      <c r="X348" s="17" t="e">
        <f>VLOOKUP(A348,'[1]BASE DTPA'!A:DL,70,0)</f>
        <v>#N/A</v>
      </c>
      <c r="Y348" s="10"/>
      <c r="Z348" s="10"/>
    </row>
    <row r="349" spans="1:26" x14ac:dyDescent="0.3">
      <c r="A349" s="22" t="s">
        <v>356</v>
      </c>
      <c r="B349" s="10" t="s">
        <v>411</v>
      </c>
      <c r="C349" s="10" t="s">
        <v>571</v>
      </c>
      <c r="D349" s="10" t="s">
        <v>572</v>
      </c>
      <c r="E349" s="30">
        <v>46017</v>
      </c>
      <c r="F349" s="12" t="s">
        <v>670</v>
      </c>
      <c r="G349" s="10" t="e">
        <f>VLOOKUP(A349,'[1]BASE DTPA'!A:CU,7,0)</f>
        <v>#N/A</v>
      </c>
      <c r="H349" s="10" t="e">
        <f>VLOOKUP(A349,'[1]BASE DTPA'!A:CV,8,0)</f>
        <v>#N/A</v>
      </c>
      <c r="I349" s="10" t="e">
        <f>VLOOKUP(A349,'[1]BASE DTPA'!A:CW,9,0)</f>
        <v>#N/A</v>
      </c>
      <c r="J349" s="7" t="e">
        <f>VLOOKUP(A349,'[1]BASE DTPA'!A:CX,10,0)</f>
        <v>#N/A</v>
      </c>
      <c r="K349" s="7" t="e">
        <f>VLOOKUP(A349,'[1]BASE DTPA'!A:CY,11,0)</f>
        <v>#N/A</v>
      </c>
      <c r="L349" s="13" t="e">
        <f>VLOOKUP(A349,'[1]BASE DTPA'!A:CZ,15,0)</f>
        <v>#N/A</v>
      </c>
      <c r="M349" s="13" t="e">
        <f>VLOOKUP(A349,'[1]BASE DTPA'!A:DA,16,0)</f>
        <v>#N/A</v>
      </c>
      <c r="N349" s="7" t="e">
        <f>VLOOKUP(A349,'[1]BASE DTPA'!A:DB,18,0)</f>
        <v>#N/A</v>
      </c>
      <c r="O349" s="7" t="e">
        <f>VLOOKUP(A349,'[1]BASE DTPA'!A:DC,19,0)</f>
        <v>#N/A</v>
      </c>
      <c r="P349" s="7" t="e">
        <f>VLOOKUP(A349,'[1]BASE DTPA'!A:DD,20,0)</f>
        <v>#N/A</v>
      </c>
      <c r="Q349" s="13" t="e">
        <f>VLOOKUP(A349,'[1]BASE DTPA'!A:DE,22,0)</f>
        <v>#N/A</v>
      </c>
      <c r="R349" s="7" t="e">
        <f>VLOOKUP(A349,'[1]BASE DTPA'!A:DF,38,0)</f>
        <v>#N/A</v>
      </c>
      <c r="S349" s="7" t="e">
        <f>VLOOKUP(A349,'[1]BASE DTPA'!A:DG,43,0)</f>
        <v>#N/A</v>
      </c>
      <c r="T349" s="15" t="e">
        <f>VLOOKUP(A349,'[1]BASE DTPA'!A:DH,53,0)</f>
        <v>#N/A</v>
      </c>
      <c r="U349" s="15" t="e">
        <f>VLOOKUP(A349,'[1]BASE DTPA'!A:DI,54,0)</f>
        <v>#N/A</v>
      </c>
      <c r="V349" s="7" t="e">
        <f>VLOOKUP(A349,'[1]BASE DTPA'!A:DJ,79,0)</f>
        <v>#N/A</v>
      </c>
      <c r="W349" s="7" t="e">
        <f>VLOOKUP(A349,'[1]BASE DTPA'!A:DK,68,0)</f>
        <v>#N/A</v>
      </c>
      <c r="X349" s="17" t="e">
        <f>VLOOKUP(A349,'[1]BASE DTPA'!A:DL,70,0)</f>
        <v>#N/A</v>
      </c>
      <c r="Y349" s="10"/>
      <c r="Z349" s="10"/>
    </row>
    <row r="350" spans="1:26" x14ac:dyDescent="0.3">
      <c r="A350" s="22" t="s">
        <v>410</v>
      </c>
      <c r="B350" s="10" t="s">
        <v>411</v>
      </c>
      <c r="C350" s="10" t="s">
        <v>573</v>
      </c>
      <c r="D350" s="10" t="s">
        <v>574</v>
      </c>
      <c r="E350" s="23" t="e">
        <f>VLOOKUP(A350,'[1]BASE DTPA'!A:CS,5,0)</f>
        <v>#N/A</v>
      </c>
      <c r="F350" s="12" t="e">
        <f>VLOOKUP(A350,'[1]BASE DTPA'!A:CT,6,0)</f>
        <v>#N/A</v>
      </c>
      <c r="G350" s="10" t="e">
        <f>VLOOKUP(A350,'[1]BASE DTPA'!A:CU,7,0)</f>
        <v>#N/A</v>
      </c>
      <c r="H350" s="10" t="e">
        <f>VLOOKUP(A350,'[1]BASE DTPA'!A:CV,8,0)</f>
        <v>#N/A</v>
      </c>
      <c r="I350" s="10" t="e">
        <f>VLOOKUP(A350,'[1]BASE DTPA'!A:CW,9,0)</f>
        <v>#N/A</v>
      </c>
      <c r="J350" s="7" t="e">
        <f>VLOOKUP(A350,'[1]BASE DTPA'!A:CX,10,0)</f>
        <v>#N/A</v>
      </c>
      <c r="K350" s="7" t="e">
        <f>VLOOKUP(A350,'[1]BASE DTPA'!A:CY,11,0)</f>
        <v>#N/A</v>
      </c>
      <c r="L350" s="13" t="e">
        <f>VLOOKUP(A350,'[1]BASE DTPA'!A:CZ,15,0)</f>
        <v>#N/A</v>
      </c>
      <c r="M350" s="13" t="e">
        <f>VLOOKUP(A350,'[1]BASE DTPA'!A:DA,16,0)</f>
        <v>#N/A</v>
      </c>
      <c r="N350" s="7" t="e">
        <f>VLOOKUP(A350,'[1]BASE DTPA'!A:DB,18,0)</f>
        <v>#N/A</v>
      </c>
      <c r="O350" s="7" t="e">
        <f>VLOOKUP(A350,'[1]BASE DTPA'!A:DC,19,0)</f>
        <v>#N/A</v>
      </c>
      <c r="P350" s="7" t="e">
        <f>VLOOKUP(A350,'[1]BASE DTPA'!A:DD,20,0)</f>
        <v>#N/A</v>
      </c>
      <c r="Q350" s="13" t="e">
        <f>VLOOKUP(A350,'[1]BASE DTPA'!A:DE,22,0)</f>
        <v>#N/A</v>
      </c>
      <c r="R350" s="7" t="e">
        <f>VLOOKUP(A350,'[1]BASE DTPA'!A:DF,38,0)</f>
        <v>#N/A</v>
      </c>
      <c r="S350" s="7" t="e">
        <f>VLOOKUP(A350,'[1]BASE DTPA'!A:DG,43,0)</f>
        <v>#N/A</v>
      </c>
      <c r="T350" s="15" t="e">
        <f>VLOOKUP(A350,'[1]BASE DTPA'!A:DH,53,0)</f>
        <v>#N/A</v>
      </c>
      <c r="U350" s="15" t="e">
        <f>VLOOKUP(A350,'[1]BASE DTPA'!A:DI,54,0)</f>
        <v>#N/A</v>
      </c>
      <c r="V350" s="7" t="e">
        <f>VLOOKUP(A350,'[1]BASE DTPA'!A:DJ,79,0)</f>
        <v>#N/A</v>
      </c>
      <c r="W350" s="7" t="e">
        <f>VLOOKUP(A350,'[1]BASE DTPA'!A:DK,68,0)</f>
        <v>#N/A</v>
      </c>
      <c r="X350" s="17" t="e">
        <f>VLOOKUP(A350,'[1]BASE DTPA'!A:DL,70,0)</f>
        <v>#N/A</v>
      </c>
      <c r="Y350" s="10"/>
      <c r="Z350" s="10"/>
    </row>
    <row r="351" spans="1:26" x14ac:dyDescent="0.3">
      <c r="A351" s="41" t="s">
        <v>357</v>
      </c>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29"/>
    </row>
    <row r="352" spans="1:26" x14ac:dyDescent="0.3">
      <c r="A352" s="22" t="s">
        <v>358</v>
      </c>
      <c r="B352" s="10" t="str">
        <f>VLOOKUP(A352,'[1]BASE DTPA'!A:CN,2,0)</f>
        <v>1 FONAM</v>
      </c>
      <c r="C352" s="10" t="str">
        <f>VLOOKUP(A352,'[1]BASE DTPA'!A:CQ,3,0)</f>
        <v>ORDEN DE COMPRA 142956</v>
      </c>
      <c r="D352" s="10" t="str">
        <f>VLOOKUP(A352,'[1]BASE DTPA'!A:CR,4,0)</f>
        <v>DISTRACOM S.A</v>
      </c>
      <c r="E352" s="23">
        <f>VLOOKUP(A352,'[1]BASE DTPA'!A:CS,5,0)</f>
        <v>45723</v>
      </c>
      <c r="F352" s="12" t="str">
        <f>VLOOKUP(A352,'[1]BASE DTPA'!A:CT,6,0)</f>
        <v>PA00-3202008-15-037-PA04-3202032-1-102. Adhesión al acuerdo marco de precios CCE-326-AMP-2022 para el suministro de combustible de la Dirección Territorial Pacifico y sus áreas protegidas especialmente en los ecosistemas andinos y de páramo-DTPA y PNNFARALLONES.</v>
      </c>
      <c r="G352" s="10" t="str">
        <f>VLOOKUP(A352,'[1]BASE DTPA'!A:CU,7,0)</f>
        <v>N-A</v>
      </c>
      <c r="H352" s="10" t="str">
        <f>VLOOKUP(A352,'[1]BASE DTPA'!A:CV,8,0)</f>
        <v>6 ACUERDO MARCO DE PRECIO</v>
      </c>
      <c r="I352" s="10" t="str">
        <f>VLOOKUP(A352,'[1]BASE DTPA'!A:CW,9,0)</f>
        <v>21 ORDEN DE COMPRA</v>
      </c>
      <c r="J352" s="7" t="str">
        <f>VLOOKUP(A352,'[1]BASE DTPA'!A:CX,10,0)</f>
        <v>SUMINISTRO</v>
      </c>
      <c r="K352" s="7" t="str">
        <f>VLOOKUP(A352,'[1]BASE DTPA'!A:CY,11,0)</f>
        <v>15101506/15101505</v>
      </c>
      <c r="L352" s="13" t="str">
        <f>VLOOKUP(A352,'[1]BASE DTPA'!A:CZ,15,0)</f>
        <v>N/A</v>
      </c>
      <c r="M352" s="13">
        <f>VLOOKUP(A352,'[1]BASE DTPA'!A:DA,16,0)</f>
        <v>42170000</v>
      </c>
      <c r="N352" s="7" t="str">
        <f>VLOOKUP(A352,'[1]BASE DTPA'!A:DB,18,0)</f>
        <v>2 PERSONA JURIDICA</v>
      </c>
      <c r="O352" s="7" t="str">
        <f>VLOOKUP(A352,'[1]BASE DTPA'!A:DC,19,0)</f>
        <v>1 NIT</v>
      </c>
      <c r="P352" s="7" t="str">
        <f>VLOOKUP(A352,'[1]BASE DTPA'!A:DD,20,0)</f>
        <v>N/A</v>
      </c>
      <c r="Q352" s="13">
        <f>VLOOKUP(A352,'[1]BASE DTPA'!A:DE,22,0)</f>
        <v>811009788</v>
      </c>
      <c r="R352" s="7" t="str">
        <f>VLOOKUP(A352,'[1]BASE DTPA'!A:DF,38,0)</f>
        <v>DTPA</v>
      </c>
      <c r="S352" s="7">
        <f>VLOOKUP(A352,'[1]BASE DTPA'!A:DG,43,0)</f>
        <v>280</v>
      </c>
      <c r="T352" s="15">
        <f>VLOOKUP(A352,'[1]BASE DTPA'!A:DH,53,0)</f>
        <v>45726</v>
      </c>
      <c r="U352" s="15">
        <f>VLOOKUP(A352,'[1]BASE DTPA'!A:DI,54,0)</f>
        <v>46022</v>
      </c>
      <c r="V352" s="7">
        <f>VLOOKUP(A352,'[1]BASE DTPA'!A:DJ,79,0)</f>
        <v>0</v>
      </c>
      <c r="W352" s="7" t="str">
        <f>VLOOKUP(A352,'[1]BASE DTPA'!A:DK,68,0)</f>
        <v>VIGENTE</v>
      </c>
      <c r="X352" s="17" t="str">
        <f>VLOOKUP(A352,'[1]BASE DTPA'!A:DL,70,0)</f>
        <v xml:space="preserve">https://www.colombiacompra.gov.co/tienda-virtual-del-estado-colombiano/ordenes-compra/142956 </v>
      </c>
      <c r="Y352" s="10"/>
      <c r="Z352" s="10"/>
    </row>
    <row r="353" spans="1:26" x14ac:dyDescent="0.3">
      <c r="A353" s="22" t="s">
        <v>358</v>
      </c>
      <c r="B353" s="10" t="str">
        <f>VLOOKUP(A353,'[1]BASE DTPA'!A:CN,2,0)</f>
        <v>1 FONAM</v>
      </c>
      <c r="C353" s="10" t="str">
        <f>VLOOKUP(A353,'[1]BASE DTPA'!A:CQ,3,0)</f>
        <v>ORDEN DE COMPRA 142956</v>
      </c>
      <c r="D353" s="10" t="str">
        <f>VLOOKUP(A353,'[1]BASE DTPA'!A:CR,4,0)</f>
        <v>DISTRACOM S.A</v>
      </c>
      <c r="E353" s="23">
        <f>VLOOKUP(A353,'[1]BASE DTPA'!A:CS,5,0)</f>
        <v>45723</v>
      </c>
      <c r="F353" s="12" t="str">
        <f>VLOOKUP(A353,'[1]BASE DTPA'!A:CT,6,0)</f>
        <v>PA00-3202008-15-037-PA04-3202032-1-102. Adhesión al acuerdo marco de precios CCE-326-AMP-2022 para el suministro de combustible de la Dirección Territorial Pacifico y sus áreas protegidas especialmente en los ecosistemas andinos y de páramo-DTPA y PNNFARALLONES.</v>
      </c>
      <c r="G353" s="10" t="str">
        <f>VLOOKUP(A353,'[1]BASE DTPA'!A:CU,7,0)</f>
        <v>N-A</v>
      </c>
      <c r="H353" s="10" t="str">
        <f>VLOOKUP(A353,'[1]BASE DTPA'!A:CV,8,0)</f>
        <v>6 ACUERDO MARCO DE PRECIO</v>
      </c>
      <c r="I353" s="10" t="str">
        <f>VLOOKUP(A353,'[1]BASE DTPA'!A:CW,9,0)</f>
        <v>21 ORDEN DE COMPRA</v>
      </c>
      <c r="J353" s="7" t="str">
        <f>VLOOKUP(A353,'[1]BASE DTPA'!A:CX,10,0)</f>
        <v>SUMINISTRO</v>
      </c>
      <c r="K353" s="7" t="str">
        <f>VLOOKUP(A353,'[1]BASE DTPA'!A:CY,11,0)</f>
        <v>15101506/15101505</v>
      </c>
      <c r="L353" s="13" t="str">
        <f>VLOOKUP(A353,'[1]BASE DTPA'!A:CZ,15,0)</f>
        <v>N/A</v>
      </c>
      <c r="M353" s="13">
        <f>VLOOKUP(A353,'[1]BASE DTPA'!A:DA,16,0)</f>
        <v>42170000</v>
      </c>
      <c r="N353" s="7" t="str">
        <f>VLOOKUP(A353,'[1]BASE DTPA'!A:DB,18,0)</f>
        <v>2 PERSONA JURIDICA</v>
      </c>
      <c r="O353" s="7" t="str">
        <f>VLOOKUP(A353,'[1]BASE DTPA'!A:DC,19,0)</f>
        <v>1 NIT</v>
      </c>
      <c r="P353" s="7" t="str">
        <f>VLOOKUP(A353,'[1]BASE DTPA'!A:DD,20,0)</f>
        <v>N/A</v>
      </c>
      <c r="Q353" s="13">
        <f>VLOOKUP(A353,'[1]BASE DTPA'!A:DE,22,0)</f>
        <v>811009788</v>
      </c>
      <c r="R353" s="7" t="str">
        <f>VLOOKUP(A353,'[1]BASE DTPA'!A:DF,38,0)</f>
        <v>DTPA</v>
      </c>
      <c r="S353" s="7">
        <f>VLOOKUP(A353,'[1]BASE DTPA'!A:DG,43,0)</f>
        <v>280</v>
      </c>
      <c r="T353" s="15">
        <f>VLOOKUP(A353,'[1]BASE DTPA'!A:DH,53,0)</f>
        <v>45726</v>
      </c>
      <c r="U353" s="15">
        <f>VLOOKUP(A353,'[1]BASE DTPA'!A:DI,54,0)</f>
        <v>46022</v>
      </c>
      <c r="V353" s="7">
        <f>VLOOKUP(A353,'[1]BASE DTPA'!A:DJ,79,0)</f>
        <v>0</v>
      </c>
      <c r="W353" s="7" t="str">
        <f>VLOOKUP(A353,'[1]BASE DTPA'!A:DK,68,0)</f>
        <v>VIGENTE</v>
      </c>
      <c r="X353" s="17" t="str">
        <f>VLOOKUP(A353,'[1]BASE DTPA'!A:DL,70,0)</f>
        <v xml:space="preserve">https://www.colombiacompra.gov.co/tienda-virtual-del-estado-colombiano/ordenes-compra/142956 </v>
      </c>
      <c r="Y353" s="10"/>
      <c r="Z353" s="10"/>
    </row>
    <row r="354" spans="1:26" x14ac:dyDescent="0.3">
      <c r="A354" s="22" t="s">
        <v>359</v>
      </c>
      <c r="B354" s="10" t="str">
        <f>VLOOKUP(A354,'[1]BASE DTPA'!A:CN,2,0)</f>
        <v>1 FONAM</v>
      </c>
      <c r="C354" s="10" t="str">
        <f>VLOOKUP(A354,'[1]BASE DTPA'!A:CQ,3,0)</f>
        <v>ORDEN DE COMPRA 142941</v>
      </c>
      <c r="D354" s="10" t="str">
        <f>VLOOKUP(A354,'[1]BASE DTPA'!A:CR,4,0)</f>
        <v>PLUXEE COLOMBIA S.A.S.</v>
      </c>
      <c r="E354" s="23">
        <f>VLOOKUP(A354,'[1]BASE DTPA'!A:CS,5,0)</f>
        <v>45723</v>
      </c>
      <c r="F354" s="12" t="str">
        <f>VLOOKUP(A354,'[1]BASE DTPA'!A:CT,6,0)</f>
        <v>PA05-3202032-1-022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GORGONA.</v>
      </c>
      <c r="G354" s="10" t="str">
        <f>VLOOKUP(A354,'[1]BASE DTPA'!A:CU,7,0)</f>
        <v>N-A</v>
      </c>
      <c r="H354" s="10" t="str">
        <f>VLOOKUP(A354,'[1]BASE DTPA'!A:CV,8,0)</f>
        <v>6 ACUERDO MARCO DE PRECIO</v>
      </c>
      <c r="I354" s="10" t="str">
        <f>VLOOKUP(A354,'[1]BASE DTPA'!A:CW,9,0)</f>
        <v>21 ORDEN DE COMPRA</v>
      </c>
      <c r="J354" s="7" t="str">
        <f>VLOOKUP(A354,'[1]BASE DTPA'!A:CX,10,0)</f>
        <v>SUMINISTRO</v>
      </c>
      <c r="K354" s="7" t="str">
        <f>VLOOKUP(A354,'[1]BASE DTPA'!A:CY,11,0)</f>
        <v>15101506/15101505</v>
      </c>
      <c r="L354" s="13" t="str">
        <f>VLOOKUP(A354,'[1]BASE DTPA'!A:CZ,15,0)</f>
        <v>N/A</v>
      </c>
      <c r="M354" s="13">
        <f>VLOOKUP(A354,'[1]BASE DTPA'!A:DA,16,0)</f>
        <v>88144888</v>
      </c>
      <c r="N354" s="7" t="str">
        <f>VLOOKUP(A354,'[1]BASE DTPA'!A:DB,18,0)</f>
        <v>2 PERSONA JURIDICA</v>
      </c>
      <c r="O354" s="7" t="str">
        <f>VLOOKUP(A354,'[1]BASE DTPA'!A:DC,19,0)</f>
        <v>1 NIT</v>
      </c>
      <c r="P354" s="7" t="str">
        <f>VLOOKUP(A354,'[1]BASE DTPA'!A:DD,20,0)</f>
        <v>N/A</v>
      </c>
      <c r="Q354" s="13">
        <f>VLOOKUP(A354,'[1]BASE DTPA'!A:DE,22,0)</f>
        <v>800219876</v>
      </c>
      <c r="R354" s="7" t="str">
        <f>VLOOKUP(A354,'[1]BASE DTPA'!A:DF,38,0)</f>
        <v>PNN GORGONA</v>
      </c>
      <c r="S354" s="7">
        <f>VLOOKUP(A354,'[1]BASE DTPA'!A:DG,43,0)</f>
        <v>289</v>
      </c>
      <c r="T354" s="15">
        <f>VLOOKUP(A354,'[1]BASE DTPA'!A:DH,53,0)</f>
        <v>45735</v>
      </c>
      <c r="U354" s="15">
        <f>VLOOKUP(A354,'[1]BASE DTPA'!A:DI,54,0)</f>
        <v>46022</v>
      </c>
      <c r="V354" s="7">
        <f>VLOOKUP(A354,'[1]BASE DTPA'!A:DJ,79,0)</f>
        <v>0</v>
      </c>
      <c r="W354" s="7" t="str">
        <f>VLOOKUP(A354,'[1]BASE DTPA'!A:DK,68,0)</f>
        <v>VIGENTE</v>
      </c>
      <c r="X354" s="17" t="str">
        <f>VLOOKUP(A354,'[1]BASE DTPA'!A:DL,70,0)</f>
        <v xml:space="preserve">https://www.colombiacompra.gov.co/tienda-virtual-del-estado-colombiano/ordenes-compra/142941 </v>
      </c>
      <c r="Y354" s="10"/>
      <c r="Z354" s="10"/>
    </row>
    <row r="355" spans="1:26" x14ac:dyDescent="0.3">
      <c r="A355" s="22" t="s">
        <v>360</v>
      </c>
      <c r="B355" s="10" t="str">
        <f>VLOOKUP(A355,'[1]BASE DTPA'!A:CN,2,0)</f>
        <v>1 FONAM</v>
      </c>
      <c r="C355" s="10" t="str">
        <f>VLOOKUP(A355,'[1]BASE DTPA'!A:CQ,3,0)</f>
        <v>ORDEN DE COMPRA 142945</v>
      </c>
      <c r="D355" s="10" t="str">
        <f>VLOOKUP(A355,'[1]BASE DTPA'!A:CR,4,0)</f>
        <v>PLUXEE COLOMBIA S.A.S.</v>
      </c>
      <c r="E355" s="23">
        <f>VLOOKUP(A355,'[1]BASE DTPA'!A:CS,5,0)</f>
        <v>45723</v>
      </c>
      <c r="F355" s="12" t="str">
        <f>VLOOKUP(A355,'[1]BASE DTPA'!A:CT,6,0)</f>
        <v>PA10-3202032-1-022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SINAP-PNN UTRIA</v>
      </c>
      <c r="G355" s="10" t="str">
        <f>VLOOKUP(A355,'[1]BASE DTPA'!A:CU,7,0)</f>
        <v>N-A</v>
      </c>
      <c r="H355" s="10" t="str">
        <f>VLOOKUP(A355,'[1]BASE DTPA'!A:CV,8,0)</f>
        <v>6 ACUERDO MARCO DE PRECIO</v>
      </c>
      <c r="I355" s="10" t="str">
        <f>VLOOKUP(A355,'[1]BASE DTPA'!A:CW,9,0)</f>
        <v>21 ORDEN DE COMPRA</v>
      </c>
      <c r="J355" s="7" t="str">
        <f>VLOOKUP(A355,'[1]BASE DTPA'!A:CX,10,0)</f>
        <v>SUMINISTRO</v>
      </c>
      <c r="K355" s="7" t="str">
        <f>VLOOKUP(A355,'[1]BASE DTPA'!A:CY,11,0)</f>
        <v>15101506/15101505</v>
      </c>
      <c r="L355" s="13" t="str">
        <f>VLOOKUP(A355,'[1]BASE DTPA'!A:CZ,15,0)</f>
        <v>N/A</v>
      </c>
      <c r="M355" s="13">
        <f>VLOOKUP(A355,'[1]BASE DTPA'!A:DA,16,0)</f>
        <v>95000000</v>
      </c>
      <c r="N355" s="7" t="str">
        <f>VLOOKUP(A355,'[1]BASE DTPA'!A:DB,18,0)</f>
        <v>2 PERSONA JURIDICA</v>
      </c>
      <c r="O355" s="7" t="str">
        <f>VLOOKUP(A355,'[1]BASE DTPA'!A:DC,19,0)</f>
        <v>1 NIT</v>
      </c>
      <c r="P355" s="7" t="str">
        <f>VLOOKUP(A355,'[1]BASE DTPA'!A:DD,20,0)</f>
        <v>N/A</v>
      </c>
      <c r="Q355" s="13">
        <f>VLOOKUP(A355,'[1]BASE DTPA'!A:DE,22,0)</f>
        <v>800219876</v>
      </c>
      <c r="R355" s="7" t="str">
        <f>VLOOKUP(A355,'[1]BASE DTPA'!A:DF,38,0)</f>
        <v>PNN UTRÍA</v>
      </c>
      <c r="S355" s="7">
        <f>VLOOKUP(A355,'[1]BASE DTPA'!A:DG,43,0)</f>
        <v>289</v>
      </c>
      <c r="T355" s="15">
        <f>VLOOKUP(A355,'[1]BASE DTPA'!A:DH,53,0)</f>
        <v>45735</v>
      </c>
      <c r="U355" s="15">
        <f>VLOOKUP(A355,'[1]BASE DTPA'!A:DI,54,0)</f>
        <v>46022</v>
      </c>
      <c r="V355" s="7">
        <f>VLOOKUP(A355,'[1]BASE DTPA'!A:DJ,79,0)</f>
        <v>0</v>
      </c>
      <c r="W355" s="7" t="str">
        <f>VLOOKUP(A355,'[1]BASE DTPA'!A:DK,68,0)</f>
        <v>VIGENTE</v>
      </c>
      <c r="X355" s="17" t="str">
        <f>VLOOKUP(A355,'[1]BASE DTPA'!A:DL,70,0)</f>
        <v>https://www.colombiacompra.gov.co/tienda-virtual-del-estado-colombiano/ordenes-compra/142945</v>
      </c>
      <c r="Y355" s="10"/>
      <c r="Z355" s="10"/>
    </row>
    <row r="356" spans="1:26" x14ac:dyDescent="0.3">
      <c r="A356" s="22" t="s">
        <v>361</v>
      </c>
      <c r="B356" s="10" t="str">
        <f>VLOOKUP(A356,'[1]BASE DTPA'!A:CN,2,0)</f>
        <v>2 NACION</v>
      </c>
      <c r="C356" s="10" t="str">
        <f>VLOOKUP(A356,'[1]BASE DTPA'!A:CQ,3,0)</f>
        <v>ORDEN DE COMPRA 143035</v>
      </c>
      <c r="D356" s="10" t="str">
        <f>VLOOKUP(A356,'[1]BASE DTPA'!A:CR,4,0)</f>
        <v>PLUXEE COLOMBIA S.A.S.</v>
      </c>
      <c r="E356" s="23">
        <f>VLOOKUP(A356,'[1]BASE DTPA'!A:CS,5,0)</f>
        <v>45726</v>
      </c>
      <c r="F356" s="12" t="str">
        <f>VLOOKUP(A356,'[1]BASE DTPA'!A:CT,6,0)</f>
        <v>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v>
      </c>
      <c r="G356" s="10" t="str">
        <f>VLOOKUP(A356,'[1]BASE DTPA'!A:CU,7,0)</f>
        <v>N-A</v>
      </c>
      <c r="H356" s="10" t="str">
        <f>VLOOKUP(A356,'[1]BASE DTPA'!A:CV,8,0)</f>
        <v>6 ACUERDO MARCO DE PRECIO</v>
      </c>
      <c r="I356" s="10" t="str">
        <f>VLOOKUP(A356,'[1]BASE DTPA'!A:CW,9,0)</f>
        <v>21 ORDEN DE COMPRA</v>
      </c>
      <c r="J356" s="7" t="str">
        <f>VLOOKUP(A356,'[1]BASE DTPA'!A:CX,10,0)</f>
        <v>SUMINISTRO</v>
      </c>
      <c r="K356" s="7" t="str">
        <f>VLOOKUP(A356,'[1]BASE DTPA'!A:CY,11,0)</f>
        <v>15101506/15101505</v>
      </c>
      <c r="L356" s="13" t="str">
        <f>VLOOKUP(A356,'[1]BASE DTPA'!A:CZ,15,0)</f>
        <v>N/A</v>
      </c>
      <c r="M356" s="13">
        <f>VLOOKUP(A356,'[1]BASE DTPA'!A:DA,16,0)</f>
        <v>35000000</v>
      </c>
      <c r="N356" s="7" t="str">
        <f>VLOOKUP(A356,'[1]BASE DTPA'!A:DB,18,0)</f>
        <v>2 PERSONA JURIDICA</v>
      </c>
      <c r="O356" s="7" t="str">
        <f>VLOOKUP(A356,'[1]BASE DTPA'!A:DC,19,0)</f>
        <v>1 NIT</v>
      </c>
      <c r="P356" s="7" t="str">
        <f>VLOOKUP(A356,'[1]BASE DTPA'!A:DD,20,0)</f>
        <v>N/A</v>
      </c>
      <c r="Q356" s="13">
        <f>VLOOKUP(A356,'[1]BASE DTPA'!A:DE,22,0)</f>
        <v>800219876</v>
      </c>
      <c r="R356" s="7" t="str">
        <f>VLOOKUP(A356,'[1]BASE DTPA'!A:DF,38,0)</f>
        <v>DNMI CABO MANGLARES</v>
      </c>
      <c r="S356" s="7">
        <f>VLOOKUP(A356,'[1]BASE DTPA'!A:DG,43,0)</f>
        <v>289</v>
      </c>
      <c r="T356" s="15">
        <f>VLOOKUP(A356,'[1]BASE DTPA'!A:DH,53,0)</f>
        <v>45735</v>
      </c>
      <c r="U356" s="15">
        <f>VLOOKUP(A356,'[1]BASE DTPA'!A:DI,54,0)</f>
        <v>46022</v>
      </c>
      <c r="V356" s="7">
        <f>VLOOKUP(A356,'[1]BASE DTPA'!A:DJ,79,0)</f>
        <v>0</v>
      </c>
      <c r="W356" s="7" t="str">
        <f>VLOOKUP(A356,'[1]BASE DTPA'!A:DK,68,0)</f>
        <v>VIGENTE</v>
      </c>
      <c r="X356" s="17" t="str">
        <f>VLOOKUP(A356,'[1]BASE DTPA'!A:DL,70,0)</f>
        <v>https://www.colombiacompra.gov.co/tienda-virtual-del-estado-colombiano/ordenes-compra/143035</v>
      </c>
      <c r="Y356" s="10"/>
      <c r="Z356" s="10"/>
    </row>
    <row r="357" spans="1:26" x14ac:dyDescent="0.3">
      <c r="A357" s="22" t="s">
        <v>361</v>
      </c>
      <c r="B357" s="10" t="str">
        <f>VLOOKUP(A357,'[1]BASE DTPA'!A:CN,2,0)</f>
        <v>2 NACION</v>
      </c>
      <c r="C357" s="10" t="str">
        <f>VLOOKUP(A357,'[1]BASE DTPA'!A:CQ,3,0)</f>
        <v>ORDEN DE COMPRA 143035</v>
      </c>
      <c r="D357" s="10" t="str">
        <f>VLOOKUP(A357,'[1]BASE DTPA'!A:CR,4,0)</f>
        <v>PLUXEE COLOMBIA S.A.S.</v>
      </c>
      <c r="E357" s="23">
        <f>VLOOKUP(A357,'[1]BASE DTPA'!A:CS,5,0)</f>
        <v>45726</v>
      </c>
      <c r="F357" s="12" t="str">
        <f>VLOOKUP(A357,'[1]BASE DTPA'!A:CT,6,0)</f>
        <v>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v>
      </c>
      <c r="G357" s="10" t="str">
        <f>VLOOKUP(A357,'[1]BASE DTPA'!A:CU,7,0)</f>
        <v>N-A</v>
      </c>
      <c r="H357" s="10" t="str">
        <f>VLOOKUP(A357,'[1]BASE DTPA'!A:CV,8,0)</f>
        <v>6 ACUERDO MARCO DE PRECIO</v>
      </c>
      <c r="I357" s="10" t="str">
        <f>VLOOKUP(A357,'[1]BASE DTPA'!A:CW,9,0)</f>
        <v>21 ORDEN DE COMPRA</v>
      </c>
      <c r="J357" s="7" t="str">
        <f>VLOOKUP(A357,'[1]BASE DTPA'!A:CX,10,0)</f>
        <v>SUMINISTRO</v>
      </c>
      <c r="K357" s="7" t="str">
        <f>VLOOKUP(A357,'[1]BASE DTPA'!A:CY,11,0)</f>
        <v>15101506/15101505</v>
      </c>
      <c r="L357" s="13" t="str">
        <f>VLOOKUP(A357,'[1]BASE DTPA'!A:CZ,15,0)</f>
        <v>N/A</v>
      </c>
      <c r="M357" s="13">
        <f>VLOOKUP(A357,'[1]BASE DTPA'!A:DA,16,0)</f>
        <v>35000000</v>
      </c>
      <c r="N357" s="7" t="str">
        <f>VLOOKUP(A357,'[1]BASE DTPA'!A:DB,18,0)</f>
        <v>2 PERSONA JURIDICA</v>
      </c>
      <c r="O357" s="7" t="str">
        <f>VLOOKUP(A357,'[1]BASE DTPA'!A:DC,19,0)</f>
        <v>1 NIT</v>
      </c>
      <c r="P357" s="7" t="str">
        <f>VLOOKUP(A357,'[1]BASE DTPA'!A:DD,20,0)</f>
        <v>N/A</v>
      </c>
      <c r="Q357" s="13">
        <f>VLOOKUP(A357,'[1]BASE DTPA'!A:DE,22,0)</f>
        <v>800219876</v>
      </c>
      <c r="R357" s="7" t="str">
        <f>VLOOKUP(A357,'[1]BASE DTPA'!A:DF,38,0)</f>
        <v>DNMI CABO MANGLARES</v>
      </c>
      <c r="S357" s="7">
        <f>VLOOKUP(A357,'[1]BASE DTPA'!A:DG,43,0)</f>
        <v>289</v>
      </c>
      <c r="T357" s="15">
        <f>VLOOKUP(A357,'[1]BASE DTPA'!A:DH,53,0)</f>
        <v>45735</v>
      </c>
      <c r="U357" s="15">
        <f>VLOOKUP(A357,'[1]BASE DTPA'!A:DI,54,0)</f>
        <v>46022</v>
      </c>
      <c r="V357" s="7">
        <f>VLOOKUP(A357,'[1]BASE DTPA'!A:DJ,79,0)</f>
        <v>0</v>
      </c>
      <c r="W357" s="7" t="str">
        <f>VLOOKUP(A357,'[1]BASE DTPA'!A:DK,68,0)</f>
        <v>VIGENTE</v>
      </c>
      <c r="X357" s="17" t="str">
        <f>VLOOKUP(A357,'[1]BASE DTPA'!A:DL,70,0)</f>
        <v>https://www.colombiacompra.gov.co/tienda-virtual-del-estado-colombiano/ordenes-compra/143035</v>
      </c>
      <c r="Y357" s="10"/>
      <c r="Z357" s="10"/>
    </row>
    <row r="358" spans="1:26" x14ac:dyDescent="0.3">
      <c r="A358" s="22" t="s">
        <v>361</v>
      </c>
      <c r="B358" s="10" t="str">
        <f>VLOOKUP(A358,'[1]BASE DTPA'!A:CN,2,0)</f>
        <v>2 NACION</v>
      </c>
      <c r="C358" s="10" t="str">
        <f>VLOOKUP(A358,'[1]BASE DTPA'!A:CQ,3,0)</f>
        <v>ORDEN DE COMPRA 143035</v>
      </c>
      <c r="D358" s="10" t="str">
        <f>VLOOKUP(A358,'[1]BASE DTPA'!A:CR,4,0)</f>
        <v>PLUXEE COLOMBIA S.A.S.</v>
      </c>
      <c r="E358" s="23">
        <f>VLOOKUP(A358,'[1]BASE DTPA'!A:CS,5,0)</f>
        <v>45726</v>
      </c>
      <c r="F358" s="12" t="str">
        <f>VLOOKUP(A358,'[1]BASE DTPA'!A:CT,6,0)</f>
        <v>PA08-3202032-1-016, PA06-3202032-1-027, PA01-3202008-9-024,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del SINAP –PNN SANQUIANGAPNN KATIOS -DNMI CABO MANGLARES.</v>
      </c>
      <c r="G358" s="10" t="str">
        <f>VLOOKUP(A358,'[1]BASE DTPA'!A:CU,7,0)</f>
        <v>N-A</v>
      </c>
      <c r="H358" s="10" t="str">
        <f>VLOOKUP(A358,'[1]BASE DTPA'!A:CV,8,0)</f>
        <v>6 ACUERDO MARCO DE PRECIO</v>
      </c>
      <c r="I358" s="10" t="str">
        <f>VLOOKUP(A358,'[1]BASE DTPA'!A:CW,9,0)</f>
        <v>21 ORDEN DE COMPRA</v>
      </c>
      <c r="J358" s="7" t="str">
        <f>VLOOKUP(A358,'[1]BASE DTPA'!A:CX,10,0)</f>
        <v>SUMINISTRO</v>
      </c>
      <c r="K358" s="7" t="str">
        <f>VLOOKUP(A358,'[1]BASE DTPA'!A:CY,11,0)</f>
        <v>15101506/15101505</v>
      </c>
      <c r="L358" s="13" t="str">
        <f>VLOOKUP(A358,'[1]BASE DTPA'!A:CZ,15,0)</f>
        <v>N/A</v>
      </c>
      <c r="M358" s="13">
        <f>VLOOKUP(A358,'[1]BASE DTPA'!A:DA,16,0)</f>
        <v>35000000</v>
      </c>
      <c r="N358" s="7" t="str">
        <f>VLOOKUP(A358,'[1]BASE DTPA'!A:DB,18,0)</f>
        <v>2 PERSONA JURIDICA</v>
      </c>
      <c r="O358" s="7" t="str">
        <f>VLOOKUP(A358,'[1]BASE DTPA'!A:DC,19,0)</f>
        <v>1 NIT</v>
      </c>
      <c r="P358" s="7" t="str">
        <f>VLOOKUP(A358,'[1]BASE DTPA'!A:DD,20,0)</f>
        <v>N/A</v>
      </c>
      <c r="Q358" s="13">
        <f>VLOOKUP(A358,'[1]BASE DTPA'!A:DE,22,0)</f>
        <v>800219876</v>
      </c>
      <c r="R358" s="7" t="str">
        <f>VLOOKUP(A358,'[1]BASE DTPA'!A:DF,38,0)</f>
        <v>DNMI CABO MANGLARES</v>
      </c>
      <c r="S358" s="7">
        <f>VLOOKUP(A358,'[1]BASE DTPA'!A:DG,43,0)</f>
        <v>289</v>
      </c>
      <c r="T358" s="15">
        <f>VLOOKUP(A358,'[1]BASE DTPA'!A:DH,53,0)</f>
        <v>45735</v>
      </c>
      <c r="U358" s="15">
        <f>VLOOKUP(A358,'[1]BASE DTPA'!A:DI,54,0)</f>
        <v>46022</v>
      </c>
      <c r="V358" s="7">
        <f>VLOOKUP(A358,'[1]BASE DTPA'!A:DJ,79,0)</f>
        <v>0</v>
      </c>
      <c r="W358" s="7" t="str">
        <f>VLOOKUP(A358,'[1]BASE DTPA'!A:DK,68,0)</f>
        <v>VIGENTE</v>
      </c>
      <c r="X358" s="17" t="str">
        <f>VLOOKUP(A358,'[1]BASE DTPA'!A:DL,70,0)</f>
        <v>https://www.colombiacompra.gov.co/tienda-virtual-del-estado-colombiano/ordenes-compra/143035</v>
      </c>
      <c r="Y358" s="10"/>
      <c r="Z358" s="10"/>
    </row>
    <row r="359" spans="1:26" x14ac:dyDescent="0.3">
      <c r="A359" s="35" t="s">
        <v>362</v>
      </c>
      <c r="B359" s="10" t="str">
        <f>VLOOKUP(A359,'[1]BASE DTPA'!A:CN,2,0)</f>
        <v>2 NACION</v>
      </c>
      <c r="C359" s="10" t="str">
        <f>VLOOKUP(A359,'[1]BASE DTPA'!A:CQ,3,0)</f>
        <v>ORDEN DE COMPRA 144401</v>
      </c>
      <c r="D359" s="10" t="str">
        <f>VLOOKUP(A359,'[1]BASE DTPA'!A:CR,4,0)</f>
        <v>PANAMERICANA OUTSOURCING S.A.</v>
      </c>
      <c r="E359" s="23">
        <f>VLOOKUP(A359,'[1]BASE DTPA'!A:CS,5,0)</f>
        <v>45749</v>
      </c>
      <c r="F359" s="12" t="str">
        <f>VLOOKUP(A359,'[1]BASE DTPA'!A:CT,6,0)</f>
        <v>PA00-1101-03, PA05-1103-02, PA08-1105-02 Servicio de aseo y cafetería y la adquisición de productos e insumos de aseo para la Dirección Territorial Pacífico y áreas protegidas.</v>
      </c>
      <c r="G359" s="10" t="str">
        <f>VLOOKUP(A359,'[1]BASE DTPA'!A:CU,7,0)</f>
        <v>N-A</v>
      </c>
      <c r="H359" s="10" t="str">
        <f>VLOOKUP(A359,'[1]BASE DTPA'!A:CV,8,0)</f>
        <v>6 ACUERDO MARCO DE PRECIO</v>
      </c>
      <c r="I359" s="10" t="str">
        <f>VLOOKUP(A359,'[1]BASE DTPA'!A:CW,9,0)</f>
        <v>21 ORDEN DE COMPRA</v>
      </c>
      <c r="J359" s="7" t="str">
        <f>VLOOKUP(A359,'[1]BASE DTPA'!A:CX,10,0)</f>
        <v>COMPRAVENTA</v>
      </c>
      <c r="K359" s="7">
        <f>VLOOKUP(A359,'[1]BASE DTPA'!A:CY,11,0)</f>
        <v>47121803</v>
      </c>
      <c r="L359" s="13" t="str">
        <f>VLOOKUP(A359,'[1]BASE DTPA'!A:CZ,15,0)</f>
        <v>N/A</v>
      </c>
      <c r="M359" s="13">
        <f>VLOOKUP(A359,'[1]BASE DTPA'!A:DA,16,0)</f>
        <v>29869202</v>
      </c>
      <c r="N359" s="7" t="str">
        <f>VLOOKUP(A359,'[1]BASE DTPA'!A:DB,18,0)</f>
        <v>2 PERSONA JURIDICA</v>
      </c>
      <c r="O359" s="7" t="str">
        <f>VLOOKUP(A359,'[1]BASE DTPA'!A:DC,19,0)</f>
        <v>1 NIT</v>
      </c>
      <c r="P359" s="7" t="str">
        <f>VLOOKUP(A359,'[1]BASE DTPA'!A:DD,20,0)</f>
        <v>N/A</v>
      </c>
      <c r="Q359" s="13">
        <f>VLOOKUP(A359,'[1]BASE DTPA'!A:DE,22,0)</f>
        <v>830077655</v>
      </c>
      <c r="R359" s="7" t="str">
        <f>VLOOKUP(A359,'[1]BASE DTPA'!A:DF,38,0)</f>
        <v>DTPA</v>
      </c>
      <c r="S359" s="7">
        <f>VLOOKUP(A359,'[1]BASE DTPA'!A:DG,43,0)</f>
        <v>0</v>
      </c>
      <c r="T359" s="15">
        <f>VLOOKUP(A359,'[1]BASE DTPA'!A:DH,53,0)</f>
        <v>45749</v>
      </c>
      <c r="U359" s="15">
        <f>VLOOKUP(A359,'[1]BASE DTPA'!A:DI,54,0)</f>
        <v>45772</v>
      </c>
      <c r="V359" s="7">
        <f>VLOOKUP(A359,'[1]BASE DTPA'!A:DJ,79,0)</f>
        <v>0</v>
      </c>
      <c r="W359" s="7" t="str">
        <f>VLOOKUP(A359,'[1]BASE DTPA'!A:DK,68,0)</f>
        <v>VIGENTE</v>
      </c>
      <c r="X359" s="17" t="str">
        <f>VLOOKUP(A359,'[1]BASE DTPA'!A:DL,70,0)</f>
        <v xml:space="preserve">https://www.colombiacompra.gov.co/tienda-virtual-del-estado-colombiano/ordenes-compra/144401 </v>
      </c>
      <c r="Y359" s="10"/>
      <c r="Z359" s="10"/>
    </row>
    <row r="360" spans="1:26" x14ac:dyDescent="0.3">
      <c r="A360" s="35" t="s">
        <v>363</v>
      </c>
      <c r="B360" s="10" t="str">
        <f>VLOOKUP(A360,'[1]BASE DTPA'!A:CN,2,0)</f>
        <v>1 FONAM</v>
      </c>
      <c r="C360" s="10" t="str">
        <f>VLOOKUP(A360,'[1]BASE DTPA'!A:CQ,3,0)</f>
        <v>ORDEN DE COMPRA 144620</v>
      </c>
      <c r="D360" s="10" t="str">
        <f>VLOOKUP(A360,'[1]BASE DTPA'!A:CR,4,0)</f>
        <v>DISTRACOM S.A</v>
      </c>
      <c r="E360" s="23">
        <f>VLOOKUP(A360,'[1]BASE DTPA'!A:CS,5,0)</f>
        <v>45754</v>
      </c>
      <c r="F360" s="12" t="str">
        <f>VLOOKUP(A360,'[1]BASE DTPA'!A:CT,6,0)</f>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
      <c r="G360" s="10" t="str">
        <f>VLOOKUP(A360,'[1]BASE DTPA'!A:CU,7,0)</f>
        <v>N-A</v>
      </c>
      <c r="H360" s="10" t="str">
        <f>VLOOKUP(A360,'[1]BASE DTPA'!A:CV,8,0)</f>
        <v>6 ACUERDO MARCO DE PRECIO</v>
      </c>
      <c r="I360" s="10" t="str">
        <f>VLOOKUP(A360,'[1]BASE DTPA'!A:CW,9,0)</f>
        <v>21 ORDEN DE COMPRA</v>
      </c>
      <c r="J360" s="7" t="str">
        <f>VLOOKUP(A360,'[1]BASE DTPA'!A:CX,10,0)</f>
        <v>SUMINISTRO</v>
      </c>
      <c r="K360" s="7" t="str">
        <f>VLOOKUP(A360,'[1]BASE DTPA'!A:CY,11,0)</f>
        <v>15101506/15101505</v>
      </c>
      <c r="L360" s="13" t="str">
        <f>VLOOKUP(A360,'[1]BASE DTPA'!A:CZ,15,0)</f>
        <v>N/A</v>
      </c>
      <c r="M360" s="13">
        <f>VLOOKUP(A360,'[1]BASE DTPA'!A:DA,16,0)</f>
        <v>10000000</v>
      </c>
      <c r="N360" s="7" t="str">
        <f>VLOOKUP(A360,'[1]BASE DTPA'!A:DB,18,0)</f>
        <v>2 PERSONA JURIDICA</v>
      </c>
      <c r="O360" s="7" t="str">
        <f>VLOOKUP(A360,'[1]BASE DTPA'!A:DC,19,0)</f>
        <v>1 NIT</v>
      </c>
      <c r="P360" s="7" t="str">
        <f>VLOOKUP(A360,'[1]BASE DTPA'!A:DD,20,0)</f>
        <v>N/A</v>
      </c>
      <c r="Q360" s="13">
        <f>VLOOKUP(A360,'[1]BASE DTPA'!A:DE,22,0)</f>
        <v>811009788</v>
      </c>
      <c r="R360" s="7" t="str">
        <f>VLOOKUP(A360,'[1]BASE DTPA'!A:DF,38,0)</f>
        <v>PNN FARALLONES DE CALI</v>
      </c>
      <c r="S360" s="7">
        <f>VLOOKUP(A360,'[1]BASE DTPA'!A:DG,43,0)</f>
        <v>0</v>
      </c>
      <c r="T360" s="15">
        <f>VLOOKUP(A360,'[1]BASE DTPA'!A:DH,53,0)</f>
        <v>45754</v>
      </c>
      <c r="U360" s="15">
        <f>VLOOKUP(A360,'[1]BASE DTPA'!A:DI,54,0)</f>
        <v>46022</v>
      </c>
      <c r="V360" s="7">
        <f>VLOOKUP(A360,'[1]BASE DTPA'!A:DJ,79,0)</f>
        <v>0</v>
      </c>
      <c r="W360" s="7" t="str">
        <f>VLOOKUP(A360,'[1]BASE DTPA'!A:DK,68,0)</f>
        <v>VIGENTE</v>
      </c>
      <c r="X360" s="17" t="str">
        <f>VLOOKUP(A360,'[1]BASE DTPA'!A:DL,70,0)</f>
        <v xml:space="preserve">https://www.colombiacompra.gov.co/tienda-virtual-del-estado-colombiano/ordenes-compra/144620 </v>
      </c>
      <c r="Y360" s="10"/>
      <c r="Z360" s="10"/>
    </row>
    <row r="361" spans="1:26" x14ac:dyDescent="0.3">
      <c r="A361" s="35" t="s">
        <v>363</v>
      </c>
      <c r="B361" s="10" t="str">
        <f>VLOOKUP(A361,'[1]BASE DTPA'!A:CN,2,0)</f>
        <v>1 FONAM</v>
      </c>
      <c r="C361" s="10" t="str">
        <f>VLOOKUP(A361,'[1]BASE DTPA'!A:CQ,3,0)</f>
        <v>ORDEN DE COMPRA 144620</v>
      </c>
      <c r="D361" s="10" t="str">
        <f>VLOOKUP(A361,'[1]BASE DTPA'!A:CR,4,0)</f>
        <v>DISTRACOM S.A</v>
      </c>
      <c r="E361" s="23">
        <f>VLOOKUP(A361,'[1]BASE DTPA'!A:CS,5,0)</f>
        <v>45754</v>
      </c>
      <c r="F361" s="12" t="str">
        <f>VLOOKUP(A361,'[1]BASE DTPA'!A:CT,6,0)</f>
        <v>PA04-3202032-1-102 -PA09-3202032-1-027 Adhesión al acuerdo marco de precios CCE-326-AMP-2022 para el suministro de combustible de la Dirección Territorial Pacifico y sus áreas protegidas para el desarrollo operativo de las actividades enmarcadas en la conservación de la diversidad biológica de las áreas protegidas, así como en los ecosistemas andinos y de páramo. PNN FARALLONES DE CALI y PNN URAMBA BAHÍA MÁLAGA.</v>
      </c>
      <c r="G361" s="10" t="str">
        <f>VLOOKUP(A361,'[1]BASE DTPA'!A:CU,7,0)</f>
        <v>N-A</v>
      </c>
      <c r="H361" s="10" t="str">
        <f>VLOOKUP(A361,'[1]BASE DTPA'!A:CV,8,0)</f>
        <v>6 ACUERDO MARCO DE PRECIO</v>
      </c>
      <c r="I361" s="10" t="str">
        <f>VLOOKUP(A361,'[1]BASE DTPA'!A:CW,9,0)</f>
        <v>21 ORDEN DE COMPRA</v>
      </c>
      <c r="J361" s="7" t="str">
        <f>VLOOKUP(A361,'[1]BASE DTPA'!A:CX,10,0)</f>
        <v>SUMINISTRO</v>
      </c>
      <c r="K361" s="7" t="str">
        <f>VLOOKUP(A361,'[1]BASE DTPA'!A:CY,11,0)</f>
        <v>15101506/15101505</v>
      </c>
      <c r="L361" s="13" t="str">
        <f>VLOOKUP(A361,'[1]BASE DTPA'!A:CZ,15,0)</f>
        <v>N/A</v>
      </c>
      <c r="M361" s="13">
        <f>VLOOKUP(A361,'[1]BASE DTPA'!A:DA,16,0)</f>
        <v>10000000</v>
      </c>
      <c r="N361" s="7" t="str">
        <f>VLOOKUP(A361,'[1]BASE DTPA'!A:DB,18,0)</f>
        <v>2 PERSONA JURIDICA</v>
      </c>
      <c r="O361" s="7" t="str">
        <f>VLOOKUP(A361,'[1]BASE DTPA'!A:DC,19,0)</f>
        <v>1 NIT</v>
      </c>
      <c r="P361" s="7" t="str">
        <f>VLOOKUP(A361,'[1]BASE DTPA'!A:DD,20,0)</f>
        <v>N/A</v>
      </c>
      <c r="Q361" s="13">
        <f>VLOOKUP(A361,'[1]BASE DTPA'!A:DE,22,0)</f>
        <v>811009788</v>
      </c>
      <c r="R361" s="7" t="str">
        <f>VLOOKUP(A361,'[1]BASE DTPA'!A:DF,38,0)</f>
        <v>PNN FARALLONES DE CALI</v>
      </c>
      <c r="S361" s="7">
        <f>VLOOKUP(A361,'[1]BASE DTPA'!A:DG,43,0)</f>
        <v>0</v>
      </c>
      <c r="T361" s="15">
        <f>VLOOKUP(A361,'[1]BASE DTPA'!A:DH,53,0)</f>
        <v>45754</v>
      </c>
      <c r="U361" s="15">
        <f>VLOOKUP(A361,'[1]BASE DTPA'!A:DI,54,0)</f>
        <v>46022</v>
      </c>
      <c r="V361" s="7">
        <f>VLOOKUP(A361,'[1]BASE DTPA'!A:DJ,79,0)</f>
        <v>0</v>
      </c>
      <c r="W361" s="7" t="str">
        <f>VLOOKUP(A361,'[1]BASE DTPA'!A:DK,68,0)</f>
        <v>VIGENTE</v>
      </c>
      <c r="X361" s="17" t="str">
        <f>VLOOKUP(A361,'[1]BASE DTPA'!A:DL,70,0)</f>
        <v xml:space="preserve">https://www.colombiacompra.gov.co/tienda-virtual-del-estado-colombiano/ordenes-compra/144620 </v>
      </c>
      <c r="Y361" s="10"/>
      <c r="Z361" s="10"/>
    </row>
    <row r="362" spans="1:26" x14ac:dyDescent="0.3">
      <c r="A362" s="35" t="s">
        <v>364</v>
      </c>
      <c r="B362" s="10" t="str">
        <f>VLOOKUP(A362,'[1]BASE DTPA'!A:CN,2,0)</f>
        <v>1 FONAM</v>
      </c>
      <c r="C362" s="10" t="str">
        <f>VLOOKUP(A362,'[1]BASE DTPA'!A:CQ,3,0)</f>
        <v>ORDEN DE COMPRA 147431</v>
      </c>
      <c r="D362" s="10" t="str">
        <f>VLOOKUP(A362,'[1]BASE DTPA'!A:CR,4,0)</f>
        <v>PROVEER INSTITUCIONAL S.A.S</v>
      </c>
      <c r="E362" s="23">
        <f>VLOOKUP(A362,'[1]BASE DTPA'!A:CS,5,0)</f>
        <v>45819</v>
      </c>
      <c r="F362" s="12" t="str">
        <f>VLOOKUP(A362,'[1]BASE DTPA'!A:CT,6,0)</f>
        <v xml:space="preserve">Adquirir insumos, herramientas y materiales de aseo y cafetería para las sedes administrativas y operativas del PNN Farallones de Cali, especialmente en los ecosistemas andinos y de páramo, en el marco de la conservación de la diversidad biológica de las Áreas Protegidas del SINAP Nacional. </v>
      </c>
      <c r="G362" s="10" t="str">
        <f>VLOOKUP(A362,'[1]BASE DTPA'!A:CU,7,0)</f>
        <v>N-A</v>
      </c>
      <c r="H362" s="10" t="str">
        <f>VLOOKUP(A362,'[1]BASE DTPA'!A:CV,8,0)</f>
        <v>6 ACUERDO MARCO DE PRECIO</v>
      </c>
      <c r="I362" s="10" t="str">
        <f>VLOOKUP(A362,'[1]BASE DTPA'!A:CW,9,0)</f>
        <v>21 ORDEN DE COMPRA</v>
      </c>
      <c r="J362" s="7" t="str">
        <f>VLOOKUP(A362,'[1]BASE DTPA'!A:CX,10,0)</f>
        <v>COMPRAVENTA</v>
      </c>
      <c r="K362" s="7">
        <f>VLOOKUP(A362,'[1]BASE DTPA'!A:CY,11,0)</f>
        <v>47131810</v>
      </c>
      <c r="L362" s="13" t="str">
        <f>VLOOKUP(A362,'[1]BASE DTPA'!A:CZ,15,0)</f>
        <v>N/A</v>
      </c>
      <c r="M362" s="13">
        <f>VLOOKUP(A362,'[1]BASE DTPA'!A:DA,16,0)</f>
        <v>4999797</v>
      </c>
      <c r="N362" s="7" t="str">
        <f>VLOOKUP(A362,'[1]BASE DTPA'!A:DB,18,0)</f>
        <v>2 PERSONA JURIDICA</v>
      </c>
      <c r="O362" s="7" t="str">
        <f>VLOOKUP(A362,'[1]BASE DTPA'!A:DC,19,0)</f>
        <v>1 NIT</v>
      </c>
      <c r="P362" s="7" t="str">
        <f>VLOOKUP(A362,'[1]BASE DTPA'!A:DD,20,0)</f>
        <v>N/A</v>
      </c>
      <c r="Q362" s="13">
        <f>VLOOKUP(A362,'[1]BASE DTPA'!A:DE,22,0)</f>
        <v>900365660</v>
      </c>
      <c r="R362" s="7" t="str">
        <f>VLOOKUP(A362,'[1]BASE DTPA'!A:DF,38,0)</f>
        <v>PNN FARALLONES DE CALI</v>
      </c>
      <c r="S362" s="7">
        <f>VLOOKUP(A362,'[1]BASE DTPA'!A:DG,43,0)</f>
        <v>12</v>
      </c>
      <c r="T362" s="15">
        <f>VLOOKUP(A362,'[1]BASE DTPA'!A:DH,53,0)</f>
        <v>45819</v>
      </c>
      <c r="U362" s="15">
        <f>VLOOKUP(A362,'[1]BASE DTPA'!A:DI,54,0)</f>
        <v>45831</v>
      </c>
      <c r="V362" s="7">
        <f>VLOOKUP(A362,'[1]BASE DTPA'!A:DJ,79,0)</f>
        <v>0</v>
      </c>
      <c r="W362" s="7" t="str">
        <f>VLOOKUP(A362,'[1]BASE DTPA'!A:DK,68,0)</f>
        <v>VIGENTE</v>
      </c>
      <c r="X362" s="17" t="str">
        <f>VLOOKUP(A362,'[1]BASE DTPA'!A:DL,70,0)</f>
        <v xml:space="preserve">https://www.colombiacompra.gov.co/tienda-virtual-del-estado-colombiano/ordenes-compra/147431           </v>
      </c>
      <c r="Y362" s="10"/>
      <c r="Z362" s="10"/>
    </row>
    <row r="363" spans="1:26" x14ac:dyDescent="0.3">
      <c r="A363" s="35" t="s">
        <v>365</v>
      </c>
      <c r="B363" s="10" t="str">
        <f>VLOOKUP(A363,'[1]BASE DTPA'!A:CN,2,0)</f>
        <v>1 FONAM</v>
      </c>
      <c r="C363" s="10" t="str">
        <f>VLOOKUP(A363,'[1]BASE DTPA'!A:CQ,3,0)</f>
        <v>ORDEN DE COMPRA 147628</v>
      </c>
      <c r="D363" s="10" t="str">
        <f>VLOOKUP(A363,'[1]BASE DTPA'!A:CR,4,0)</f>
        <v>PANAMERICANA OUTSOURCING S.A.</v>
      </c>
      <c r="E363" s="23">
        <f>VLOOKUP(A363,'[1]BASE DTPA'!A:CS,5,0)</f>
        <v>45824</v>
      </c>
      <c r="F363" s="12" t="str">
        <f>VLOOKUP(A363,'[1]BASE DTPA'!A:CT,6,0)</f>
        <v xml:space="preserve">PA10-3202060-18-1-045, PA10-3202032-1-046, PA10-3202032-1-047, PA10-3202010-25-048 Adquirir insumos y materiales de aseo y cafetería para el Parque Nacional Natural Utria.
</v>
      </c>
      <c r="G363" s="10" t="str">
        <f>VLOOKUP(A363,'[1]BASE DTPA'!A:CU,7,0)</f>
        <v>N-A</v>
      </c>
      <c r="H363" s="10" t="str">
        <f>VLOOKUP(A363,'[1]BASE DTPA'!A:CV,8,0)</f>
        <v>6 ACUERDO MARCO DE PRECIO</v>
      </c>
      <c r="I363" s="10" t="str">
        <f>VLOOKUP(A363,'[1]BASE DTPA'!A:CW,9,0)</f>
        <v>21 ORDEN DE COMPRA</v>
      </c>
      <c r="J363" s="7" t="str">
        <f>VLOOKUP(A363,'[1]BASE DTPA'!A:CX,10,0)</f>
        <v>COMPRAVENTA</v>
      </c>
      <c r="K363" s="7">
        <f>VLOOKUP(A363,'[1]BASE DTPA'!A:CY,11,0)</f>
        <v>47131700</v>
      </c>
      <c r="L363" s="13" t="str">
        <f>VLOOKUP(A363,'[1]BASE DTPA'!A:CZ,15,0)</f>
        <v>N/A</v>
      </c>
      <c r="M363" s="13">
        <f>VLOOKUP(A363,'[1]BASE DTPA'!A:DA,16,0)</f>
        <v>6621079</v>
      </c>
      <c r="N363" s="7" t="str">
        <f>VLOOKUP(A363,'[1]BASE DTPA'!A:DB,18,0)</f>
        <v>2 PERSONA JURIDICA</v>
      </c>
      <c r="O363" s="7" t="str">
        <f>VLOOKUP(A363,'[1]BASE DTPA'!A:DC,19,0)</f>
        <v>1 NIT</v>
      </c>
      <c r="P363" s="7" t="str">
        <f>VLOOKUP(A363,'[1]BASE DTPA'!A:DD,20,0)</f>
        <v>N/A</v>
      </c>
      <c r="Q363" s="13">
        <f>VLOOKUP(A363,'[1]BASE DTPA'!A:DE,22,0)</f>
        <v>830077655</v>
      </c>
      <c r="R363" s="7" t="str">
        <f>VLOOKUP(A363,'[1]BASE DTPA'!A:DF,38,0)</f>
        <v>PNN UTRÍA</v>
      </c>
      <c r="S363" s="7">
        <f>VLOOKUP(A363,'[1]BASE DTPA'!A:DG,43,0)</f>
        <v>23</v>
      </c>
      <c r="T363" s="15">
        <f>VLOOKUP(A363,'[1]BASE DTPA'!A:DH,53,0)</f>
        <v>45824</v>
      </c>
      <c r="U363" s="15">
        <f>VLOOKUP(A363,'[1]BASE DTPA'!A:DI,54,0)</f>
        <v>45847</v>
      </c>
      <c r="V363" s="7">
        <f>VLOOKUP(A363,'[1]BASE DTPA'!A:DJ,79,0)</f>
        <v>0</v>
      </c>
      <c r="W363" s="7" t="str">
        <f>VLOOKUP(A363,'[1]BASE DTPA'!A:DK,68,0)</f>
        <v>VIGENTE</v>
      </c>
      <c r="X363" s="17" t="str">
        <f>VLOOKUP(A363,'[1]BASE DTPA'!A:DL,70,0)</f>
        <v xml:space="preserve">https://www.colombiacompra.gov.co/tienda-virtual-del-estado-colombiano/ordenes-compra/147628 </v>
      </c>
      <c r="Y363" s="10"/>
      <c r="Z363" s="10"/>
    </row>
    <row r="364" spans="1:26" x14ac:dyDescent="0.3">
      <c r="A364" s="35" t="s">
        <v>366</v>
      </c>
      <c r="B364" s="10" t="str">
        <f>VLOOKUP(A364,'[1]BASE DTPA'!A:CN,2,0)</f>
        <v>1 FONAM</v>
      </c>
      <c r="C364" s="10" t="str">
        <f>VLOOKUP(A364,'[1]BASE DTPA'!A:CQ,3,0)</f>
        <v xml:space="preserve">ORDEN DE COMPRA 149732
</v>
      </c>
      <c r="D364" s="10" t="str">
        <f>VLOOKUP(A364,'[1]BASE DTPA'!A:CR,4,0)</f>
        <v xml:space="preserve">FERRICENTROS
</v>
      </c>
      <c r="E364" s="23">
        <f>VLOOKUP(A364,'[1]BASE DTPA'!A:CS,5,0)</f>
        <v>45870</v>
      </c>
      <c r="F364" s="12" t="str">
        <f>VLOOKUP(A364,'[1]BASE DTPA'!A:CT,6,0)</f>
        <v xml:space="preserve">PA05-3202008-10-013; PA05-3202008-9-046; PA05-3202032-1-047 Adquirir una planta de generación eléctrica a motor diésel para el funcionamiento operativo del Parque Nacional Natural Gorgona, con el fin de garantizar el suministro de energía en actividades misionales, técnicas y logísticas, en el marco de la conservación de la diversidad biológica de las áreas protegidas del SINAP nacional.
</v>
      </c>
      <c r="G364" s="10" t="str">
        <f>VLOOKUP(A364,'[1]BASE DTPA'!A:CU,7,0)</f>
        <v>N-A</v>
      </c>
      <c r="H364" s="10" t="str">
        <f>VLOOKUP(A364,'[1]BASE DTPA'!A:CV,8,0)</f>
        <v>6 ACUERDO MARCO DE PRECIO</v>
      </c>
      <c r="I364" s="10" t="str">
        <f>VLOOKUP(A364,'[1]BASE DTPA'!A:CW,9,0)</f>
        <v>21 ORDEN DE COMPRA</v>
      </c>
      <c r="J364" s="7" t="str">
        <f>VLOOKUP(A364,'[1]BASE DTPA'!A:CX,10,0)</f>
        <v>COMPRAVENTA</v>
      </c>
      <c r="K364" s="7">
        <f>VLOOKUP(A364,'[1]BASE DTPA'!A:CY,11,0)</f>
        <v>26131501</v>
      </c>
      <c r="L364" s="13" t="str">
        <f>VLOOKUP(A364,'[1]BASE DTPA'!A:CZ,15,0)</f>
        <v>N/A</v>
      </c>
      <c r="M364" s="13">
        <f>VLOOKUP(A364,'[1]BASE DTPA'!A:DA,16,0)</f>
        <v>29750000</v>
      </c>
      <c r="N364" s="7" t="str">
        <f>VLOOKUP(A364,'[1]BASE DTPA'!A:DB,18,0)</f>
        <v>2 PERSONA JURIDICA</v>
      </c>
      <c r="O364" s="7" t="str">
        <f>VLOOKUP(A364,'[1]BASE DTPA'!A:DC,19,0)</f>
        <v>1 NIT</v>
      </c>
      <c r="P364" s="7" t="str">
        <f>VLOOKUP(A364,'[1]BASE DTPA'!A:DD,20,0)</f>
        <v>N/A</v>
      </c>
      <c r="Q364" s="13">
        <f>VLOOKUP(A364,'[1]BASE DTPA'!A:DE,22,0)</f>
        <v>800237412</v>
      </c>
      <c r="R364" s="7" t="str">
        <f>VLOOKUP(A364,'[1]BASE DTPA'!A:DF,38,0)</f>
        <v>PNN GORGONA</v>
      </c>
      <c r="S364" s="7">
        <f>VLOOKUP(A364,'[1]BASE DTPA'!A:DG,43,0)</f>
        <v>14</v>
      </c>
      <c r="T364" s="15">
        <f>VLOOKUP(A364,'[1]BASE DTPA'!A:DH,53,0)</f>
        <v>45870</v>
      </c>
      <c r="U364" s="15">
        <f>VLOOKUP(A364,'[1]BASE DTPA'!A:DI,54,0)</f>
        <v>45883</v>
      </c>
      <c r="V364" s="7">
        <f>VLOOKUP(A364,'[1]BASE DTPA'!A:DJ,79,0)</f>
        <v>0</v>
      </c>
      <c r="W364" s="7" t="str">
        <f>VLOOKUP(A364,'[1]BASE DTPA'!A:DK,68,0)</f>
        <v>VIGENTE</v>
      </c>
      <c r="X364" s="17" t="str">
        <f>VLOOKUP(A364,'[1]BASE DTPA'!A:DL,70,0)</f>
        <v xml:space="preserve">https://www.colombiacompra.gov.co/tienda-virtual-del-estado-colombiano/ordenes-compra/149732 </v>
      </c>
      <c r="Y364" s="10"/>
      <c r="Z364" s="10"/>
    </row>
    <row r="365" spans="1:26" x14ac:dyDescent="0.3">
      <c r="A365" s="22" t="s">
        <v>367</v>
      </c>
      <c r="B365" s="10" t="str">
        <f>VLOOKUP(A365,'[1]BASE DTPA'!A:CN,2,0)</f>
        <v>1 FONAM</v>
      </c>
      <c r="C365" s="10" t="str">
        <f>VLOOKUP(A365,'[1]BASE DTPA'!A:CQ,3,0)</f>
        <v>ORDEN DE COMPRA 149537</v>
      </c>
      <c r="D365" s="10" t="str">
        <f>VLOOKUP(A365,'[1]BASE DTPA'!A:CR,4,0)</f>
        <v>PANAMERICANA OUTSOURCING S.A.</v>
      </c>
      <c r="E365" s="23">
        <f>VLOOKUP(A365,'[1]BASE DTPA'!A:CS,5,0)</f>
        <v>45866</v>
      </c>
      <c r="F365" s="12" t="str">
        <f>VLOOKUP(A365,'[1]BASE DTPA'!A:CT,6,0)</f>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
      <c r="G365" s="10" t="str">
        <f>VLOOKUP(A365,'[1]BASE DTPA'!A:CU,7,0)</f>
        <v>N-A</v>
      </c>
      <c r="H365" s="10" t="str">
        <f>VLOOKUP(A365,'[1]BASE DTPA'!A:CV,8,0)</f>
        <v>6 ACUERDO MARCO DE PRECIO</v>
      </c>
      <c r="I365" s="10" t="str">
        <f>VLOOKUP(A365,'[1]BASE DTPA'!A:CW,9,0)</f>
        <v>21 ORDEN DE COMPRA</v>
      </c>
      <c r="J365" s="7" t="str">
        <f>VLOOKUP(A365,'[1]BASE DTPA'!A:CX,10,0)</f>
        <v>COMPRAVENTA</v>
      </c>
      <c r="K365" s="7">
        <f>VLOOKUP(A365,'[1]BASE DTPA'!A:CY,11,0)</f>
        <v>44121701</v>
      </c>
      <c r="L365" s="13" t="str">
        <f>VLOOKUP(A365,'[1]BASE DTPA'!A:CZ,15,0)</f>
        <v>N/A</v>
      </c>
      <c r="M365" s="13">
        <f>VLOOKUP(A365,'[1]BASE DTPA'!A:DA,16,0)</f>
        <v>7000000</v>
      </c>
      <c r="N365" s="7" t="str">
        <f>VLOOKUP(A365,'[1]BASE DTPA'!A:DB,18,0)</f>
        <v>2 PERSONA JURIDICA</v>
      </c>
      <c r="O365" s="7" t="str">
        <f>VLOOKUP(A365,'[1]BASE DTPA'!A:DC,19,0)</f>
        <v>1 NIT</v>
      </c>
      <c r="P365" s="7" t="str">
        <f>VLOOKUP(A365,'[1]BASE DTPA'!A:DD,20,0)</f>
        <v>N/A</v>
      </c>
      <c r="Q365" s="13">
        <f>VLOOKUP(A365,'[1]BASE DTPA'!A:DE,22,0)</f>
        <v>830077655</v>
      </c>
      <c r="R365" s="7" t="str">
        <f>VLOOKUP(A365,'[1]BASE DTPA'!A:DF,38,0)</f>
        <v>DNMI CABO MANGLARES</v>
      </c>
      <c r="S365" s="7">
        <f>VLOOKUP(A365,'[1]BASE DTPA'!A:DG,43,0)</f>
        <v>32</v>
      </c>
      <c r="T365" s="15">
        <f>VLOOKUP(A365,'[1]BASE DTPA'!A:DH,53,0)</f>
        <v>45882</v>
      </c>
      <c r="U365" s="15">
        <f>VLOOKUP(A365,'[1]BASE DTPA'!A:DI,54,0)</f>
        <v>45898</v>
      </c>
      <c r="V365" s="7">
        <f>VLOOKUP(A365,'[1]BASE DTPA'!A:DJ,79,0)</f>
        <v>0</v>
      </c>
      <c r="W365" s="7" t="str">
        <f>VLOOKUP(A365,'[1]BASE DTPA'!A:DK,68,0)</f>
        <v>VIGENTE</v>
      </c>
      <c r="X365" s="17">
        <f>VLOOKUP(A365,'[1]BASE DTPA'!A:DL,70,0)</f>
        <v>0</v>
      </c>
      <c r="Y365" s="10"/>
      <c r="Z365" s="10"/>
    </row>
    <row r="366" spans="1:26" x14ac:dyDescent="0.3">
      <c r="A366" s="22" t="s">
        <v>367</v>
      </c>
      <c r="B366" s="10" t="str">
        <f>VLOOKUP(A366,'[1]BASE DTPA'!A:CN,2,0)</f>
        <v>1 FONAM</v>
      </c>
      <c r="C366" s="10" t="str">
        <f>VLOOKUP(A366,'[1]BASE DTPA'!A:CQ,3,0)</f>
        <v>ORDEN DE COMPRA 149537</v>
      </c>
      <c r="D366" s="10" t="str">
        <f>VLOOKUP(A366,'[1]BASE DTPA'!A:CR,4,0)</f>
        <v>PANAMERICANA OUTSOURCING S.A.</v>
      </c>
      <c r="E366" s="23">
        <f>VLOOKUP(A366,'[1]BASE DTPA'!A:CS,5,0)</f>
        <v>45866</v>
      </c>
      <c r="F366" s="12" t="str">
        <f>VLOOKUP(A366,'[1]BASE DTPA'!A:CT,6,0)</f>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
      <c r="G366" s="10" t="str">
        <f>VLOOKUP(A366,'[1]BASE DTPA'!A:CU,7,0)</f>
        <v>N-A</v>
      </c>
      <c r="H366" s="10" t="str">
        <f>VLOOKUP(A366,'[1]BASE DTPA'!A:CV,8,0)</f>
        <v>6 ACUERDO MARCO DE PRECIO</v>
      </c>
      <c r="I366" s="10" t="str">
        <f>VLOOKUP(A366,'[1]BASE DTPA'!A:CW,9,0)</f>
        <v>21 ORDEN DE COMPRA</v>
      </c>
      <c r="J366" s="7" t="str">
        <f>VLOOKUP(A366,'[1]BASE DTPA'!A:CX,10,0)</f>
        <v>COMPRAVENTA</v>
      </c>
      <c r="K366" s="7">
        <f>VLOOKUP(A366,'[1]BASE DTPA'!A:CY,11,0)</f>
        <v>44121701</v>
      </c>
      <c r="L366" s="13" t="str">
        <f>VLOOKUP(A366,'[1]BASE DTPA'!A:CZ,15,0)</f>
        <v>N/A</v>
      </c>
      <c r="M366" s="13">
        <f>VLOOKUP(A366,'[1]BASE DTPA'!A:DA,16,0)</f>
        <v>7000000</v>
      </c>
      <c r="N366" s="7" t="str">
        <f>VLOOKUP(A366,'[1]BASE DTPA'!A:DB,18,0)</f>
        <v>2 PERSONA JURIDICA</v>
      </c>
      <c r="O366" s="7" t="str">
        <f>VLOOKUP(A366,'[1]BASE DTPA'!A:DC,19,0)</f>
        <v>1 NIT</v>
      </c>
      <c r="P366" s="7" t="str">
        <f>VLOOKUP(A366,'[1]BASE DTPA'!A:DD,20,0)</f>
        <v>N/A</v>
      </c>
      <c r="Q366" s="13">
        <f>VLOOKUP(A366,'[1]BASE DTPA'!A:DE,22,0)</f>
        <v>830077655</v>
      </c>
      <c r="R366" s="7" t="str">
        <f>VLOOKUP(A366,'[1]BASE DTPA'!A:DF,38,0)</f>
        <v>DNMI CABO MANGLARES</v>
      </c>
      <c r="S366" s="7">
        <f>VLOOKUP(A366,'[1]BASE DTPA'!A:DG,43,0)</f>
        <v>32</v>
      </c>
      <c r="T366" s="15">
        <f>VLOOKUP(A366,'[1]BASE DTPA'!A:DH,53,0)</f>
        <v>45882</v>
      </c>
      <c r="U366" s="15">
        <f>VLOOKUP(A366,'[1]BASE DTPA'!A:DI,54,0)</f>
        <v>45898</v>
      </c>
      <c r="V366" s="7">
        <f>VLOOKUP(A366,'[1]BASE DTPA'!A:DJ,79,0)</f>
        <v>0</v>
      </c>
      <c r="W366" s="7" t="str">
        <f>VLOOKUP(A366,'[1]BASE DTPA'!A:DK,68,0)</f>
        <v>VIGENTE</v>
      </c>
      <c r="X366" s="17">
        <f>VLOOKUP(A366,'[1]BASE DTPA'!A:DL,70,0)</f>
        <v>0</v>
      </c>
      <c r="Y366" s="10"/>
      <c r="Z366" s="10"/>
    </row>
    <row r="367" spans="1:26" x14ac:dyDescent="0.3">
      <c r="A367" s="22" t="s">
        <v>367</v>
      </c>
      <c r="B367" s="10" t="str">
        <f>VLOOKUP(A367,'[1]BASE DTPA'!A:CN,2,0)</f>
        <v>1 FONAM</v>
      </c>
      <c r="C367" s="10" t="str">
        <f>VLOOKUP(A367,'[1]BASE DTPA'!A:CQ,3,0)</f>
        <v>ORDEN DE COMPRA 149537</v>
      </c>
      <c r="D367" s="10" t="str">
        <f>VLOOKUP(A367,'[1]BASE DTPA'!A:CR,4,0)</f>
        <v>PANAMERICANA OUTSOURCING S.A.</v>
      </c>
      <c r="E367" s="23">
        <f>VLOOKUP(A367,'[1]BASE DTPA'!A:CS,5,0)</f>
        <v>45866</v>
      </c>
      <c r="F367" s="12" t="str">
        <f>VLOOKUP(A367,'[1]BASE DTPA'!A:CT,6,0)</f>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
      <c r="G367" s="10" t="str">
        <f>VLOOKUP(A367,'[1]BASE DTPA'!A:CU,7,0)</f>
        <v>N-A</v>
      </c>
      <c r="H367" s="10" t="str">
        <f>VLOOKUP(A367,'[1]BASE DTPA'!A:CV,8,0)</f>
        <v>6 ACUERDO MARCO DE PRECIO</v>
      </c>
      <c r="I367" s="10" t="str">
        <f>VLOOKUP(A367,'[1]BASE DTPA'!A:CW,9,0)</f>
        <v>21 ORDEN DE COMPRA</v>
      </c>
      <c r="J367" s="7" t="str">
        <f>VLOOKUP(A367,'[1]BASE DTPA'!A:CX,10,0)</f>
        <v>COMPRAVENTA</v>
      </c>
      <c r="K367" s="7">
        <f>VLOOKUP(A367,'[1]BASE DTPA'!A:CY,11,0)</f>
        <v>44121701</v>
      </c>
      <c r="L367" s="13" t="str">
        <f>VLOOKUP(A367,'[1]BASE DTPA'!A:CZ,15,0)</f>
        <v>N/A</v>
      </c>
      <c r="M367" s="13">
        <f>VLOOKUP(A367,'[1]BASE DTPA'!A:DA,16,0)</f>
        <v>7000000</v>
      </c>
      <c r="N367" s="7" t="str">
        <f>VLOOKUP(A367,'[1]BASE DTPA'!A:DB,18,0)</f>
        <v>2 PERSONA JURIDICA</v>
      </c>
      <c r="O367" s="7" t="str">
        <f>VLOOKUP(A367,'[1]BASE DTPA'!A:DC,19,0)</f>
        <v>1 NIT</v>
      </c>
      <c r="P367" s="7" t="str">
        <f>VLOOKUP(A367,'[1]BASE DTPA'!A:DD,20,0)</f>
        <v>N/A</v>
      </c>
      <c r="Q367" s="13">
        <f>VLOOKUP(A367,'[1]BASE DTPA'!A:DE,22,0)</f>
        <v>830077655</v>
      </c>
      <c r="R367" s="7" t="str">
        <f>VLOOKUP(A367,'[1]BASE DTPA'!A:DF,38,0)</f>
        <v>DNMI CABO MANGLARES</v>
      </c>
      <c r="S367" s="7">
        <f>VLOOKUP(A367,'[1]BASE DTPA'!A:DG,43,0)</f>
        <v>32</v>
      </c>
      <c r="T367" s="15">
        <f>VLOOKUP(A367,'[1]BASE DTPA'!A:DH,53,0)</f>
        <v>45882</v>
      </c>
      <c r="U367" s="15">
        <f>VLOOKUP(A367,'[1]BASE DTPA'!A:DI,54,0)</f>
        <v>45898</v>
      </c>
      <c r="V367" s="7">
        <f>VLOOKUP(A367,'[1]BASE DTPA'!A:DJ,79,0)</f>
        <v>0</v>
      </c>
      <c r="W367" s="7" t="str">
        <f>VLOOKUP(A367,'[1]BASE DTPA'!A:DK,68,0)</f>
        <v>VIGENTE</v>
      </c>
      <c r="X367" s="17">
        <f>VLOOKUP(A367,'[1]BASE DTPA'!A:DL,70,0)</f>
        <v>0</v>
      </c>
      <c r="Y367" s="10"/>
      <c r="Z367" s="10"/>
    </row>
    <row r="368" spans="1:26" x14ac:dyDescent="0.3">
      <c r="A368" s="22" t="s">
        <v>367</v>
      </c>
      <c r="B368" s="10" t="str">
        <f>VLOOKUP(A368,'[1]BASE DTPA'!A:CN,2,0)</f>
        <v>1 FONAM</v>
      </c>
      <c r="C368" s="10" t="str">
        <f>VLOOKUP(A368,'[1]BASE DTPA'!A:CQ,3,0)</f>
        <v>ORDEN DE COMPRA 149537</v>
      </c>
      <c r="D368" s="10" t="str">
        <f>VLOOKUP(A368,'[1]BASE DTPA'!A:CR,4,0)</f>
        <v>PANAMERICANA OUTSOURCING S.A.</v>
      </c>
      <c r="E368" s="23">
        <f>VLOOKUP(A368,'[1]BASE DTPA'!A:CS,5,0)</f>
        <v>45866</v>
      </c>
      <c r="F368" s="12" t="str">
        <f>VLOOKUP(A368,'[1]BASE DTPA'!A:CT,6,0)</f>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
      <c r="G368" s="10" t="str">
        <f>VLOOKUP(A368,'[1]BASE DTPA'!A:CU,7,0)</f>
        <v>N-A</v>
      </c>
      <c r="H368" s="10" t="str">
        <f>VLOOKUP(A368,'[1]BASE DTPA'!A:CV,8,0)</f>
        <v>6 ACUERDO MARCO DE PRECIO</v>
      </c>
      <c r="I368" s="10" t="str">
        <f>VLOOKUP(A368,'[1]BASE DTPA'!A:CW,9,0)</f>
        <v>21 ORDEN DE COMPRA</v>
      </c>
      <c r="J368" s="7" t="str">
        <f>VLOOKUP(A368,'[1]BASE DTPA'!A:CX,10,0)</f>
        <v>COMPRAVENTA</v>
      </c>
      <c r="K368" s="7">
        <f>VLOOKUP(A368,'[1]BASE DTPA'!A:CY,11,0)</f>
        <v>44121701</v>
      </c>
      <c r="L368" s="13" t="str">
        <f>VLOOKUP(A368,'[1]BASE DTPA'!A:CZ,15,0)</f>
        <v>N/A</v>
      </c>
      <c r="M368" s="13">
        <f>VLOOKUP(A368,'[1]BASE DTPA'!A:DA,16,0)</f>
        <v>7000000</v>
      </c>
      <c r="N368" s="7" t="str">
        <f>VLOOKUP(A368,'[1]BASE DTPA'!A:DB,18,0)</f>
        <v>2 PERSONA JURIDICA</v>
      </c>
      <c r="O368" s="7" t="str">
        <f>VLOOKUP(A368,'[1]BASE DTPA'!A:DC,19,0)</f>
        <v>1 NIT</v>
      </c>
      <c r="P368" s="7" t="str">
        <f>VLOOKUP(A368,'[1]BASE DTPA'!A:DD,20,0)</f>
        <v>N/A</v>
      </c>
      <c r="Q368" s="13">
        <f>VLOOKUP(A368,'[1]BASE DTPA'!A:DE,22,0)</f>
        <v>830077655</v>
      </c>
      <c r="R368" s="7" t="str">
        <f>VLOOKUP(A368,'[1]BASE DTPA'!A:DF,38,0)</f>
        <v>DNMI CABO MANGLARES</v>
      </c>
      <c r="S368" s="7">
        <f>VLOOKUP(A368,'[1]BASE DTPA'!A:DG,43,0)</f>
        <v>32</v>
      </c>
      <c r="T368" s="15">
        <f>VLOOKUP(A368,'[1]BASE DTPA'!A:DH,53,0)</f>
        <v>45882</v>
      </c>
      <c r="U368" s="15">
        <f>VLOOKUP(A368,'[1]BASE DTPA'!A:DI,54,0)</f>
        <v>45898</v>
      </c>
      <c r="V368" s="7">
        <f>VLOOKUP(A368,'[1]BASE DTPA'!A:DJ,79,0)</f>
        <v>0</v>
      </c>
      <c r="W368" s="7" t="str">
        <f>VLOOKUP(A368,'[1]BASE DTPA'!A:DK,68,0)</f>
        <v>VIGENTE</v>
      </c>
      <c r="X368" s="17">
        <f>VLOOKUP(A368,'[1]BASE DTPA'!A:DL,70,0)</f>
        <v>0</v>
      </c>
      <c r="Y368" s="10"/>
      <c r="Z368" s="10"/>
    </row>
    <row r="369" spans="1:26" x14ac:dyDescent="0.3">
      <c r="A369" s="22" t="s">
        <v>367</v>
      </c>
      <c r="B369" s="10" t="str">
        <f>VLOOKUP(A369,'[1]BASE DTPA'!A:CN,2,0)</f>
        <v>1 FONAM</v>
      </c>
      <c r="C369" s="10" t="str">
        <f>VLOOKUP(A369,'[1]BASE DTPA'!A:CQ,3,0)</f>
        <v>ORDEN DE COMPRA 149537</v>
      </c>
      <c r="D369" s="10" t="str">
        <f>VLOOKUP(A369,'[1]BASE DTPA'!A:CR,4,0)</f>
        <v>PANAMERICANA OUTSOURCING S.A.</v>
      </c>
      <c r="E369" s="23">
        <f>VLOOKUP(A369,'[1]BASE DTPA'!A:CS,5,0)</f>
        <v>45866</v>
      </c>
      <c r="F369" s="12" t="str">
        <f>VLOOKUP(A369,'[1]BASE DTPA'!A:CT,6,0)</f>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
      <c r="G369" s="10" t="str">
        <f>VLOOKUP(A369,'[1]BASE DTPA'!A:CU,7,0)</f>
        <v>N-A</v>
      </c>
      <c r="H369" s="10" t="str">
        <f>VLOOKUP(A369,'[1]BASE DTPA'!A:CV,8,0)</f>
        <v>6 ACUERDO MARCO DE PRECIO</v>
      </c>
      <c r="I369" s="10" t="str">
        <f>VLOOKUP(A369,'[1]BASE DTPA'!A:CW,9,0)</f>
        <v>21 ORDEN DE COMPRA</v>
      </c>
      <c r="J369" s="7" t="str">
        <f>VLOOKUP(A369,'[1]BASE DTPA'!A:CX,10,0)</f>
        <v>COMPRAVENTA</v>
      </c>
      <c r="K369" s="7">
        <f>VLOOKUP(A369,'[1]BASE DTPA'!A:CY,11,0)</f>
        <v>44121701</v>
      </c>
      <c r="L369" s="13" t="str">
        <f>VLOOKUP(A369,'[1]BASE DTPA'!A:CZ,15,0)</f>
        <v>N/A</v>
      </c>
      <c r="M369" s="13">
        <f>VLOOKUP(A369,'[1]BASE DTPA'!A:DA,16,0)</f>
        <v>7000000</v>
      </c>
      <c r="N369" s="7" t="str">
        <f>VLOOKUP(A369,'[1]BASE DTPA'!A:DB,18,0)</f>
        <v>2 PERSONA JURIDICA</v>
      </c>
      <c r="O369" s="7" t="str">
        <f>VLOOKUP(A369,'[1]BASE DTPA'!A:DC,19,0)</f>
        <v>1 NIT</v>
      </c>
      <c r="P369" s="7" t="str">
        <f>VLOOKUP(A369,'[1]BASE DTPA'!A:DD,20,0)</f>
        <v>N/A</v>
      </c>
      <c r="Q369" s="13">
        <f>VLOOKUP(A369,'[1]BASE DTPA'!A:DE,22,0)</f>
        <v>830077655</v>
      </c>
      <c r="R369" s="7" t="str">
        <f>VLOOKUP(A369,'[1]BASE DTPA'!A:DF,38,0)</f>
        <v>DNMI CABO MANGLARES</v>
      </c>
      <c r="S369" s="7">
        <f>VLOOKUP(A369,'[1]BASE DTPA'!A:DG,43,0)</f>
        <v>32</v>
      </c>
      <c r="T369" s="15">
        <f>VLOOKUP(A369,'[1]BASE DTPA'!A:DH,53,0)</f>
        <v>45882</v>
      </c>
      <c r="U369" s="15">
        <f>VLOOKUP(A369,'[1]BASE DTPA'!A:DI,54,0)</f>
        <v>45898</v>
      </c>
      <c r="V369" s="7">
        <f>VLOOKUP(A369,'[1]BASE DTPA'!A:DJ,79,0)</f>
        <v>0</v>
      </c>
      <c r="W369" s="7" t="str">
        <f>VLOOKUP(A369,'[1]BASE DTPA'!A:DK,68,0)</f>
        <v>VIGENTE</v>
      </c>
      <c r="X369" s="17">
        <f>VLOOKUP(A369,'[1]BASE DTPA'!A:DL,70,0)</f>
        <v>0</v>
      </c>
      <c r="Y369" s="10"/>
      <c r="Z369" s="10"/>
    </row>
    <row r="370" spans="1:26" x14ac:dyDescent="0.3">
      <c r="A370" s="22" t="s">
        <v>367</v>
      </c>
      <c r="B370" s="10" t="str">
        <f>VLOOKUP(A370,'[1]BASE DTPA'!A:CN,2,0)</f>
        <v>1 FONAM</v>
      </c>
      <c r="C370" s="10" t="str">
        <f>VLOOKUP(A370,'[1]BASE DTPA'!A:CQ,3,0)</f>
        <v>ORDEN DE COMPRA 149537</v>
      </c>
      <c r="D370" s="10" t="str">
        <f>VLOOKUP(A370,'[1]BASE DTPA'!A:CR,4,0)</f>
        <v>PANAMERICANA OUTSOURCING S.A.</v>
      </c>
      <c r="E370" s="23">
        <f>VLOOKUP(A370,'[1]BASE DTPA'!A:CS,5,0)</f>
        <v>45866</v>
      </c>
      <c r="F370" s="12" t="str">
        <f>VLOOKUP(A370,'[1]BASE DTPA'!A:CT,6,0)</f>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
      <c r="G370" s="10" t="str">
        <f>VLOOKUP(A370,'[1]BASE DTPA'!A:CU,7,0)</f>
        <v>N-A</v>
      </c>
      <c r="H370" s="10" t="str">
        <f>VLOOKUP(A370,'[1]BASE DTPA'!A:CV,8,0)</f>
        <v>6 ACUERDO MARCO DE PRECIO</v>
      </c>
      <c r="I370" s="10" t="str">
        <f>VLOOKUP(A370,'[1]BASE DTPA'!A:CW,9,0)</f>
        <v>21 ORDEN DE COMPRA</v>
      </c>
      <c r="J370" s="7" t="str">
        <f>VLOOKUP(A370,'[1]BASE DTPA'!A:CX,10,0)</f>
        <v>COMPRAVENTA</v>
      </c>
      <c r="K370" s="7">
        <f>VLOOKUP(A370,'[1]BASE DTPA'!A:CY,11,0)</f>
        <v>44121701</v>
      </c>
      <c r="L370" s="13" t="str">
        <f>VLOOKUP(A370,'[1]BASE DTPA'!A:CZ,15,0)</f>
        <v>N/A</v>
      </c>
      <c r="M370" s="13">
        <f>VLOOKUP(A370,'[1]BASE DTPA'!A:DA,16,0)</f>
        <v>7000000</v>
      </c>
      <c r="N370" s="7" t="str">
        <f>VLOOKUP(A370,'[1]BASE DTPA'!A:DB,18,0)</f>
        <v>2 PERSONA JURIDICA</v>
      </c>
      <c r="O370" s="7" t="str">
        <f>VLOOKUP(A370,'[1]BASE DTPA'!A:DC,19,0)</f>
        <v>1 NIT</v>
      </c>
      <c r="P370" s="7" t="str">
        <f>VLOOKUP(A370,'[1]BASE DTPA'!A:DD,20,0)</f>
        <v>N/A</v>
      </c>
      <c r="Q370" s="13">
        <f>VLOOKUP(A370,'[1]BASE DTPA'!A:DE,22,0)</f>
        <v>830077655</v>
      </c>
      <c r="R370" s="7" t="str">
        <f>VLOOKUP(A370,'[1]BASE DTPA'!A:DF,38,0)</f>
        <v>DNMI CABO MANGLARES</v>
      </c>
      <c r="S370" s="7">
        <f>VLOOKUP(A370,'[1]BASE DTPA'!A:DG,43,0)</f>
        <v>32</v>
      </c>
      <c r="T370" s="15">
        <f>VLOOKUP(A370,'[1]BASE DTPA'!A:DH,53,0)</f>
        <v>45882</v>
      </c>
      <c r="U370" s="15">
        <f>VLOOKUP(A370,'[1]BASE DTPA'!A:DI,54,0)</f>
        <v>45898</v>
      </c>
      <c r="V370" s="7">
        <f>VLOOKUP(A370,'[1]BASE DTPA'!A:DJ,79,0)</f>
        <v>0</v>
      </c>
      <c r="W370" s="7" t="str">
        <f>VLOOKUP(A370,'[1]BASE DTPA'!A:DK,68,0)</f>
        <v>VIGENTE</v>
      </c>
      <c r="X370" s="17">
        <f>VLOOKUP(A370,'[1]BASE DTPA'!A:DL,70,0)</f>
        <v>0</v>
      </c>
      <c r="Y370" s="10"/>
      <c r="Z370" s="10"/>
    </row>
    <row r="371" spans="1:26" x14ac:dyDescent="0.3">
      <c r="A371" s="22" t="s">
        <v>367</v>
      </c>
      <c r="B371" s="10" t="str">
        <f>VLOOKUP(A371,'[1]BASE DTPA'!A:CN,2,0)</f>
        <v>1 FONAM</v>
      </c>
      <c r="C371" s="10" t="str">
        <f>VLOOKUP(A371,'[1]BASE DTPA'!A:CQ,3,0)</f>
        <v>ORDEN DE COMPRA 149537</v>
      </c>
      <c r="D371" s="10" t="str">
        <f>VLOOKUP(A371,'[1]BASE DTPA'!A:CR,4,0)</f>
        <v>PANAMERICANA OUTSOURCING S.A.</v>
      </c>
      <c r="E371" s="23">
        <f>VLOOKUP(A371,'[1]BASE DTPA'!A:CS,5,0)</f>
        <v>45866</v>
      </c>
      <c r="F371" s="12" t="str">
        <f>VLOOKUP(A371,'[1]BASE DTPA'!A:CT,6,0)</f>
        <v xml:space="preserve">Adquirir insumos y materiales de papelería y oficina para el desarrollo de las actividades administrativas en las áreas protegidas de Dirección Territorial Pacífico, en el marco de la conservación de la diversidad biológica de las áreas protegidas SINAP nacional.
</v>
      </c>
      <c r="G371" s="10" t="str">
        <f>VLOOKUP(A371,'[1]BASE DTPA'!A:CU,7,0)</f>
        <v>N-A</v>
      </c>
      <c r="H371" s="10" t="str">
        <f>VLOOKUP(A371,'[1]BASE DTPA'!A:CV,8,0)</f>
        <v>6 ACUERDO MARCO DE PRECIO</v>
      </c>
      <c r="I371" s="10" t="str">
        <f>VLOOKUP(A371,'[1]BASE DTPA'!A:CW,9,0)</f>
        <v>21 ORDEN DE COMPRA</v>
      </c>
      <c r="J371" s="7" t="str">
        <f>VLOOKUP(A371,'[1]BASE DTPA'!A:CX,10,0)</f>
        <v>COMPRAVENTA</v>
      </c>
      <c r="K371" s="7">
        <f>VLOOKUP(A371,'[1]BASE DTPA'!A:CY,11,0)</f>
        <v>44121701</v>
      </c>
      <c r="L371" s="13" t="str">
        <f>VLOOKUP(A371,'[1]BASE DTPA'!A:CZ,15,0)</f>
        <v>N/A</v>
      </c>
      <c r="M371" s="13">
        <f>VLOOKUP(A371,'[1]BASE DTPA'!A:DA,16,0)</f>
        <v>7000000</v>
      </c>
      <c r="N371" s="7" t="str">
        <f>VLOOKUP(A371,'[1]BASE DTPA'!A:DB,18,0)</f>
        <v>2 PERSONA JURIDICA</v>
      </c>
      <c r="O371" s="7" t="str">
        <f>VLOOKUP(A371,'[1]BASE DTPA'!A:DC,19,0)</f>
        <v>1 NIT</v>
      </c>
      <c r="P371" s="7" t="str">
        <f>VLOOKUP(A371,'[1]BASE DTPA'!A:DD,20,0)</f>
        <v>N/A</v>
      </c>
      <c r="Q371" s="13">
        <f>VLOOKUP(A371,'[1]BASE DTPA'!A:DE,22,0)</f>
        <v>830077655</v>
      </c>
      <c r="R371" s="7" t="str">
        <f>VLOOKUP(A371,'[1]BASE DTPA'!A:DF,38,0)</f>
        <v>DNMI CABO MANGLARES</v>
      </c>
      <c r="S371" s="7">
        <f>VLOOKUP(A371,'[1]BASE DTPA'!A:DG,43,0)</f>
        <v>32</v>
      </c>
      <c r="T371" s="15">
        <f>VLOOKUP(A371,'[1]BASE DTPA'!A:DH,53,0)</f>
        <v>45882</v>
      </c>
      <c r="U371" s="15">
        <f>VLOOKUP(A371,'[1]BASE DTPA'!A:DI,54,0)</f>
        <v>45898</v>
      </c>
      <c r="V371" s="7">
        <f>VLOOKUP(A371,'[1]BASE DTPA'!A:DJ,79,0)</f>
        <v>0</v>
      </c>
      <c r="W371" s="7" t="str">
        <f>VLOOKUP(A371,'[1]BASE DTPA'!A:DK,68,0)</f>
        <v>VIGENTE</v>
      </c>
      <c r="X371" s="17">
        <f>VLOOKUP(A371,'[1]BASE DTPA'!A:DL,70,0)</f>
        <v>0</v>
      </c>
      <c r="Y371" s="10"/>
      <c r="Z371" s="10"/>
    </row>
    <row r="372" spans="1:26" x14ac:dyDescent="0.3">
      <c r="A372" s="22" t="s">
        <v>368</v>
      </c>
      <c r="B372" s="10" t="str">
        <f>VLOOKUP(A372,'[1]BASE DTPA'!A:CN,2,0)</f>
        <v>1 FONAM</v>
      </c>
      <c r="C372" s="10" t="str">
        <f>VLOOKUP(A372,'[1]BASE DTPA'!A:CQ,3,0)</f>
        <v>ORDEN DE COMPRA 150842</v>
      </c>
      <c r="D372" s="10" t="str">
        <f>VLOOKUP(A372,'[1]BASE DTPA'!A:CR,4,0)</f>
        <v xml:space="preserve">TB PLUS ENERGY S.A.S
</v>
      </c>
      <c r="E372" s="23">
        <f>VLOOKUP(A372,'[1]BASE DTPA'!A:CS,5,0)</f>
        <v>45898</v>
      </c>
      <c r="F372" s="12" t="str">
        <f>VLOOKUP(A372,'[1]BASE DTPA'!A:CT,6,0)</f>
        <v>Adhesión al acuerdo marco de sistemas fotovoltaicos de generación y almacenamiento cce-074-amp-2022 para la adquisición de sistemas fotovoltaicos de generación y almacenamiento en el PNN farallones de Cali para los acuerdos de conservación de la diversidad biológica de las áreas protegidas del SINAP nacional, especialmente en la presente en los ecosistemas de páramo y bosques del parque nacional natural farallones de Cali y su área de influencia.</v>
      </c>
      <c r="G372" s="10" t="str">
        <f>VLOOKUP(A372,'[1]BASE DTPA'!A:CU,7,0)</f>
        <v>N-A</v>
      </c>
      <c r="H372" s="10" t="str">
        <f>VLOOKUP(A372,'[1]BASE DTPA'!A:CV,8,0)</f>
        <v>2 CONTRATACIÓN DIRECTA</v>
      </c>
      <c r="I372" s="10" t="str">
        <f>VLOOKUP(A372,'[1]BASE DTPA'!A:CW,9,0)</f>
        <v>21 ORDEN DE COMPRA</v>
      </c>
      <c r="J372" s="7" t="str">
        <f>VLOOKUP(A372,'[1]BASE DTPA'!A:CX,10,0)</f>
        <v>SUMINISTRO</v>
      </c>
      <c r="K372" s="7">
        <f>VLOOKUP(A372,'[1]BASE DTPA'!A:CY,11,0)</f>
        <v>0</v>
      </c>
      <c r="L372" s="13" t="str">
        <f>VLOOKUP(A372,'[1]BASE DTPA'!A:CZ,15,0)</f>
        <v>N/A</v>
      </c>
      <c r="M372" s="13">
        <f>VLOOKUP(A372,'[1]BASE DTPA'!A:DA,16,0)</f>
        <v>265995200</v>
      </c>
      <c r="N372" s="7" t="str">
        <f>VLOOKUP(A372,'[1]BASE DTPA'!A:DB,18,0)</f>
        <v>2 PERSONA JURIDICA</v>
      </c>
      <c r="O372" s="7" t="str">
        <f>VLOOKUP(A372,'[1]BASE DTPA'!A:DC,19,0)</f>
        <v>1 NIT</v>
      </c>
      <c r="P372" s="7" t="str">
        <f>VLOOKUP(A372,'[1]BASE DTPA'!A:DD,20,0)</f>
        <v>N/A</v>
      </c>
      <c r="Q372" s="13">
        <f>VLOOKUP(A372,'[1]BASE DTPA'!A:DE,22,0)</f>
        <v>900362784</v>
      </c>
      <c r="R372" s="7" t="str">
        <f>VLOOKUP(A372,'[1]BASE DTPA'!A:DF,38,0)</f>
        <v>PNN FARALLONES DE CALI</v>
      </c>
      <c r="S372" s="7">
        <f>VLOOKUP(A372,'[1]BASE DTPA'!A:DG,43,0)</f>
        <v>60</v>
      </c>
      <c r="T372" s="15">
        <f>VLOOKUP(A372,'[1]BASE DTPA'!A:DH,53,0)</f>
        <v>45897</v>
      </c>
      <c r="U372" s="15">
        <f>VLOOKUP(A372,'[1]BASE DTPA'!A:DI,54,0)</f>
        <v>45991</v>
      </c>
      <c r="V372" s="7">
        <f>VLOOKUP(A372,'[1]BASE DTPA'!A:DJ,79,0)</f>
        <v>0</v>
      </c>
      <c r="W372" s="7" t="str">
        <f>VLOOKUP(A372,'[1]BASE DTPA'!A:DK,68,0)</f>
        <v>VIGENTE</v>
      </c>
      <c r="X372" s="17">
        <f>VLOOKUP(A372,'[1]BASE DTPA'!A:DL,70,0)</f>
        <v>0</v>
      </c>
      <c r="Y372" s="10"/>
      <c r="Z372" s="10"/>
    </row>
    <row r="373" spans="1:26" x14ac:dyDescent="0.3">
      <c r="A373" s="22" t="s">
        <v>369</v>
      </c>
      <c r="B373" s="10" t="str">
        <f>VLOOKUP(A373,'[1]BASE DTPA'!A:CN,2,0)</f>
        <v>2 NACION</v>
      </c>
      <c r="C373" s="10" t="str">
        <f>VLOOKUP(A373,'[1]BASE DTPA'!A:CQ,3,0)</f>
        <v>ORDEN DE COMPRA 151608</v>
      </c>
      <c r="D373" s="10" t="str">
        <f>VLOOKUP(A373,'[1]BASE DTPA'!A:CR,4,0)</f>
        <v xml:space="preserve">FERRICENTROS S.A.S
</v>
      </c>
      <c r="E373" s="23">
        <f>VLOOKUP(A373,'[1]BASE DTPA'!A:CS,5,0)</f>
        <v>45910</v>
      </c>
      <c r="F373" s="12" t="str">
        <f>VLOOKUP(A373,'[1]BASE DTPA'!A:CT,6,0)</f>
        <v xml:space="preserve">PA00-1101-08 Adquirir herramientas, materiales y equipos para la Dirección Territorial Pacífico para fortalecer las instalaciones físicas, en el marco de la conservación de la diversidad biológica de las AP del SINAP nacional.
</v>
      </c>
      <c r="G373" s="10" t="str">
        <f>VLOOKUP(A373,'[1]BASE DTPA'!A:CU,7,0)</f>
        <v>N-A</v>
      </c>
      <c r="H373" s="10" t="str">
        <f>VLOOKUP(A373,'[1]BASE DTPA'!A:CV,8,0)</f>
        <v>6 ACUERDO MARCO DE PRECIO</v>
      </c>
      <c r="I373" s="10" t="str">
        <f>VLOOKUP(A373,'[1]BASE DTPA'!A:CW,9,0)</f>
        <v>21 ORDEN DE COMPRA</v>
      </c>
      <c r="J373" s="7" t="str">
        <f>VLOOKUP(A373,'[1]BASE DTPA'!A:CX,10,0)</f>
        <v>COMPRAVENTA</v>
      </c>
      <c r="K373" s="7">
        <f>VLOOKUP(A373,'[1]BASE DTPA'!A:CY,11,0)</f>
        <v>31162801</v>
      </c>
      <c r="L373" s="13" t="str">
        <f>VLOOKUP(A373,'[1]BASE DTPA'!A:CZ,15,0)</f>
        <v>N/A</v>
      </c>
      <c r="M373" s="13">
        <f>VLOOKUP(A373,'[1]BASE DTPA'!A:DA,16,0)</f>
        <v>14929869</v>
      </c>
      <c r="N373" s="7" t="str">
        <f>VLOOKUP(A373,'[1]BASE DTPA'!A:DB,18,0)</f>
        <v>2 PERSONA JURIDICA</v>
      </c>
      <c r="O373" s="7" t="str">
        <f>VLOOKUP(A373,'[1]BASE DTPA'!A:DC,19,0)</f>
        <v>1 NIT</v>
      </c>
      <c r="P373" s="7" t="str">
        <f>VLOOKUP(A373,'[1]BASE DTPA'!A:DD,20,0)</f>
        <v>N/A</v>
      </c>
      <c r="Q373" s="13">
        <f>VLOOKUP(A373,'[1]BASE DTPA'!A:DE,22,0)</f>
        <v>800237412</v>
      </c>
      <c r="R373" s="7" t="str">
        <f>VLOOKUP(A373,'[1]BASE DTPA'!A:DF,38,0)</f>
        <v>DTPA</v>
      </c>
      <c r="S373" s="7">
        <f>VLOOKUP(A373,'[1]BASE DTPA'!A:DG,43,0)</f>
        <v>51</v>
      </c>
      <c r="T373" s="15">
        <f>VLOOKUP(A373,'[1]BASE DTPA'!A:DH,53,0)</f>
        <v>45910</v>
      </c>
      <c r="U373" s="15">
        <f>VLOOKUP(A373,'[1]BASE DTPA'!A:DI,54,0)</f>
        <v>45961</v>
      </c>
      <c r="V373" s="7">
        <f>VLOOKUP(A373,'[1]BASE DTPA'!A:DJ,79,0)</f>
        <v>0</v>
      </c>
      <c r="W373" s="7" t="str">
        <f>VLOOKUP(A373,'[1]BASE DTPA'!A:DK,68,0)</f>
        <v>VIGENTE</v>
      </c>
      <c r="X373" s="17">
        <f>VLOOKUP(A373,'[1]BASE DTPA'!A:DL,70,0)</f>
        <v>0</v>
      </c>
      <c r="Y373" s="10"/>
      <c r="Z373" s="10"/>
    </row>
    <row r="374" spans="1:26" x14ac:dyDescent="0.3">
      <c r="A374" s="35" t="s">
        <v>370</v>
      </c>
      <c r="B374" s="10" t="str">
        <f>VLOOKUP(A374,'[1]BASE DTPA'!A:CN,2,0)</f>
        <v>1 FONAM</v>
      </c>
      <c r="C374" s="10" t="str">
        <f>VLOOKUP(A374,'[1]BASE DTPA'!A:CQ,3,0)</f>
        <v>ORDEN DE COMPRA 151703</v>
      </c>
      <c r="D374" s="10" t="str">
        <f>VLOOKUP(A374,'[1]BASE DTPA'!A:CR,4,0)</f>
        <v>FERRICENTROS S.A.S</v>
      </c>
      <c r="E374" s="23">
        <f>VLOOKUP(A374,'[1]BASE DTPA'!A:CS,5,0)</f>
        <v>45911</v>
      </c>
      <c r="F374" s="12" t="str">
        <f>VLOOKUP(A374,'[1]BASE DTPA'!A:CT,6,0)</f>
        <v xml:space="preserve">PA09-3202008-9-030 Adquirir equipos y materiales para el cumplimiento de los objetivos del PNN Uramba Bahía Málaga, en el marco de la conservación de la diversidad biológica de las áreas protegidas del SINAP nacional.
</v>
      </c>
      <c r="G374" s="10" t="str">
        <f>VLOOKUP(A374,'[1]BASE DTPA'!A:CU,7,0)</f>
        <v>N-A</v>
      </c>
      <c r="H374" s="10" t="str">
        <f>VLOOKUP(A374,'[1]BASE DTPA'!A:CV,8,0)</f>
        <v>6 ACUERDO MARCO DE PRECIO</v>
      </c>
      <c r="I374" s="10" t="str">
        <f>VLOOKUP(A374,'[1]BASE DTPA'!A:CW,9,0)</f>
        <v>21 ORDEN DE COMPRA</v>
      </c>
      <c r="J374" s="7" t="str">
        <f>VLOOKUP(A374,'[1]BASE DTPA'!A:CX,10,0)</f>
        <v>COMPRAVENTA</v>
      </c>
      <c r="K374" s="7" t="str">
        <f>VLOOKUP(A374,'[1]BASE DTPA'!A:CY,11,0)</f>
        <v>45111616/52161520
39111000/44103100</v>
      </c>
      <c r="L374" s="13" t="str">
        <f>VLOOKUP(A374,'[1]BASE DTPA'!A:CZ,15,0)</f>
        <v>N/A</v>
      </c>
      <c r="M374" s="13">
        <f>VLOOKUP(A374,'[1]BASE DTPA'!A:DA,16,0)</f>
        <v>11650695</v>
      </c>
      <c r="N374" s="7" t="str">
        <f>VLOOKUP(A374,'[1]BASE DTPA'!A:DB,18,0)</f>
        <v>2 PERSONA JURIDICA</v>
      </c>
      <c r="O374" s="7" t="str">
        <f>VLOOKUP(A374,'[1]BASE DTPA'!A:DC,19,0)</f>
        <v>1 NIT</v>
      </c>
      <c r="P374" s="7" t="str">
        <f>VLOOKUP(A374,'[1]BASE DTPA'!A:DD,20,0)</f>
        <v>N/A</v>
      </c>
      <c r="Q374" s="13">
        <f>VLOOKUP(A374,'[1]BASE DTPA'!A:DE,22,0)</f>
        <v>800237412</v>
      </c>
      <c r="R374" s="7" t="str">
        <f>VLOOKUP(A374,'[1]BASE DTPA'!A:DF,38,0)</f>
        <v>PNN URAMBA BAHÍA MÁLAGA</v>
      </c>
      <c r="S374" s="7">
        <f>VLOOKUP(A374,'[1]BASE DTPA'!A:DG,43,0)</f>
        <v>15</v>
      </c>
      <c r="T374" s="15">
        <f>VLOOKUP(A374,'[1]BASE DTPA'!A:DH,53,0)</f>
        <v>45911</v>
      </c>
      <c r="U374" s="15">
        <f>VLOOKUP(A374,'[1]BASE DTPA'!A:DI,54,0)</f>
        <v>45926</v>
      </c>
      <c r="V374" s="7">
        <f>VLOOKUP(A374,'[1]BASE DTPA'!A:DJ,79,0)</f>
        <v>0</v>
      </c>
      <c r="W374" s="7" t="str">
        <f>VLOOKUP(A374,'[1]BASE DTPA'!A:DK,68,0)</f>
        <v>VIGENTE</v>
      </c>
      <c r="X374" s="17" t="str">
        <f>VLOOKUP(A374,'[1]BASE DTPA'!A:DL,70,0)</f>
        <v xml:space="preserve">https://www.colombiacompra.gov.co/tienda-virtual-del-estado-colombiano/ordenes-compra/151703 </v>
      </c>
      <c r="Y374" s="10"/>
      <c r="Z374" s="10"/>
    </row>
    <row r="375" spans="1:26" x14ac:dyDescent="0.3">
      <c r="A375" s="35" t="s">
        <v>371</v>
      </c>
      <c r="B375" s="10" t="str">
        <f>VLOOKUP(A375,'[1]BASE DTPA'!A:CN,2,0)</f>
        <v>1 FONAM</v>
      </c>
      <c r="C375" s="10" t="str">
        <f>VLOOKUP(A375,'[1]BASE DTPA'!A:CQ,3,0)</f>
        <v>ORDEN DE COMPRA 152139</v>
      </c>
      <c r="D375" s="10" t="str">
        <f>VLOOKUP(A375,'[1]BASE DTPA'!A:CR,4,0)</f>
        <v>FERRICENTROS S.A.S</v>
      </c>
      <c r="E375" s="23">
        <f>VLOOKUP(A375,'[1]BASE DTPA'!A:CS,5,0)</f>
        <v>45922</v>
      </c>
      <c r="F375" s="12" t="str">
        <f>VLOOKUP(A375,'[1]BASE DTPA'!A:CT,6,0)</f>
        <v xml:space="preserve">PA10-3202010-24-051 PA10-3202010-25-052 PA10-3202056-5-028- PA05-3202056-5-032 Adquirir herramientas, equipos y materialespara adelantar procesos de comunicación, ecoturismo ,educación ambiental y prevención vigilancia y control con actores asociados, priorizados y vinculados a la gestión territorial del
Parque Nacional Natural Utria y el Parque Nacional Natural Gorgona en el marco de la conservación de la diversidad biológica de las áreas protegidas del SINAP nacional.
</v>
      </c>
      <c r="G375" s="10" t="str">
        <f>VLOOKUP(A375,'[1]BASE DTPA'!A:CU,7,0)</f>
        <v>N-A</v>
      </c>
      <c r="H375" s="10" t="str">
        <f>VLOOKUP(A375,'[1]BASE DTPA'!A:CV,8,0)</f>
        <v>6 ACUERDO MARCO DE PRECIO</v>
      </c>
      <c r="I375" s="10" t="str">
        <f>VLOOKUP(A375,'[1]BASE DTPA'!A:CW,9,0)</f>
        <v>21 ORDEN DE COMPRA</v>
      </c>
      <c r="J375" s="7" t="str">
        <f>VLOOKUP(A375,'[1]BASE DTPA'!A:CX,10,0)</f>
        <v>COMPRAVENTA</v>
      </c>
      <c r="K375" s="7" t="str">
        <f>VLOOKUP(A375,'[1]BASE DTPA'!A:CY,11,0)</f>
        <v>45111707 / 52161520</v>
      </c>
      <c r="L375" s="13" t="str">
        <f>VLOOKUP(A375,'[1]BASE DTPA'!A:CZ,15,0)</f>
        <v>N/A</v>
      </c>
      <c r="M375" s="13">
        <f>VLOOKUP(A375,'[1]BASE DTPA'!A:DA,16,0)</f>
        <v>9234198</v>
      </c>
      <c r="N375" s="7" t="str">
        <f>VLOOKUP(A375,'[1]BASE DTPA'!A:DB,18,0)</f>
        <v>2 PERSONA JURIDICA</v>
      </c>
      <c r="O375" s="7" t="str">
        <f>VLOOKUP(A375,'[1]BASE DTPA'!A:DC,19,0)</f>
        <v>1 NIT</v>
      </c>
      <c r="P375" s="7" t="str">
        <f>VLOOKUP(A375,'[1]BASE DTPA'!A:DD,20,0)</f>
        <v>N/A</v>
      </c>
      <c r="Q375" s="13">
        <f>VLOOKUP(A375,'[1]BASE DTPA'!A:DE,22,0)</f>
        <v>800237412</v>
      </c>
      <c r="R375" s="7" t="str">
        <f>VLOOKUP(A375,'[1]BASE DTPA'!A:DF,38,0)</f>
        <v>PNN UTRÍA</v>
      </c>
      <c r="S375" s="7">
        <f>VLOOKUP(A375,'[1]BASE DTPA'!A:DG,43,0)</f>
        <v>15</v>
      </c>
      <c r="T375" s="15">
        <f>VLOOKUP(A375,'[1]BASE DTPA'!A:DH,53,0)</f>
        <v>45922</v>
      </c>
      <c r="U375" s="15">
        <f>VLOOKUP(A375,'[1]BASE DTPA'!A:DI,54,0)</f>
        <v>45937</v>
      </c>
      <c r="V375" s="7">
        <f>VLOOKUP(A375,'[1]BASE DTPA'!A:DJ,79,0)</f>
        <v>0</v>
      </c>
      <c r="W375" s="7" t="str">
        <f>VLOOKUP(A375,'[1]BASE DTPA'!A:DK,68,0)</f>
        <v>VIGENTE</v>
      </c>
      <c r="X375" s="17">
        <f>VLOOKUP(A375,'[1]BASE DTPA'!A:DL,70,0)</f>
        <v>0</v>
      </c>
      <c r="Y375" s="10"/>
      <c r="Z375" s="10"/>
    </row>
    <row r="376" spans="1:26" x14ac:dyDescent="0.3">
      <c r="A376" s="35" t="s">
        <v>371</v>
      </c>
      <c r="B376" s="10" t="str">
        <f>VLOOKUP(A376,'[1]BASE DTPA'!A:CN,2,0)</f>
        <v>1 FONAM</v>
      </c>
      <c r="C376" s="10" t="str">
        <f>VLOOKUP(A376,'[1]BASE DTPA'!A:CQ,3,0)</f>
        <v>ORDEN DE COMPRA 152139</v>
      </c>
      <c r="D376" s="10" t="str">
        <f>VLOOKUP(A376,'[1]BASE DTPA'!A:CR,4,0)</f>
        <v>FERRICENTROS S.A.S</v>
      </c>
      <c r="E376" s="23">
        <f>VLOOKUP(A376,'[1]BASE DTPA'!A:CS,5,0)</f>
        <v>45922</v>
      </c>
      <c r="F376" s="12" t="str">
        <f>VLOOKUP(A376,'[1]BASE DTPA'!A:CT,6,0)</f>
        <v xml:space="preserve">PA10-3202010-24-051 PA10-3202010-25-052 PA10-3202056-5-028- PA05-3202056-5-032 Adquirir herramientas, equipos y materialespara adelantar procesos de comunicación, ecoturismo ,educación ambiental y prevención vigilancia y control con actores asociados, priorizados y vinculados a la gestión territorial del
Parque Nacional Natural Utria y el Parque Nacional Natural Gorgona en el marco de la conservación de la diversidad biológica de las áreas protegidas del SINAP nacional.
</v>
      </c>
      <c r="G376" s="10" t="str">
        <f>VLOOKUP(A376,'[1]BASE DTPA'!A:CU,7,0)</f>
        <v>N-A</v>
      </c>
      <c r="H376" s="10" t="str">
        <f>VLOOKUP(A376,'[1]BASE DTPA'!A:CV,8,0)</f>
        <v>6 ACUERDO MARCO DE PRECIO</v>
      </c>
      <c r="I376" s="10" t="str">
        <f>VLOOKUP(A376,'[1]BASE DTPA'!A:CW,9,0)</f>
        <v>21 ORDEN DE COMPRA</v>
      </c>
      <c r="J376" s="7" t="str">
        <f>VLOOKUP(A376,'[1]BASE DTPA'!A:CX,10,0)</f>
        <v>COMPRAVENTA</v>
      </c>
      <c r="K376" s="7" t="str">
        <f>VLOOKUP(A376,'[1]BASE DTPA'!A:CY,11,0)</f>
        <v>45111707 / 52161520</v>
      </c>
      <c r="L376" s="13" t="str">
        <f>VLOOKUP(A376,'[1]BASE DTPA'!A:CZ,15,0)</f>
        <v>N/A</v>
      </c>
      <c r="M376" s="13">
        <f>VLOOKUP(A376,'[1]BASE DTPA'!A:DA,16,0)</f>
        <v>9234198</v>
      </c>
      <c r="N376" s="7" t="str">
        <f>VLOOKUP(A376,'[1]BASE DTPA'!A:DB,18,0)</f>
        <v>2 PERSONA JURIDICA</v>
      </c>
      <c r="O376" s="7" t="str">
        <f>VLOOKUP(A376,'[1]BASE DTPA'!A:DC,19,0)</f>
        <v>1 NIT</v>
      </c>
      <c r="P376" s="7" t="str">
        <f>VLOOKUP(A376,'[1]BASE DTPA'!A:DD,20,0)</f>
        <v>N/A</v>
      </c>
      <c r="Q376" s="13">
        <f>VLOOKUP(A376,'[1]BASE DTPA'!A:DE,22,0)</f>
        <v>800237412</v>
      </c>
      <c r="R376" s="7" t="str">
        <f>VLOOKUP(A376,'[1]BASE DTPA'!A:DF,38,0)</f>
        <v>PNN UTRÍA</v>
      </c>
      <c r="S376" s="7">
        <f>VLOOKUP(A376,'[1]BASE DTPA'!A:DG,43,0)</f>
        <v>15</v>
      </c>
      <c r="T376" s="15">
        <f>VLOOKUP(A376,'[1]BASE DTPA'!A:DH,53,0)</f>
        <v>45922</v>
      </c>
      <c r="U376" s="15">
        <f>VLOOKUP(A376,'[1]BASE DTPA'!A:DI,54,0)</f>
        <v>45937</v>
      </c>
      <c r="V376" s="7">
        <f>VLOOKUP(A376,'[1]BASE DTPA'!A:DJ,79,0)</f>
        <v>0</v>
      </c>
      <c r="W376" s="7" t="str">
        <f>VLOOKUP(A376,'[1]BASE DTPA'!A:DK,68,0)</f>
        <v>VIGENTE</v>
      </c>
      <c r="X376" s="17">
        <f>VLOOKUP(A376,'[1]BASE DTPA'!A:DL,70,0)</f>
        <v>0</v>
      </c>
      <c r="Y376" s="10"/>
      <c r="Z376" s="10"/>
    </row>
    <row r="377" spans="1:26" x14ac:dyDescent="0.3">
      <c r="A377" s="35" t="s">
        <v>372</v>
      </c>
      <c r="B377" s="10" t="str">
        <f>VLOOKUP(A377,'[1]BASE DTPA'!A:CN,2,0)</f>
        <v>1 FONAM</v>
      </c>
      <c r="C377" s="10" t="str">
        <f>VLOOKUP(A377,'[1]BASE DTPA'!A:CQ,3,0)</f>
        <v>ORDEN DE COMPRA 152148</v>
      </c>
      <c r="D377" s="10" t="str">
        <f>VLOOKUP(A377,'[1]BASE DTPA'!A:CR,4,0)</f>
        <v xml:space="preserve">DEICY BRAVO JOJOA
</v>
      </c>
      <c r="E377" s="23">
        <f>VLOOKUP(A377,'[1]BASE DTPA'!A:CS,5,0)</f>
        <v>45922</v>
      </c>
      <c r="F377" s="12" t="str">
        <f>VLOOKUP(A377,'[1]BASE DTPA'!A:CT,6,0)</f>
        <v>Adhesión al Acuerdo marco de precios CCE-255-AMP2021 para la compraventa y/o suministro de materiales de construcción y ferretería requeridos para la ejecución de acciones a desarrollarse en las diferentes las líneas estratégicas implementadas por el Parque Nacional Natural Farallones de Cali, especialmente en los ecosistemas andinos y de páramo, en el marco del Proyecto Conservación de la diversidad biológica de las áreas protegidas del SINAP Nacional</v>
      </c>
      <c r="G377" s="10" t="str">
        <f>VLOOKUP(A377,'[1]BASE DTPA'!A:CU,7,0)</f>
        <v>N-A</v>
      </c>
      <c r="H377" s="10" t="str">
        <f>VLOOKUP(A377,'[1]BASE DTPA'!A:CV,8,0)</f>
        <v>2 CONTRATACIÓN DIRECTA</v>
      </c>
      <c r="I377" s="10" t="str">
        <f>VLOOKUP(A377,'[1]BASE DTPA'!A:CW,9,0)</f>
        <v>21 ORDEN DE COMPRA</v>
      </c>
      <c r="J377" s="7" t="str">
        <f>VLOOKUP(A377,'[1]BASE DTPA'!A:CX,10,0)</f>
        <v>SUMINISTRO</v>
      </c>
      <c r="K377" s="7">
        <f>VLOOKUP(A377,'[1]BASE DTPA'!A:CY,11,0)</f>
        <v>0</v>
      </c>
      <c r="L377" s="13" t="str">
        <f>VLOOKUP(A377,'[1]BASE DTPA'!A:CZ,15,0)</f>
        <v>N/A</v>
      </c>
      <c r="M377" s="13">
        <f>VLOOKUP(A377,'[1]BASE DTPA'!A:DA,16,0)</f>
        <v>244440657.94999999</v>
      </c>
      <c r="N377" s="7" t="str">
        <f>VLOOKUP(A377,'[1]BASE DTPA'!A:DB,18,0)</f>
        <v>1 PERSONA NATURAL</v>
      </c>
      <c r="O377" s="7" t="str">
        <f>VLOOKUP(A377,'[1]BASE DTPA'!A:DC,19,0)</f>
        <v>3 CÉDULA DE CIUDADANÍA</v>
      </c>
      <c r="P377" s="7">
        <f>VLOOKUP(A377,'[1]BASE DTPA'!A:DD,20,0)</f>
        <v>59706955</v>
      </c>
      <c r="Q377" s="13" t="str">
        <f>VLOOKUP(A377,'[1]BASE DTPA'!A:DE,22,0)</f>
        <v>N/A</v>
      </c>
      <c r="R377" s="7" t="str">
        <f>VLOOKUP(A377,'[1]BASE DTPA'!A:DF,38,0)</f>
        <v>PNN FARALLONES DE CALI</v>
      </c>
      <c r="S377" s="7">
        <f>VLOOKUP(A377,'[1]BASE DTPA'!A:DG,43,0)</f>
        <v>68</v>
      </c>
      <c r="T377" s="15">
        <f>VLOOKUP(A377,'[1]BASE DTPA'!A:DH,53,0)</f>
        <v>45922</v>
      </c>
      <c r="U377" s="15">
        <f>VLOOKUP(A377,'[1]BASE DTPA'!A:DI,54,0)</f>
        <v>45991</v>
      </c>
      <c r="V377" s="7">
        <f>VLOOKUP(A377,'[1]BASE DTPA'!A:DJ,79,0)</f>
        <v>0</v>
      </c>
      <c r="W377" s="7" t="str">
        <f>VLOOKUP(A377,'[1]BASE DTPA'!A:DK,68,0)</f>
        <v>VIGENTE</v>
      </c>
      <c r="X377" s="17" t="str">
        <f>VLOOKUP(A377,'[1]BASE DTPA'!A:DL,70,0)</f>
        <v xml:space="preserve">https://www.colombiacompra.gov.co/tienda-virtual-del-estado-colombiano/ordenes-compra/152148 </v>
      </c>
      <c r="Y377" s="10"/>
      <c r="Z377" s="10"/>
    </row>
    <row r="378" spans="1:26" x14ac:dyDescent="0.3">
      <c r="A378" s="35" t="s">
        <v>373</v>
      </c>
      <c r="B378" s="10" t="str">
        <f>VLOOKUP(A378,'[1]BASE DTPA'!A:CN,2,0)</f>
        <v>1 FONAM</v>
      </c>
      <c r="C378" s="10" t="str">
        <f>VLOOKUP(A378,'[1]BASE DTPA'!A:CQ,3,0)</f>
        <v>ORDEN DE COMPRA 156477</v>
      </c>
      <c r="D378" s="10" t="str">
        <f>VLOOKUP(A378,'[1]BASE DTPA'!A:CR,4,0)</f>
        <v>PROVEER INSTITUCIONAL S.A.S</v>
      </c>
      <c r="E378" s="23">
        <f>VLOOKUP(A378,'[1]BASE DTPA'!A:CS,5,0)</f>
        <v>45988</v>
      </c>
      <c r="F378" s="12" t="str">
        <f>VLOOKUP(A378,'[1]BASE DTPA'!A:CT,6,0)</f>
        <v>PA04-3202008-15-177 Compra de componentes o elementos requeridos por las diferentes líneas estratégicas del PNN Farallones de Cali, en el marco de la conservación de la biodiversidad biológica del SINAP Nacional.</v>
      </c>
      <c r="G378" s="10" t="str">
        <f>VLOOKUP(A378,'[1]BASE DTPA'!A:CU,7,0)</f>
        <v>N-A</v>
      </c>
      <c r="H378" s="10" t="str">
        <f>VLOOKUP(A378,'[1]BASE DTPA'!A:CV,8,0)</f>
        <v>2 CONTRATACIÓN DIRECTA</v>
      </c>
      <c r="I378" s="10" t="str">
        <f>VLOOKUP(A378,'[1]BASE DTPA'!A:CW,9,0)</f>
        <v>21 ORDEN DE COMPRA</v>
      </c>
      <c r="J378" s="7" t="str">
        <f>VLOOKUP(A378,'[1]BASE DTPA'!A:CX,10,0)</f>
        <v>COMPRAVENTA</v>
      </c>
      <c r="K378" s="7" t="str">
        <f>VLOOKUP(A378,'[1]BASE DTPA'!A:CY,11,0)</f>
        <v>39121000- 47131800-42200000-24111500-49131600-47121700-52152000-24112000-31102800-10121700-24111800-50182600-40141600-31102400-27112104-15121501-47121703-27112401-27112404-27111707-43212109-56101508</v>
      </c>
      <c r="L378" s="13" t="str">
        <f>VLOOKUP(A378,'[1]BASE DTPA'!A:CZ,15,0)</f>
        <v>N/A</v>
      </c>
      <c r="M378" s="13">
        <f>VLOOKUP(A378,'[1]BASE DTPA'!A:DA,16,0)</f>
        <v>30755961</v>
      </c>
      <c r="N378" s="7" t="str">
        <f>VLOOKUP(A378,'[1]BASE DTPA'!A:DB,18,0)</f>
        <v>2 PERSONA JURIDICA</v>
      </c>
      <c r="O378" s="7" t="str">
        <f>VLOOKUP(A378,'[1]BASE DTPA'!A:DC,19,0)</f>
        <v>1 NIT</v>
      </c>
      <c r="P378" s="7">
        <f>VLOOKUP(A378,'[1]BASE DTPA'!A:DD,20,0)</f>
        <v>0</v>
      </c>
      <c r="Q378" s="13">
        <f>VLOOKUP(A378,'[1]BASE DTPA'!A:DE,22,0)</f>
        <v>900365660</v>
      </c>
      <c r="R378" s="7" t="str">
        <f>VLOOKUP(A378,'[1]BASE DTPA'!A:DF,38,0)</f>
        <v>PNN FARALLONES DE CALI</v>
      </c>
      <c r="S378" s="7">
        <f>VLOOKUP(A378,'[1]BASE DTPA'!A:DG,43,0)</f>
        <v>0</v>
      </c>
      <c r="T378" s="15">
        <f>VLOOKUP(A378,'[1]BASE DTPA'!A:DH,53,0)</f>
        <v>0</v>
      </c>
      <c r="U378" s="15">
        <f>VLOOKUP(A378,'[1]BASE DTPA'!A:DI,54,0)</f>
        <v>46010</v>
      </c>
      <c r="V378" s="7">
        <f>VLOOKUP(A378,'[1]BASE DTPA'!A:DJ,79,0)</f>
        <v>0</v>
      </c>
      <c r="W378" s="7" t="str">
        <f>VLOOKUP(A378,'[1]BASE DTPA'!A:DK,68,0)</f>
        <v>VIGENTE</v>
      </c>
      <c r="X378" s="17" t="str">
        <f>VLOOKUP(A378,'[1]BASE DTPA'!A:DL,70,0)</f>
        <v>https://www.colombiacompra.gov.co/tienda-virtual-del-estado-colombiano/ordenes-compra/156477</v>
      </c>
      <c r="Y378" s="10"/>
      <c r="Z378" s="10"/>
    </row>
    <row r="379" spans="1:26" x14ac:dyDescent="0.3">
      <c r="A379" s="22" t="s">
        <v>374</v>
      </c>
      <c r="B379" s="10" t="str">
        <f>VLOOKUP(A379,'[1]BASE DTPA'!A:CN,2,0)</f>
        <v>1 FONAM</v>
      </c>
      <c r="C379" s="10" t="str">
        <f>VLOOKUP(A379,'[1]BASE DTPA'!A:CQ,3,0)</f>
        <v>ORDEN DE COMPRA 157107</v>
      </c>
      <c r="D379" s="10" t="str">
        <f>VLOOKUP(A379,'[1]BASE DTPA'!A:CR,4,0)</f>
        <v>FERRICENTROS S.A.S</v>
      </c>
      <c r="E379" s="23">
        <f>VLOOKUP(A379,'[1]BASE DTPA'!A:CS,5,0)</f>
        <v>45995</v>
      </c>
      <c r="F379" s="12" t="str">
        <f>VLOOKUP(A379,'[1]BASE DTPA'!A:CT,6,0)</f>
        <v xml:space="preserve">PA05-3202010-25-049 Adquirir herramientas y materiales para desarrollar actividades de mantenimiento de senderos y zonas verdes del poblado del Parque Nacional Natural Gorgona, con el fin de garantizar la operatividad en actividades técnicas y logísticas, en el marco de la conservación de la diversidad biológica de las áreas protegidas del SINAP nacional.
</v>
      </c>
      <c r="G379" s="10" t="str">
        <f>VLOOKUP(A379,'[1]BASE DTPA'!A:CU,7,0)</f>
        <v>N-A</v>
      </c>
      <c r="H379" s="10" t="str">
        <f>VLOOKUP(A379,'[1]BASE DTPA'!A:CV,8,0)</f>
        <v>2 CONTRATACIÓN DIRECTA</v>
      </c>
      <c r="I379" s="10" t="str">
        <f>VLOOKUP(A379,'[1]BASE DTPA'!A:CW,9,0)</f>
        <v>21 ORDEN DE COMPRA</v>
      </c>
      <c r="J379" s="7" t="str">
        <f>VLOOKUP(A379,'[1]BASE DTPA'!A:CX,10,0)</f>
        <v>COMPRAVENTA</v>
      </c>
      <c r="K379" s="7">
        <f>VLOOKUP(A379,'[1]BASE DTPA'!A:CY,11,0)</f>
        <v>0</v>
      </c>
      <c r="L379" s="13" t="str">
        <f>VLOOKUP(A379,'[1]BASE DTPA'!A:CZ,15,0)</f>
        <v>N/A</v>
      </c>
      <c r="M379" s="13">
        <f>VLOOKUP(A379,'[1]BASE DTPA'!A:DA,16,0)</f>
        <v>12290320</v>
      </c>
      <c r="N379" s="7" t="str">
        <f>VLOOKUP(A379,'[1]BASE DTPA'!A:DB,18,0)</f>
        <v>2 PERSONA JURIDICA</v>
      </c>
      <c r="O379" s="7" t="str">
        <f>VLOOKUP(A379,'[1]BASE DTPA'!A:DC,19,0)</f>
        <v>1 NIT</v>
      </c>
      <c r="P379" s="7" t="str">
        <f>VLOOKUP(A379,'[1]BASE DTPA'!A:DD,20,0)</f>
        <v>N/A</v>
      </c>
      <c r="Q379" s="13">
        <f>VLOOKUP(A379,'[1]BASE DTPA'!A:DE,22,0)</f>
        <v>800237412</v>
      </c>
      <c r="R379" s="7" t="str">
        <f>VLOOKUP(A379,'[1]BASE DTPA'!A:DF,38,0)</f>
        <v>PNN GORGONA</v>
      </c>
      <c r="S379" s="7">
        <f>VLOOKUP(A379,'[1]BASE DTPA'!A:DG,43,0)</f>
        <v>14</v>
      </c>
      <c r="T379" s="15">
        <f>VLOOKUP(A379,'[1]BASE DTPA'!A:DH,53,0)</f>
        <v>0</v>
      </c>
      <c r="U379" s="15">
        <f>VLOOKUP(A379,'[1]BASE DTPA'!A:DI,54,0)</f>
        <v>46009</v>
      </c>
      <c r="V379" s="7">
        <f>VLOOKUP(A379,'[1]BASE DTPA'!A:DJ,79,0)</f>
        <v>0</v>
      </c>
      <c r="W379" s="7" t="str">
        <f>VLOOKUP(A379,'[1]BASE DTPA'!A:DK,68,0)</f>
        <v>VIGENTE</v>
      </c>
      <c r="X379" s="17" t="str">
        <f>VLOOKUP(A379,'[1]BASE DTPA'!A:DL,70,0)</f>
        <v xml:space="preserve">https://www.colombiacompra.gov.co/tienda-virtual-del-estado-colombiano/ordenes-compra157107 </v>
      </c>
      <c r="Y379" s="10"/>
      <c r="Z379" s="10"/>
    </row>
    <row r="380" spans="1:26" x14ac:dyDescent="0.3">
      <c r="A380" s="35" t="s">
        <v>375</v>
      </c>
      <c r="B380" s="10" t="str">
        <f>VLOOKUP(A380,'[1]BASE DTPA'!A:CN,2,0)</f>
        <v>2 NACION</v>
      </c>
      <c r="C380" s="10" t="str">
        <f>VLOOKUP(A380,'[1]BASE DTPA'!A:CQ,3,0)</f>
        <v>ORDEN DE COMPRA 157194</v>
      </c>
      <c r="D380" s="10" t="str">
        <f>VLOOKUP(A380,'[1]BASE DTPA'!A:CR,4,0)</f>
        <v>SUMIMAS S.A.S</v>
      </c>
      <c r="E380" s="23">
        <f>VLOOKUP(A380,'[1]BASE DTPA'!A:CS,5,0)</f>
        <v>45996</v>
      </c>
      <c r="F380" s="12" t="str">
        <f>VLOOKUP(A380,'[1]BASE DTPA'!A:CT,6,0)</f>
        <v>PA10-1108-02 Adquisición de productos e insumos de aseo y cafetería para el funcionamiento del PNN UTRIA</v>
      </c>
      <c r="G380" s="10" t="str">
        <f>VLOOKUP(A380,'[1]BASE DTPA'!A:CU,7,0)</f>
        <v>N-A</v>
      </c>
      <c r="H380" s="10" t="str">
        <f>VLOOKUP(A380,'[1]BASE DTPA'!A:CV,8,0)</f>
        <v>6 ACUERDO MARCO DE PRECIO</v>
      </c>
      <c r="I380" s="10" t="str">
        <f>VLOOKUP(A380,'[1]BASE DTPA'!A:CW,9,0)</f>
        <v>21 ORDEN DE COMPRA</v>
      </c>
      <c r="J380" s="7" t="str">
        <f>VLOOKUP(A380,'[1]BASE DTPA'!A:CX,10,0)</f>
        <v>COMPRAVENTA</v>
      </c>
      <c r="K380" s="7">
        <f>VLOOKUP(A380,'[1]BASE DTPA'!A:CY,11,0)</f>
        <v>0</v>
      </c>
      <c r="L380" s="13" t="str">
        <f>VLOOKUP(A380,'[1]BASE DTPA'!A:CZ,15,0)</f>
        <v>N/A</v>
      </c>
      <c r="M380" s="13">
        <f>VLOOKUP(A380,'[1]BASE DTPA'!A:DA,16,0)</f>
        <v>2999934</v>
      </c>
      <c r="N380" s="7" t="str">
        <f>VLOOKUP(A380,'[1]BASE DTPA'!A:DB,18,0)</f>
        <v>2 PERSONA JURIDICA</v>
      </c>
      <c r="O380" s="7" t="str">
        <f>VLOOKUP(A380,'[1]BASE DTPA'!A:DC,19,0)</f>
        <v>1 NIT</v>
      </c>
      <c r="P380" s="7" t="str">
        <f>VLOOKUP(A380,'[1]BASE DTPA'!A:DD,20,0)</f>
        <v>N/A</v>
      </c>
      <c r="Q380" s="13">
        <f>VLOOKUP(A380,'[1]BASE DTPA'!A:DE,22,0)</f>
        <v>830001338</v>
      </c>
      <c r="R380" s="7" t="str">
        <f>VLOOKUP(A380,'[1]BASE DTPA'!A:DF,38,0)</f>
        <v>PNN UTRÍA</v>
      </c>
      <c r="S380" s="7">
        <f>VLOOKUP(A380,'[1]BASE DTPA'!A:DG,43,0)</f>
        <v>14</v>
      </c>
      <c r="T380" s="15">
        <f>VLOOKUP(A380,'[1]BASE DTPA'!A:DH,53,0)</f>
        <v>0</v>
      </c>
      <c r="U380" s="15">
        <f>VLOOKUP(A380,'[1]BASE DTPA'!A:DI,54,0)</f>
        <v>46010</v>
      </c>
      <c r="V380" s="7">
        <f>VLOOKUP(A380,'[1]BASE DTPA'!A:DJ,79,0)</f>
        <v>0</v>
      </c>
      <c r="W380" s="7" t="str">
        <f>VLOOKUP(A380,'[1]BASE DTPA'!A:DK,68,0)</f>
        <v>VIGENTE</v>
      </c>
      <c r="X380" s="17" t="str">
        <f>VLOOKUP(A380,'[1]BASE DTPA'!A:DL,70,0)</f>
        <v xml:space="preserve">https://www.colombiacompra.gov.co/tienda-virtual-del-estado-colombiano/ordenes-compra/157194 </v>
      </c>
      <c r="Y380" s="10"/>
      <c r="Z380" s="10"/>
    </row>
    <row r="381" spans="1:26" x14ac:dyDescent="0.3">
      <c r="A381" s="35" t="s">
        <v>376</v>
      </c>
      <c r="B381" s="10" t="str">
        <f>VLOOKUP(A381,'[1]BASE DTPA'!A:CN,2,0)</f>
        <v>1 FONAM</v>
      </c>
      <c r="C381" s="10" t="str">
        <f>VLOOKUP(A381,'[1]BASE DTPA'!A:CQ,3,0)</f>
        <v>ORDEN DE COMPRA 157133</v>
      </c>
      <c r="D381" s="10" t="str">
        <f>VLOOKUP(A381,'[1]BASE DTPA'!A:CR,4,0)</f>
        <v>FERRICENTROS
 S.A.S</v>
      </c>
      <c r="E381" s="23">
        <f>VLOOKUP(A381,'[1]BASE DTPA'!A:CS,5,0)</f>
        <v>45995</v>
      </c>
      <c r="F381" s="12" t="str">
        <f>VLOOKUP(A381,'[1]BASE DTPA'!A:CT,6,0)</f>
        <v>PA09-3202008-10-007 Adquirir llantas y neumáticos para el parque automotor del Parque Nacional Natural Uramba Bahía Málaga requerido para fortalecer los procesos administrativos de las áreas de SPNNC, en el marco de la conservación de la diversidad biológica de las áreas protegidas del SINAP nacional</v>
      </c>
      <c r="G381" s="10" t="str">
        <f>VLOOKUP(A381,'[1]BASE DTPA'!A:CU,7,0)</f>
        <v>N-A</v>
      </c>
      <c r="H381" s="10" t="str">
        <f>VLOOKUP(A381,'[1]BASE DTPA'!A:CV,8,0)</f>
        <v>6 ACUERDO MARCO DE PRECIO</v>
      </c>
      <c r="I381" s="10" t="str">
        <f>VLOOKUP(A381,'[1]BASE DTPA'!A:CW,9,0)</f>
        <v>21 ORDEN DE COMPRA</v>
      </c>
      <c r="J381" s="7" t="str">
        <f>VLOOKUP(A381,'[1]BASE DTPA'!A:CX,10,0)</f>
        <v>COMPRAVENTA</v>
      </c>
      <c r="K381" s="7">
        <f>VLOOKUP(A381,'[1]BASE DTPA'!A:CY,11,0)</f>
        <v>0</v>
      </c>
      <c r="L381" s="13" t="str">
        <f>VLOOKUP(A381,'[1]BASE DTPA'!A:CZ,15,0)</f>
        <v>N/A</v>
      </c>
      <c r="M381" s="13">
        <f>VLOOKUP(A381,'[1]BASE DTPA'!A:DA,16,0)</f>
        <v>5991055</v>
      </c>
      <c r="N381" s="7" t="str">
        <f>VLOOKUP(A381,'[1]BASE DTPA'!A:DB,18,0)</f>
        <v>2 PERSONA JURIDICA</v>
      </c>
      <c r="O381" s="7" t="str">
        <f>VLOOKUP(A381,'[1]BASE DTPA'!A:DC,19,0)</f>
        <v>1 NIT</v>
      </c>
      <c r="P381" s="7" t="str">
        <f>VLOOKUP(A381,'[1]BASE DTPA'!A:DD,20,0)</f>
        <v>N/A</v>
      </c>
      <c r="Q381" s="13">
        <f>VLOOKUP(A381,'[1]BASE DTPA'!A:DE,22,0)</f>
        <v>800237412</v>
      </c>
      <c r="R381" s="7" t="str">
        <f>VLOOKUP(A381,'[1]BASE DTPA'!A:DF,38,0)</f>
        <v>PNN URAMBA BAHÍA MÁLAGA</v>
      </c>
      <c r="S381" s="7">
        <f>VLOOKUP(A381,'[1]BASE DTPA'!A:DG,43,0)</f>
        <v>15</v>
      </c>
      <c r="T381" s="15">
        <f>VLOOKUP(A381,'[1]BASE DTPA'!A:DH,53,0)</f>
        <v>0</v>
      </c>
      <c r="U381" s="15">
        <f>VLOOKUP(A381,'[1]BASE DTPA'!A:DI,54,0)</f>
        <v>46010</v>
      </c>
      <c r="V381" s="7">
        <f>VLOOKUP(A381,'[1]BASE DTPA'!A:DJ,79,0)</f>
        <v>0</v>
      </c>
      <c r="W381" s="7" t="str">
        <f>VLOOKUP(A381,'[1]BASE DTPA'!A:DK,68,0)</f>
        <v>VIGENTE</v>
      </c>
      <c r="X381" s="17" t="str">
        <f>VLOOKUP(A381,'[1]BASE DTPA'!A:DL,70,0)</f>
        <v xml:space="preserve">https://www.colombiacompra.gov.co/tienda-virtual-del-estado-colombiano/ordenes-compra/157133 </v>
      </c>
      <c r="Y381" s="10"/>
      <c r="Z381" s="10"/>
    </row>
    <row r="382" spans="1:26" x14ac:dyDescent="0.3">
      <c r="A382" s="35" t="s">
        <v>377</v>
      </c>
      <c r="B382" s="10" t="e">
        <f>VLOOKUP(A382,'[1]BASE DTPA'!A:CN,2,0)</f>
        <v>#N/A</v>
      </c>
      <c r="C382" s="10" t="e">
        <f>VLOOKUP(A382,'[1]BASE DTPA'!A:CQ,3,0)</f>
        <v>#N/A</v>
      </c>
      <c r="D382" s="10" t="e">
        <f>VLOOKUP(A382,'[1]BASE DTPA'!A:CR,4,0)</f>
        <v>#N/A</v>
      </c>
      <c r="E382" s="23" t="e">
        <f>VLOOKUP(A382,'[1]BASE DTPA'!A:CS,5,0)</f>
        <v>#N/A</v>
      </c>
      <c r="F382" s="12" t="e">
        <f>VLOOKUP(A382,'[1]BASE DTPA'!A:CT,6,0)</f>
        <v>#N/A</v>
      </c>
      <c r="G382" s="10" t="e">
        <f>VLOOKUP(A382,'[1]BASE DTPA'!A:CU,7,0)</f>
        <v>#N/A</v>
      </c>
      <c r="H382" s="10" t="e">
        <f>VLOOKUP(A382,'[1]BASE DTPA'!A:CV,8,0)</f>
        <v>#N/A</v>
      </c>
      <c r="I382" s="10" t="e">
        <f>VLOOKUP(A382,'[1]BASE DTPA'!A:CW,9,0)</f>
        <v>#N/A</v>
      </c>
      <c r="J382" s="7" t="e">
        <f>VLOOKUP(A382,'[1]BASE DTPA'!A:CX,10,0)</f>
        <v>#N/A</v>
      </c>
      <c r="K382" s="7" t="e">
        <f>VLOOKUP(A382,'[1]BASE DTPA'!A:CY,11,0)</f>
        <v>#N/A</v>
      </c>
      <c r="L382" s="13" t="e">
        <f>VLOOKUP(A382,'[1]BASE DTPA'!A:CZ,15,0)</f>
        <v>#N/A</v>
      </c>
      <c r="M382" s="13" t="e">
        <f>VLOOKUP(A382,'[1]BASE DTPA'!A:DA,16,0)</f>
        <v>#N/A</v>
      </c>
      <c r="N382" s="7" t="e">
        <f>VLOOKUP(A382,'[1]BASE DTPA'!A:DB,18,0)</f>
        <v>#N/A</v>
      </c>
      <c r="O382" s="7" t="e">
        <f>VLOOKUP(A382,'[1]BASE DTPA'!A:DC,19,0)</f>
        <v>#N/A</v>
      </c>
      <c r="P382" s="7" t="e">
        <f>VLOOKUP(A382,'[1]BASE DTPA'!A:DD,20,0)</f>
        <v>#N/A</v>
      </c>
      <c r="Q382" s="13" t="e">
        <f>VLOOKUP(A382,'[1]BASE DTPA'!A:DE,22,0)</f>
        <v>#N/A</v>
      </c>
      <c r="R382" s="7" t="e">
        <f>VLOOKUP(A382,'[1]BASE DTPA'!A:DF,38,0)</f>
        <v>#N/A</v>
      </c>
      <c r="S382" s="7" t="e">
        <f>VLOOKUP(A382,'[1]BASE DTPA'!A:DG,43,0)</f>
        <v>#N/A</v>
      </c>
      <c r="T382" s="15" t="e">
        <f>VLOOKUP(A382,'[1]BASE DTPA'!A:DH,53,0)</f>
        <v>#N/A</v>
      </c>
      <c r="U382" s="15" t="e">
        <f>VLOOKUP(A382,'[1]BASE DTPA'!A:DI,54,0)</f>
        <v>#N/A</v>
      </c>
      <c r="V382" s="7" t="e">
        <f>VLOOKUP(A382,'[1]BASE DTPA'!A:DJ,79,0)</f>
        <v>#N/A</v>
      </c>
      <c r="W382" s="7" t="e">
        <f>VLOOKUP(A382,'[1]BASE DTPA'!A:DK,68,0)</f>
        <v>#N/A</v>
      </c>
      <c r="X382" s="17" t="e">
        <f>VLOOKUP(A382,'[1]BASE DTPA'!A:DL,70,0)</f>
        <v>#N/A</v>
      </c>
      <c r="Y382" s="10"/>
      <c r="Z382" s="10"/>
    </row>
    <row r="383" spans="1:26" x14ac:dyDescent="0.3">
      <c r="A383" s="35" t="s">
        <v>378</v>
      </c>
      <c r="B383" s="10" t="e">
        <f>VLOOKUP(A383,'[1]BASE DTPA'!A:CN,2,0)</f>
        <v>#N/A</v>
      </c>
      <c r="C383" s="10" t="e">
        <f>VLOOKUP(A383,'[1]BASE DTPA'!A:CQ,3,0)</f>
        <v>#N/A</v>
      </c>
      <c r="D383" s="10" t="e">
        <f>VLOOKUP(A383,'[1]BASE DTPA'!A:CR,4,0)</f>
        <v>#N/A</v>
      </c>
      <c r="E383" s="23" t="e">
        <f>VLOOKUP(A383,'[1]BASE DTPA'!A:CS,5,0)</f>
        <v>#N/A</v>
      </c>
      <c r="F383" s="12" t="e">
        <f>VLOOKUP(A383,'[1]BASE DTPA'!A:CT,6,0)</f>
        <v>#N/A</v>
      </c>
      <c r="G383" s="10" t="e">
        <f>VLOOKUP(A383,'[1]BASE DTPA'!A:CU,7,0)</f>
        <v>#N/A</v>
      </c>
      <c r="H383" s="10" t="e">
        <f>VLOOKUP(A383,'[1]BASE DTPA'!A:CV,8,0)</f>
        <v>#N/A</v>
      </c>
      <c r="I383" s="10" t="e">
        <f>VLOOKUP(A383,'[1]BASE DTPA'!A:CW,9,0)</f>
        <v>#N/A</v>
      </c>
      <c r="J383" s="7" t="e">
        <f>VLOOKUP(A383,'[1]BASE DTPA'!A:CX,10,0)</f>
        <v>#N/A</v>
      </c>
      <c r="K383" s="7" t="e">
        <f>VLOOKUP(A383,'[1]BASE DTPA'!A:CY,11,0)</f>
        <v>#N/A</v>
      </c>
      <c r="L383" s="13" t="e">
        <f>VLOOKUP(A383,'[1]BASE DTPA'!A:CZ,15,0)</f>
        <v>#N/A</v>
      </c>
      <c r="M383" s="13" t="e">
        <f>VLOOKUP(A383,'[1]BASE DTPA'!A:DA,16,0)</f>
        <v>#N/A</v>
      </c>
      <c r="N383" s="7" t="e">
        <f>VLOOKUP(A383,'[1]BASE DTPA'!A:DB,18,0)</f>
        <v>#N/A</v>
      </c>
      <c r="O383" s="7" t="e">
        <f>VLOOKUP(A383,'[1]BASE DTPA'!A:DC,19,0)</f>
        <v>#N/A</v>
      </c>
      <c r="P383" s="7" t="e">
        <f>VLOOKUP(A383,'[1]BASE DTPA'!A:DD,20,0)</f>
        <v>#N/A</v>
      </c>
      <c r="Q383" s="13" t="e">
        <f>VLOOKUP(A383,'[1]BASE DTPA'!A:DE,22,0)</f>
        <v>#N/A</v>
      </c>
      <c r="R383" s="7" t="e">
        <f>VLOOKUP(A383,'[1]BASE DTPA'!A:DF,38,0)</f>
        <v>#N/A</v>
      </c>
      <c r="S383" s="7" t="e">
        <f>VLOOKUP(A383,'[1]BASE DTPA'!A:DG,43,0)</f>
        <v>#N/A</v>
      </c>
      <c r="T383" s="15" t="e">
        <f>VLOOKUP(A383,'[1]BASE DTPA'!A:DH,53,0)</f>
        <v>#N/A</v>
      </c>
      <c r="U383" s="15" t="e">
        <f>VLOOKUP(A383,'[1]BASE DTPA'!A:DI,54,0)</f>
        <v>#N/A</v>
      </c>
      <c r="V383" s="7" t="e">
        <f>VLOOKUP(A383,'[1]BASE DTPA'!A:DJ,79,0)</f>
        <v>#N/A</v>
      </c>
      <c r="W383" s="7" t="e">
        <f>VLOOKUP(A383,'[1]BASE DTPA'!A:DK,68,0)</f>
        <v>#N/A</v>
      </c>
      <c r="X383" s="17" t="e">
        <f>VLOOKUP(A383,'[1]BASE DTPA'!A:DL,70,0)</f>
        <v>#N/A</v>
      </c>
      <c r="Y383" s="10"/>
      <c r="Z383" s="10"/>
    </row>
    <row r="384" spans="1:26" x14ac:dyDescent="0.3">
      <c r="A384" s="35" t="s">
        <v>379</v>
      </c>
      <c r="B384" s="10" t="e">
        <f>VLOOKUP(A384,'[1]BASE DTPA'!A:CN,2,0)</f>
        <v>#N/A</v>
      </c>
      <c r="C384" s="10" t="e">
        <f>VLOOKUP(A384,'[1]BASE DTPA'!A:CQ,3,0)</f>
        <v>#N/A</v>
      </c>
      <c r="D384" s="10" t="e">
        <f>VLOOKUP(A384,'[1]BASE DTPA'!A:CR,4,0)</f>
        <v>#N/A</v>
      </c>
      <c r="E384" s="23" t="e">
        <f>VLOOKUP(A384,'[1]BASE DTPA'!A:CS,5,0)</f>
        <v>#N/A</v>
      </c>
      <c r="F384" s="12" t="e">
        <f>VLOOKUP(A384,'[1]BASE DTPA'!A:CT,6,0)</f>
        <v>#N/A</v>
      </c>
      <c r="G384" s="10" t="e">
        <f>VLOOKUP(A384,'[1]BASE DTPA'!A:CU,7,0)</f>
        <v>#N/A</v>
      </c>
      <c r="H384" s="10" t="e">
        <f>VLOOKUP(A384,'[1]BASE DTPA'!A:CV,8,0)</f>
        <v>#N/A</v>
      </c>
      <c r="I384" s="10" t="e">
        <f>VLOOKUP(A384,'[1]BASE DTPA'!A:CW,9,0)</f>
        <v>#N/A</v>
      </c>
      <c r="J384" s="7" t="e">
        <f>VLOOKUP(A384,'[1]BASE DTPA'!A:CX,10,0)</f>
        <v>#N/A</v>
      </c>
      <c r="K384" s="7" t="e">
        <f>VLOOKUP(A384,'[1]BASE DTPA'!A:CY,11,0)</f>
        <v>#N/A</v>
      </c>
      <c r="L384" s="13" t="e">
        <f>VLOOKUP(A384,'[1]BASE DTPA'!A:CZ,15,0)</f>
        <v>#N/A</v>
      </c>
      <c r="M384" s="13" t="e">
        <f>VLOOKUP(A384,'[1]BASE DTPA'!A:DA,16,0)</f>
        <v>#N/A</v>
      </c>
      <c r="N384" s="7" t="e">
        <f>VLOOKUP(A384,'[1]BASE DTPA'!A:DB,18,0)</f>
        <v>#N/A</v>
      </c>
      <c r="O384" s="7" t="e">
        <f>VLOOKUP(A384,'[1]BASE DTPA'!A:DC,19,0)</f>
        <v>#N/A</v>
      </c>
      <c r="P384" s="7" t="e">
        <f>VLOOKUP(A384,'[1]BASE DTPA'!A:DD,20,0)</f>
        <v>#N/A</v>
      </c>
      <c r="Q384" s="13" t="e">
        <f>VLOOKUP(A384,'[1]BASE DTPA'!A:DE,22,0)</f>
        <v>#N/A</v>
      </c>
      <c r="R384" s="7" t="e">
        <f>VLOOKUP(A384,'[1]BASE DTPA'!A:DF,38,0)</f>
        <v>#N/A</v>
      </c>
      <c r="S384" s="7" t="e">
        <f>VLOOKUP(A384,'[1]BASE DTPA'!A:DG,43,0)</f>
        <v>#N/A</v>
      </c>
      <c r="T384" s="15" t="e">
        <f>VLOOKUP(A384,'[1]BASE DTPA'!A:DH,53,0)</f>
        <v>#N/A</v>
      </c>
      <c r="U384" s="15" t="e">
        <f>VLOOKUP(A384,'[1]BASE DTPA'!A:DI,54,0)</f>
        <v>#N/A</v>
      </c>
      <c r="V384" s="7" t="e">
        <f>VLOOKUP(A384,'[1]BASE DTPA'!A:DJ,79,0)</f>
        <v>#N/A</v>
      </c>
      <c r="W384" s="7" t="e">
        <f>VLOOKUP(A384,'[1]BASE DTPA'!A:DK,68,0)</f>
        <v>#N/A</v>
      </c>
      <c r="X384" s="17" t="e">
        <f>VLOOKUP(A384,'[1]BASE DTPA'!A:DL,70,0)</f>
        <v>#N/A</v>
      </c>
      <c r="Y384" s="10"/>
      <c r="Z384" s="10"/>
    </row>
    <row r="385" spans="1:26" x14ac:dyDescent="0.3">
      <c r="A385" s="35" t="s">
        <v>380</v>
      </c>
      <c r="B385" s="10" t="e">
        <f>VLOOKUP(A385,'[1]BASE DTPA'!A:CN,2,0)</f>
        <v>#N/A</v>
      </c>
      <c r="C385" s="10" t="e">
        <f>VLOOKUP(A385,'[1]BASE DTPA'!A:CQ,3,0)</f>
        <v>#N/A</v>
      </c>
      <c r="D385" s="10" t="e">
        <f>VLOOKUP(A385,'[1]BASE DTPA'!A:CR,4,0)</f>
        <v>#N/A</v>
      </c>
      <c r="E385" s="23" t="e">
        <f>VLOOKUP(A385,'[1]BASE DTPA'!A:CS,5,0)</f>
        <v>#N/A</v>
      </c>
      <c r="F385" s="12" t="e">
        <f>VLOOKUP(A385,'[1]BASE DTPA'!A:CT,6,0)</f>
        <v>#N/A</v>
      </c>
      <c r="G385" s="10" t="e">
        <f>VLOOKUP(A385,'[1]BASE DTPA'!A:CU,7,0)</f>
        <v>#N/A</v>
      </c>
      <c r="H385" s="10" t="e">
        <f>VLOOKUP(A385,'[1]BASE DTPA'!A:CV,8,0)</f>
        <v>#N/A</v>
      </c>
      <c r="I385" s="10" t="e">
        <f>VLOOKUP(A385,'[1]BASE DTPA'!A:CW,9,0)</f>
        <v>#N/A</v>
      </c>
      <c r="J385" s="7" t="e">
        <f>VLOOKUP(A385,'[1]BASE DTPA'!A:CX,10,0)</f>
        <v>#N/A</v>
      </c>
      <c r="K385" s="7" t="e">
        <f>VLOOKUP(A385,'[1]BASE DTPA'!A:CY,11,0)</f>
        <v>#N/A</v>
      </c>
      <c r="L385" s="13" t="e">
        <f>VLOOKUP(A385,'[1]BASE DTPA'!A:CZ,15,0)</f>
        <v>#N/A</v>
      </c>
      <c r="M385" s="13" t="e">
        <f>VLOOKUP(A385,'[1]BASE DTPA'!A:DA,16,0)</f>
        <v>#N/A</v>
      </c>
      <c r="N385" s="7" t="e">
        <f>VLOOKUP(A385,'[1]BASE DTPA'!A:DB,18,0)</f>
        <v>#N/A</v>
      </c>
      <c r="O385" s="7" t="e">
        <f>VLOOKUP(A385,'[1]BASE DTPA'!A:DC,19,0)</f>
        <v>#N/A</v>
      </c>
      <c r="P385" s="7" t="e">
        <f>VLOOKUP(A385,'[1]BASE DTPA'!A:DD,20,0)</f>
        <v>#N/A</v>
      </c>
      <c r="Q385" s="13" t="e">
        <f>VLOOKUP(A385,'[1]BASE DTPA'!A:DE,22,0)</f>
        <v>#N/A</v>
      </c>
      <c r="R385" s="7" t="e">
        <f>VLOOKUP(A385,'[1]BASE DTPA'!A:DF,38,0)</f>
        <v>#N/A</v>
      </c>
      <c r="S385" s="7" t="e">
        <f>VLOOKUP(A385,'[1]BASE DTPA'!A:DG,43,0)</f>
        <v>#N/A</v>
      </c>
      <c r="T385" s="15" t="e">
        <f>VLOOKUP(A385,'[1]BASE DTPA'!A:DH,53,0)</f>
        <v>#N/A</v>
      </c>
      <c r="U385" s="15" t="e">
        <f>VLOOKUP(A385,'[1]BASE DTPA'!A:DI,54,0)</f>
        <v>#N/A</v>
      </c>
      <c r="V385" s="7" t="e">
        <f>VLOOKUP(A385,'[1]BASE DTPA'!A:DJ,79,0)</f>
        <v>#N/A</v>
      </c>
      <c r="W385" s="7" t="e">
        <f>VLOOKUP(A385,'[1]BASE DTPA'!A:DK,68,0)</f>
        <v>#N/A</v>
      </c>
      <c r="X385" s="17" t="e">
        <f>VLOOKUP(A385,'[1]BASE DTPA'!A:DL,70,0)</f>
        <v>#N/A</v>
      </c>
      <c r="Y385" s="10"/>
      <c r="Z385" s="10"/>
    </row>
    <row r="386" spans="1:26" x14ac:dyDescent="0.3">
      <c r="A386" s="35" t="s">
        <v>381</v>
      </c>
      <c r="B386" s="10" t="e">
        <f>VLOOKUP(A386,'[1]BASE DTPA'!A:CN,2,0)</f>
        <v>#N/A</v>
      </c>
      <c r="C386" s="10" t="e">
        <f>VLOOKUP(A386,'[1]BASE DTPA'!A:CQ,3,0)</f>
        <v>#N/A</v>
      </c>
      <c r="D386" s="10" t="e">
        <f>VLOOKUP(A386,'[1]BASE DTPA'!A:CR,4,0)</f>
        <v>#N/A</v>
      </c>
      <c r="E386" s="23" t="e">
        <f>VLOOKUP(A386,'[1]BASE DTPA'!A:CS,5,0)</f>
        <v>#N/A</v>
      </c>
      <c r="F386" s="12" t="e">
        <f>VLOOKUP(A386,'[1]BASE DTPA'!A:CT,6,0)</f>
        <v>#N/A</v>
      </c>
      <c r="G386" s="10" t="e">
        <f>VLOOKUP(A386,'[1]BASE DTPA'!A:CU,7,0)</f>
        <v>#N/A</v>
      </c>
      <c r="H386" s="10" t="e">
        <f>VLOOKUP(A386,'[1]BASE DTPA'!A:CV,8,0)</f>
        <v>#N/A</v>
      </c>
      <c r="I386" s="10" t="e">
        <f>VLOOKUP(A386,'[1]BASE DTPA'!A:CW,9,0)</f>
        <v>#N/A</v>
      </c>
      <c r="J386" s="7" t="e">
        <f>VLOOKUP(A386,'[1]BASE DTPA'!A:CX,10,0)</f>
        <v>#N/A</v>
      </c>
      <c r="K386" s="7" t="e">
        <f>VLOOKUP(A386,'[1]BASE DTPA'!A:CY,11,0)</f>
        <v>#N/A</v>
      </c>
      <c r="L386" s="13" t="e">
        <f>VLOOKUP(A386,'[1]BASE DTPA'!A:CZ,15,0)</f>
        <v>#N/A</v>
      </c>
      <c r="M386" s="13" t="e">
        <f>VLOOKUP(A386,'[1]BASE DTPA'!A:DA,16,0)</f>
        <v>#N/A</v>
      </c>
      <c r="N386" s="7" t="e">
        <f>VLOOKUP(A386,'[1]BASE DTPA'!A:DB,18,0)</f>
        <v>#N/A</v>
      </c>
      <c r="O386" s="7" t="e">
        <f>VLOOKUP(A386,'[1]BASE DTPA'!A:DC,19,0)</f>
        <v>#N/A</v>
      </c>
      <c r="P386" s="7" t="e">
        <f>VLOOKUP(A386,'[1]BASE DTPA'!A:DD,20,0)</f>
        <v>#N/A</v>
      </c>
      <c r="Q386" s="13" t="e">
        <f>VLOOKUP(A386,'[1]BASE DTPA'!A:DE,22,0)</f>
        <v>#N/A</v>
      </c>
      <c r="R386" s="7" t="e">
        <f>VLOOKUP(A386,'[1]BASE DTPA'!A:DF,38,0)</f>
        <v>#N/A</v>
      </c>
      <c r="S386" s="7" t="e">
        <f>VLOOKUP(A386,'[1]BASE DTPA'!A:DG,43,0)</f>
        <v>#N/A</v>
      </c>
      <c r="T386" s="15" t="e">
        <f>VLOOKUP(A386,'[1]BASE DTPA'!A:DH,53,0)</f>
        <v>#N/A</v>
      </c>
      <c r="U386" s="15" t="e">
        <f>VLOOKUP(A386,'[1]BASE DTPA'!A:DI,54,0)</f>
        <v>#N/A</v>
      </c>
      <c r="V386" s="7" t="e">
        <f>VLOOKUP(A386,'[1]BASE DTPA'!A:DJ,79,0)</f>
        <v>#N/A</v>
      </c>
      <c r="W386" s="7" t="e">
        <f>VLOOKUP(A386,'[1]BASE DTPA'!A:DK,68,0)</f>
        <v>#N/A</v>
      </c>
      <c r="X386" s="17" t="e">
        <f>VLOOKUP(A386,'[1]BASE DTPA'!A:DL,70,0)</f>
        <v>#N/A</v>
      </c>
      <c r="Y386" s="10"/>
      <c r="Z386" s="10"/>
    </row>
    <row r="387" spans="1:26" x14ac:dyDescent="0.3">
      <c r="A387" s="35" t="s">
        <v>382</v>
      </c>
      <c r="B387" s="10" t="e">
        <f>VLOOKUP(A387,'[1]BASE DTPA'!A:CN,2,0)</f>
        <v>#N/A</v>
      </c>
      <c r="C387" s="10" t="e">
        <f>VLOOKUP(A387,'[1]BASE DTPA'!A:CQ,3,0)</f>
        <v>#N/A</v>
      </c>
      <c r="D387" s="10" t="e">
        <f>VLOOKUP(A387,'[1]BASE DTPA'!A:CR,4,0)</f>
        <v>#N/A</v>
      </c>
      <c r="E387" s="23" t="e">
        <f>VLOOKUP(A387,'[1]BASE DTPA'!A:CS,5,0)</f>
        <v>#N/A</v>
      </c>
      <c r="F387" s="12" t="e">
        <f>VLOOKUP(A387,'[1]BASE DTPA'!A:CT,6,0)</f>
        <v>#N/A</v>
      </c>
      <c r="G387" s="10" t="e">
        <f>VLOOKUP(A387,'[1]BASE DTPA'!A:CU,7,0)</f>
        <v>#N/A</v>
      </c>
      <c r="H387" s="10" t="e">
        <f>VLOOKUP(A387,'[1]BASE DTPA'!A:CV,8,0)</f>
        <v>#N/A</v>
      </c>
      <c r="I387" s="10" t="e">
        <f>VLOOKUP(A387,'[1]BASE DTPA'!A:CW,9,0)</f>
        <v>#N/A</v>
      </c>
      <c r="J387" s="7" t="e">
        <f>VLOOKUP(A387,'[1]BASE DTPA'!A:CX,10,0)</f>
        <v>#N/A</v>
      </c>
      <c r="K387" s="7" t="e">
        <f>VLOOKUP(A387,'[1]BASE DTPA'!A:CY,11,0)</f>
        <v>#N/A</v>
      </c>
      <c r="L387" s="13" t="e">
        <f>VLOOKUP(A387,'[1]BASE DTPA'!A:CZ,15,0)</f>
        <v>#N/A</v>
      </c>
      <c r="M387" s="13" t="e">
        <f>VLOOKUP(A387,'[1]BASE DTPA'!A:DA,16,0)</f>
        <v>#N/A</v>
      </c>
      <c r="N387" s="7" t="e">
        <f>VLOOKUP(A387,'[1]BASE DTPA'!A:DB,18,0)</f>
        <v>#N/A</v>
      </c>
      <c r="O387" s="7" t="e">
        <f>VLOOKUP(A387,'[1]BASE DTPA'!A:DC,19,0)</f>
        <v>#N/A</v>
      </c>
      <c r="P387" s="7" t="e">
        <f>VLOOKUP(A387,'[1]BASE DTPA'!A:DD,20,0)</f>
        <v>#N/A</v>
      </c>
      <c r="Q387" s="13" t="e">
        <f>VLOOKUP(A387,'[1]BASE DTPA'!A:DE,22,0)</f>
        <v>#N/A</v>
      </c>
      <c r="R387" s="7" t="e">
        <f>VLOOKUP(A387,'[1]BASE DTPA'!A:DF,38,0)</f>
        <v>#N/A</v>
      </c>
      <c r="S387" s="7" t="e">
        <f>VLOOKUP(A387,'[1]BASE DTPA'!A:DG,43,0)</f>
        <v>#N/A</v>
      </c>
      <c r="T387" s="15" t="e">
        <f>VLOOKUP(A387,'[1]BASE DTPA'!A:DH,53,0)</f>
        <v>#N/A</v>
      </c>
      <c r="U387" s="15" t="e">
        <f>VLOOKUP(A387,'[1]BASE DTPA'!A:DI,54,0)</f>
        <v>#N/A</v>
      </c>
      <c r="V387" s="7" t="e">
        <f>VLOOKUP(A387,'[1]BASE DTPA'!A:DJ,79,0)</f>
        <v>#N/A</v>
      </c>
      <c r="W387" s="7" t="e">
        <f>VLOOKUP(A387,'[1]BASE DTPA'!A:DK,68,0)</f>
        <v>#N/A</v>
      </c>
      <c r="X387" s="17" t="e">
        <f>VLOOKUP(A387,'[1]BASE DTPA'!A:DL,70,0)</f>
        <v>#N/A</v>
      </c>
      <c r="Y387" s="10"/>
      <c r="Z387" s="10"/>
    </row>
    <row r="388" spans="1:26" x14ac:dyDescent="0.3">
      <c r="A388" s="41" t="s">
        <v>383</v>
      </c>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29"/>
    </row>
    <row r="389" spans="1:26" x14ac:dyDescent="0.3">
      <c r="A389" s="22" t="s">
        <v>384</v>
      </c>
      <c r="B389" s="10" t="str">
        <f>VLOOKUP(A389,'[1]BASE DTPA'!A:CN,2,0)</f>
        <v>1 FONAM</v>
      </c>
      <c r="C389" s="10" t="str">
        <f>VLOOKUP(A389,'[1]BASE DTPA'!A:CQ,3,0)</f>
        <v>CONTRATO FONAM 001 DE 2025</v>
      </c>
      <c r="D389" s="10" t="str">
        <f>VLOOKUP(A389,'[1]BASE DTPA'!A:CR,4,0)</f>
        <v>INGENIERIA ESPECIALIZADA EN MOTORES S.A.S</v>
      </c>
      <c r="E389" s="23">
        <f>VLOOKUP(A389,'[1]BASE DTPA'!A:CS,5,0)</f>
        <v>45821</v>
      </c>
      <c r="F389" s="12" t="str">
        <f>VLOOKUP(A389,'[1]BASE DTPA'!A:CT,6,0)</f>
        <v>PA00-3202008-15-039 - PA04-3202032-1-111 PRESTAR SERVICIOS DE MANTENIMIENTO CORRECTIVO Y PREVENTIVO A TODO COSTO DE LOS MEDIOS DE TRANSPORTE TERRESTRES UTILIZADOS POR LA DIRECCIÓN TERRITORIAL PACIFICO -DTPA Y EL PNN FARALLONES DE CALI, ESPECIALMENTE EN LOS ECOSISTEMAS ANDINOS Y DE PÁRAMO, EN EL MARCO DE LA CONSERVACIÓN DE LA DIVERSIDAD BIOLÓGICA DE LAS ÁREAS PROTEGIDAS DEL SINAP NACIONAL.</v>
      </c>
      <c r="G389" s="10" t="str">
        <f>VLOOKUP(A389,'[1]BASE DTPA'!A:CU,7,0)</f>
        <v>N-A</v>
      </c>
      <c r="H389" s="10" t="str">
        <f>VLOOKUP(A389,'[1]BASE DTPA'!A:CV,8,0)</f>
        <v>3 LICITACIÓN PÚBLICA</v>
      </c>
      <c r="I389" s="10" t="str">
        <f>VLOOKUP(A389,'[1]BASE DTPA'!A:CW,9,0)</f>
        <v>11 MANTENIMIENTO y/o REPARACIÓN</v>
      </c>
      <c r="J389" s="7" t="str">
        <f>VLOOKUP(A389,'[1]BASE DTPA'!A:CX,10,0)</f>
        <v>SERVICIOS</v>
      </c>
      <c r="K389" s="7">
        <f>VLOOKUP(A389,'[1]BASE DTPA'!A:CY,11,0)</f>
        <v>78181500</v>
      </c>
      <c r="L389" s="13" t="str">
        <f>VLOOKUP(A389,'[1]BASE DTPA'!A:CZ,15,0)</f>
        <v>N/A</v>
      </c>
      <c r="M389" s="13">
        <f>VLOOKUP(A389,'[1]BASE DTPA'!A:DA,16,0)</f>
        <v>69000000</v>
      </c>
      <c r="N389" s="7" t="str">
        <f>VLOOKUP(A389,'[1]BASE DTPA'!A:DB,18,0)</f>
        <v>2 PERSONA JURIDICA</v>
      </c>
      <c r="O389" s="7" t="str">
        <f>VLOOKUP(A389,'[1]BASE DTPA'!A:DC,19,0)</f>
        <v>1 NIT</v>
      </c>
      <c r="P389" s="7">
        <f>VLOOKUP(A389,'[1]BASE DTPA'!A:DD,20,0)</f>
        <v>0</v>
      </c>
      <c r="Q389" s="7">
        <f>VLOOKUP(A389,'[1]BASE DTPA'!A:DE,22,0)</f>
        <v>900350776</v>
      </c>
      <c r="R389" s="7" t="str">
        <f>VLOOKUP(A389,'[1]BASE DTPA'!A:DF,38,0)</f>
        <v>PNN FARALLONES DE CALI</v>
      </c>
      <c r="S389" s="7">
        <f>VLOOKUP(A389,'[1]BASE DTPA'!A:DG,43,0)</f>
        <v>196</v>
      </c>
      <c r="T389" s="14">
        <f>VLOOKUP(A389,'[1]BASE DTPA'!A:DH,53,0)</f>
        <v>45825</v>
      </c>
      <c r="U389" s="24">
        <f>VLOOKUP(A389,'[1]BASE DTPA'!A:DI,54,0)</f>
        <v>46022</v>
      </c>
      <c r="V389" s="7">
        <f>VLOOKUP(A389,'[1]BASE DTPA'!A:DJ,79,0)</f>
        <v>0</v>
      </c>
      <c r="W389" s="7" t="str">
        <f>VLOOKUP(A389,'[1]BASE DTPA'!A:DK,68,0)</f>
        <v>VIGENTE</v>
      </c>
      <c r="X389" s="17" t="str">
        <f>VLOOKUP(A389,'[1]BASE DTPA'!A:DL,70,0)</f>
        <v xml:space="preserve">https://community.secop.gov.co/Public/Tendering/ContractDetailView/Index?UniqueIdentifier=CO1.PCCNTR.7976825 </v>
      </c>
      <c r="Y389" s="10"/>
      <c r="Z389" s="10"/>
    </row>
    <row r="390" spans="1:26" x14ac:dyDescent="0.3">
      <c r="A390" s="22" t="s">
        <v>385</v>
      </c>
      <c r="B390" s="10" t="str">
        <f>VLOOKUP(A390,'[1]BASE DTPA'!A:CN,2,0)</f>
        <v>1 FONAM</v>
      </c>
      <c r="C390" s="10" t="str">
        <f>VLOOKUP(A390,'[1]BASE DTPA'!A:CQ,3,0)</f>
        <v>CONTRATO FONAM 002 DE 2025</v>
      </c>
      <c r="D390" s="10" t="str">
        <f>VLOOKUP(A390,'[1]BASE DTPA'!A:CR,4,0)</f>
        <v>INPAKTA BTL S.A.S</v>
      </c>
      <c r="E390" s="23">
        <f>VLOOKUP(A390,'[1]BASE DTPA'!A:CS,5,0)</f>
        <v>45826</v>
      </c>
      <c r="F390" s="12" t="str">
        <f>VLOOKUP(A390,'[1]BASE DTPA'!A:CT,6,0)</f>
        <v>PA04-3202056-5-117 - PA04-3202053-26-152 - PA04-3202052-8-120 - PA04-3202008-9-128 Prestar servicios como apoyo logístico para desarrollar requeridas en la ejecución de las líneas estratégicas implementadas por el PNN Farallones de Cali, especialmente en los ecosistemas andinos y de páramo, en el marco de la conservación de la diversidad biológica de las Áreas Protegidas del SINAP Nacional</v>
      </c>
      <c r="G390" s="10" t="str">
        <f>VLOOKUP(A390,'[1]BASE DTPA'!A:CU,7,0)</f>
        <v>N-A</v>
      </c>
      <c r="H390" s="10" t="str">
        <f>VLOOKUP(A390,'[1]BASE DTPA'!A:CV,8,0)</f>
        <v>3 LICITACIÓN PÚBLICA</v>
      </c>
      <c r="I390" s="10" t="str">
        <f>VLOOKUP(A390,'[1]BASE DTPA'!A:CW,9,0)</f>
        <v>20 OTROS</v>
      </c>
      <c r="J390" s="7" t="str">
        <f>VLOOKUP(A390,'[1]BASE DTPA'!A:CX,10,0)</f>
        <v>SERVICIOS</v>
      </c>
      <c r="K390" s="7">
        <f>VLOOKUP(A390,'[1]BASE DTPA'!A:CY,11,0)</f>
        <v>90101600</v>
      </c>
      <c r="L390" s="13" t="str">
        <f>VLOOKUP(A390,'[1]BASE DTPA'!A:CZ,15,0)</f>
        <v>N/A</v>
      </c>
      <c r="M390" s="13">
        <f>VLOOKUP(A390,'[1]BASE DTPA'!A:DA,16,0)</f>
        <v>88000000</v>
      </c>
      <c r="N390" s="7" t="str">
        <f>VLOOKUP(A390,'[1]BASE DTPA'!A:DB,18,0)</f>
        <v>2 PERSONA JURIDICA</v>
      </c>
      <c r="O390" s="7" t="str">
        <f>VLOOKUP(A390,'[1]BASE DTPA'!A:DC,19,0)</f>
        <v>1 NIT</v>
      </c>
      <c r="P390" s="7">
        <f>VLOOKUP(A390,'[1]BASE DTPA'!A:DD,20,0)</f>
        <v>0</v>
      </c>
      <c r="Q390" s="7">
        <f>VLOOKUP(A390,'[1]BASE DTPA'!A:DE,22,0)</f>
        <v>900752417</v>
      </c>
      <c r="R390" s="7" t="str">
        <f>VLOOKUP(A390,'[1]BASE DTPA'!A:DF,38,0)</f>
        <v>PNN FARALLONES DE CALI</v>
      </c>
      <c r="S390" s="7">
        <f>VLOOKUP(A390,'[1]BASE DTPA'!A:DG,43,0)</f>
        <v>196</v>
      </c>
      <c r="T390" s="14">
        <f>VLOOKUP(A390,'[1]BASE DTPA'!A:DH,53,0)</f>
        <v>45833</v>
      </c>
      <c r="U390" s="24">
        <f>VLOOKUP(A390,'[1]BASE DTPA'!A:DI,54,0)</f>
        <v>46022</v>
      </c>
      <c r="V390" s="7">
        <f>VLOOKUP(A390,'[1]BASE DTPA'!A:DJ,79,0)</f>
        <v>0</v>
      </c>
      <c r="W390" s="7" t="str">
        <f>VLOOKUP(A390,'[1]BASE DTPA'!A:DK,68,0)</f>
        <v>VIGENTE</v>
      </c>
      <c r="X390" s="17" t="str">
        <f>VLOOKUP(A390,'[1]BASE DTPA'!A:DL,70,0)</f>
        <v xml:space="preserve">https://community.secop.gov.co/Public/Tendering/ContractDetailView/Index?UniqueIdentifier=CO1.PCCNTR.7994261 </v>
      </c>
      <c r="Y390" s="10"/>
      <c r="Z390" s="10"/>
    </row>
    <row r="391" spans="1:26" x14ac:dyDescent="0.3">
      <c r="A391" s="22" t="s">
        <v>386</v>
      </c>
      <c r="B391" s="10" t="str">
        <f>VLOOKUP(A391,'[1]BASE DTPA'!A:CN,2,0)</f>
        <v>1 FONAM</v>
      </c>
      <c r="C391" s="10" t="str">
        <f>VLOOKUP(A391,'[1]BASE DTPA'!A:CQ,3,0)</f>
        <v>CONTRATO FONAM 006 DE 2025</v>
      </c>
      <c r="D391" s="10" t="str">
        <f>VLOOKUP(A391,'[1]BASE DTPA'!A:CR,4,0)</f>
        <v>COMPAÑÍA DE VIGILANCIA PRIVADA VIGILISTA LTDA</v>
      </c>
      <c r="E391" s="30">
        <f>VLOOKUP(A391,'[1]BASE DTPA'!A:CS,5,0)</f>
        <v>45940</v>
      </c>
      <c r="F391" s="12" t="str">
        <f>VLOOKUP(A391,'[1]BASE DTPA'!A:CT,6,0)</f>
        <v>PA04-3202032-1-114. Prestar servicio de vigilancia para el Parque Nacional Natural Farallones de Cali para fortalecer la seguridad del área con el fin de implementar las acciones de prevención, vigilancia y control en las áreas protegidas administradas por el PNNC, especialmente en la presente en los ecosistemas de páramo y bosques del Parque Nacional Natural Farallones de Cali y su área de influencia, en el marco de la conservación de la diversidad biológica de las Áreas Protegidas del SINAP.</v>
      </c>
      <c r="G391" s="10" t="str">
        <f>VLOOKUP(A391,'[1]BASE DTPA'!A:CU,7,0)</f>
        <v>N-A</v>
      </c>
      <c r="H391" s="10" t="str">
        <f>VLOOKUP(A391,'[1]BASE DTPA'!A:CV,8,0)</f>
        <v>4 SELECCIÓN ABREVIADA</v>
      </c>
      <c r="I391" s="10" t="str">
        <f>VLOOKUP(A391,'[1]BASE DTPA'!A:CW,9,0)</f>
        <v>20 OTROS</v>
      </c>
      <c r="J391" s="7" t="str">
        <f>VLOOKUP(A391,'[1]BASE DTPA'!A:CX,10,0)</f>
        <v>SERVICIOS</v>
      </c>
      <c r="K391" s="7">
        <f>VLOOKUP(A391,'[1]BASE DTPA'!A:CY,11,0)</f>
        <v>92101501</v>
      </c>
      <c r="L391" s="13" t="str">
        <f>VLOOKUP(A391,'[1]BASE DTPA'!A:CZ,15,0)</f>
        <v>N/A</v>
      </c>
      <c r="M391" s="13">
        <f>VLOOKUP(A391,'[1]BASE DTPA'!A:DA,16,0)</f>
        <v>159748102</v>
      </c>
      <c r="N391" s="7" t="str">
        <f>VLOOKUP(A391,'[1]BASE DTPA'!A:DB,18,0)</f>
        <v>2 PERSONA JURIDICA</v>
      </c>
      <c r="O391" s="7" t="str">
        <f>VLOOKUP(A391,'[1]BASE DTPA'!A:DC,19,0)</f>
        <v>1 NIT</v>
      </c>
      <c r="P391" s="7">
        <f>VLOOKUP(A391,'[1]BASE DTPA'!A:DD,20,0)</f>
        <v>0</v>
      </c>
      <c r="Q391" s="7">
        <f>VLOOKUP(A391,'[1]BASE DTPA'!A:DE,22,0)</f>
        <v>800035936</v>
      </c>
      <c r="R391" s="7" t="str">
        <f>VLOOKUP(A391,'[1]BASE DTPA'!A:DF,38,0)</f>
        <v>PNN FARALLONES DE CALI</v>
      </c>
      <c r="S391" s="7">
        <f>VLOOKUP(A391,'[1]BASE DTPA'!A:DG,43,0)</f>
        <v>83</v>
      </c>
      <c r="T391" s="24">
        <f>VLOOKUP(A391,'[1]BASE DTPA'!A:DH,53,0)</f>
        <v>45944</v>
      </c>
      <c r="U391" s="24">
        <f>VLOOKUP(A391,'[1]BASE DTPA'!A:DI,54,0)</f>
        <v>46022</v>
      </c>
      <c r="V391" s="7">
        <f>VLOOKUP(A391,'[1]BASE DTPA'!A:DJ,79,0)</f>
        <v>0</v>
      </c>
      <c r="W391" s="7" t="str">
        <f>VLOOKUP(A391,'[1]BASE DTPA'!A:DK,68,0)</f>
        <v>VIGENTE</v>
      </c>
      <c r="X391" s="17" t="str">
        <f>VLOOKUP(A391,'[1]BASE DTPA'!A:DL,70,0)</f>
        <v xml:space="preserve">https://community.secop.gov.co/Public/Tendering/ContractDetailView/Index?UniqueIdentifier=CO1.PCCNTR.8437111 </v>
      </c>
      <c r="Y391" s="10"/>
      <c r="Z391" s="10"/>
    </row>
    <row r="392" spans="1:26" x14ac:dyDescent="0.3">
      <c r="A392" s="22" t="s">
        <v>387</v>
      </c>
      <c r="B392" s="10" t="str">
        <f>VLOOKUP(A392,'[1]BASE DTPA'!A:CN,2,0)</f>
        <v>1 FONAM</v>
      </c>
      <c r="C392" s="10" t="str">
        <f>VLOOKUP(A392,'[1]BASE DTPA'!A:CQ,3,0)</f>
        <v>CONTRATO FONAM 003 DE 2025</v>
      </c>
      <c r="D392" s="10" t="str">
        <f>VLOOKUP(A392,'[1]BASE DTPA'!A:CR,4,0)</f>
        <v>ESTRATEGIAS PUNTO APARTE S.A.S</v>
      </c>
      <c r="E392" s="23">
        <f>VLOOKUP(A392,'[1]BASE DTPA'!A:CS,5,0)</f>
        <v>45904</v>
      </c>
      <c r="F392" s="12" t="str">
        <f>VLOOKUP(A392,'[1]BASE DTPA'!A:CT,6,0)</f>
        <v>PA06-3202008-9-040 Prestar servicios logísticos para la realización de talleres y espacios de socialización REPSE para los operadores turísticos en la implementación del Plan de Ordenamiento Ecoturístico en el PNN Los Katíos en el marco de la conservación de la diversidad biológica de las Áreas Protegidas del SINAP Nacional</v>
      </c>
      <c r="G392" s="10" t="str">
        <f>VLOOKUP(A392,'[1]BASE DTPA'!A:CU,7,0)</f>
        <v>N-A</v>
      </c>
      <c r="H392" s="10" t="str">
        <f>VLOOKUP(A392,'[1]BASE DTPA'!A:CV,8,0)</f>
        <v>4 SELECCIÓN ABREVIADA</v>
      </c>
      <c r="I392" s="10" t="str">
        <f>VLOOKUP(A392,'[1]BASE DTPA'!A:CW,9,0)</f>
        <v>20 OTROS</v>
      </c>
      <c r="J392" s="7" t="str">
        <f>VLOOKUP(A392,'[1]BASE DTPA'!A:CX,10,0)</f>
        <v>SERVICIOS</v>
      </c>
      <c r="K392" s="7">
        <f>VLOOKUP(A392,'[1]BASE DTPA'!A:CY,11,0)</f>
        <v>80141607</v>
      </c>
      <c r="L392" s="13" t="str">
        <f>VLOOKUP(A392,'[1]BASE DTPA'!A:CZ,15,0)</f>
        <v>N/A</v>
      </c>
      <c r="M392" s="13">
        <f>VLOOKUP(A392,'[1]BASE DTPA'!A:DA,16,0)</f>
        <v>72000000</v>
      </c>
      <c r="N392" s="7" t="str">
        <f>VLOOKUP(A392,'[1]BASE DTPA'!A:DB,18,0)</f>
        <v>2 PERSONA JURIDICA</v>
      </c>
      <c r="O392" s="7" t="str">
        <f>VLOOKUP(A392,'[1]BASE DTPA'!A:DC,19,0)</f>
        <v>1 NIT</v>
      </c>
      <c r="P392" s="7">
        <f>VLOOKUP(A392,'[1]BASE DTPA'!A:DD,20,0)</f>
        <v>0</v>
      </c>
      <c r="Q392" s="7">
        <f>VLOOKUP(A392,'[1]BASE DTPA'!A:DE,22,0)</f>
        <v>900965377</v>
      </c>
      <c r="R392" s="7" t="str">
        <f>VLOOKUP(A392,'[1]BASE DTPA'!A:DF,38,0)</f>
        <v>PNN LOS KATIOS</v>
      </c>
      <c r="S392" s="7">
        <f>VLOOKUP(A392,'[1]BASE DTPA'!A:DG,43,0)</f>
        <v>106</v>
      </c>
      <c r="T392" s="14">
        <f>VLOOKUP(A392,'[1]BASE DTPA'!A:DH,53,0)</f>
        <v>45911</v>
      </c>
      <c r="U392" s="24">
        <f>VLOOKUP(A392,'[1]BASE DTPA'!A:DI,54,0)</f>
        <v>46011</v>
      </c>
      <c r="V392" s="7">
        <f>VLOOKUP(A392,'[1]BASE DTPA'!A:DJ,79,0)</f>
        <v>0</v>
      </c>
      <c r="W392" s="7" t="str">
        <f>VLOOKUP(A392,'[1]BASE DTPA'!A:DK,68,0)</f>
        <v>VIGENTE</v>
      </c>
      <c r="X392" s="17" t="str">
        <f>VLOOKUP(A392,'[1]BASE DTPA'!A:DL,70,0)</f>
        <v xml:space="preserve">https://community.secop.gov.co/Public/Tendering/ContractDetailView/Index?UniqueIdentifier=CO1.PCCNTR.8276973 </v>
      </c>
      <c r="Y392" s="10"/>
      <c r="Z392" s="10"/>
    </row>
    <row r="393" spans="1:26" x14ac:dyDescent="0.3">
      <c r="A393" s="22" t="s">
        <v>388</v>
      </c>
      <c r="B393" s="10" t="str">
        <f>VLOOKUP(A393,'[1]BASE DTPA'!A:CN,2,0)</f>
        <v>2 NACION</v>
      </c>
      <c r="C393" s="10" t="str">
        <f>VLOOKUP(A393,'[1]BASE DTPA'!A:CQ,3,0)</f>
        <v xml:space="preserve">PROCESO CANCELADO </v>
      </c>
      <c r="D393" s="10" t="str">
        <f>VLOOKUP(A393,'[1]BASE DTPA'!A:CR,4,0)</f>
        <v>STEPHANY-EVENTOS FUNCIONARIO-DTPA</v>
      </c>
      <c r="E393" s="10">
        <f>VLOOKUP(A393,'[1]BASE DTPA'!A:CS,5,0)</f>
        <v>0</v>
      </c>
      <c r="F393" s="12">
        <f>VLOOKUP(A393,'[1]BASE DTPA'!A:CT,6,0)</f>
        <v>0</v>
      </c>
      <c r="G393" s="10">
        <f>VLOOKUP(A393,'[1]BASE DTPA'!A:CU,7,0)</f>
        <v>0</v>
      </c>
      <c r="H393" s="10">
        <f>VLOOKUP(A393,'[1]BASE DTPA'!A:CV,8,0)</f>
        <v>0</v>
      </c>
      <c r="I393" s="10">
        <f>VLOOKUP(A393,'[1]BASE DTPA'!A:CW,9,0)</f>
        <v>0</v>
      </c>
      <c r="J393" s="7" t="str">
        <f>VLOOKUP(A393,'[1]BASE DTPA'!A:CX,10,0)</f>
        <v>N/A</v>
      </c>
      <c r="K393" s="7">
        <f>VLOOKUP(A393,'[1]BASE DTPA'!A:CY,11,0)</f>
        <v>0</v>
      </c>
      <c r="L393" s="13">
        <f>VLOOKUP(A393,'[1]BASE DTPA'!A:CZ,15,0)</f>
        <v>0</v>
      </c>
      <c r="M393" s="13">
        <f>VLOOKUP(A393,'[1]BASE DTPA'!A:DA,16,0)</f>
        <v>0</v>
      </c>
      <c r="N393" s="7">
        <f>VLOOKUP(A393,'[1]BASE DTPA'!A:DB,18,0)</f>
        <v>0</v>
      </c>
      <c r="O393" s="7">
        <f>VLOOKUP(A393,'[1]BASE DTPA'!A:DC,19,0)</f>
        <v>0</v>
      </c>
      <c r="P393" s="7">
        <f>VLOOKUP(A393,'[1]BASE DTPA'!A:DD,20,0)</f>
        <v>0</v>
      </c>
      <c r="Q393" s="7">
        <f>VLOOKUP(A393,'[1]BASE DTPA'!A:DE,22,0)</f>
        <v>0</v>
      </c>
      <c r="R393" s="7">
        <f>VLOOKUP(A393,'[1]BASE DTPA'!A:DF,38,0)</f>
        <v>0</v>
      </c>
      <c r="S393" s="7">
        <f>VLOOKUP(A393,'[1]BASE DTPA'!A:DG,43,0)</f>
        <v>0</v>
      </c>
      <c r="T393" s="7">
        <f>VLOOKUP(A393,'[1]BASE DTPA'!A:DH,53,0)</f>
        <v>0</v>
      </c>
      <c r="U393" s="7">
        <f>VLOOKUP(A393,'[1]BASE DTPA'!A:DI,54,0)</f>
        <v>0</v>
      </c>
      <c r="V393" s="7">
        <f>VLOOKUP(A393,'[1]BASE DTPA'!A:DJ,79,0)</f>
        <v>0</v>
      </c>
      <c r="W393" s="7">
        <f>VLOOKUP(A393,'[1]BASE DTPA'!A:DK,68,0)</f>
        <v>0</v>
      </c>
      <c r="X393" s="7">
        <f>VLOOKUP(A393,'[1]BASE DTPA'!A:DL,70,0)</f>
        <v>0</v>
      </c>
      <c r="Y393" s="10"/>
      <c r="Z393" s="10"/>
    </row>
    <row r="394" spans="1:26" x14ac:dyDescent="0.3">
      <c r="A394" s="22" t="s">
        <v>389</v>
      </c>
      <c r="B394" s="10" t="str">
        <f>VLOOKUP(A394,'[1]BASE DTPA'!A:CN,2,0)</f>
        <v>2 NACION</v>
      </c>
      <c r="C394" s="10" t="str">
        <f>VLOOKUP(A394,'[1]BASE DTPA'!A:CQ,3,0)</f>
        <v>CONTRATO NACIÓN 007 DE 2025</v>
      </c>
      <c r="D394" s="10" t="str">
        <f>VLOOKUP(A394,'[1]BASE DTPA'!A:CR,4,0)</f>
        <v>CAJA DE COMPENSACION FAMILIAR DE FENALCO COMFENALCO QUINDIO</v>
      </c>
      <c r="E394" s="30">
        <f>VLOOKUP(A394,'[1]BASE DTPA'!A:CS,5,0)</f>
        <v>45957</v>
      </c>
      <c r="F394" s="12" t="str">
        <f>VLOOKUP(A394,'[1]BASE DTPA'!A:CT,6,0)</f>
        <v>PA00-P3299060-7-059 Prestación de servicios logísticos para el desarrollo de actividades de fortalecimiento al talento humano de la Dirección Territorial Pacífico y sus áreas protegidas".</v>
      </c>
      <c r="G394" s="10" t="str">
        <f>VLOOKUP(A394,'[1]BASE DTPA'!A:CU,7,0)</f>
        <v>N-A</v>
      </c>
      <c r="H394" s="10" t="str">
        <f>VLOOKUP(A394,'[1]BASE DTPA'!A:CV,8,0)</f>
        <v>4 SELECCIÓN ABREVIADA</v>
      </c>
      <c r="I394" s="10" t="str">
        <f>VLOOKUP(A394,'[1]BASE DTPA'!A:CW,9,0)</f>
        <v>20 OTROS</v>
      </c>
      <c r="J394" s="7" t="str">
        <f>VLOOKUP(A394,'[1]BASE DTPA'!A:CX,10,0)</f>
        <v>SERVICIOS</v>
      </c>
      <c r="K394" s="7">
        <f>VLOOKUP(A394,'[1]BASE DTPA'!A:CY,11,0)</f>
        <v>90111600</v>
      </c>
      <c r="L394" s="13" t="str">
        <f>VLOOKUP(A394,'[1]BASE DTPA'!A:CZ,15,0)</f>
        <v>N/A</v>
      </c>
      <c r="M394" s="13">
        <f>VLOOKUP(A394,'[1]BASE DTPA'!A:DA,16,0)</f>
        <v>89520000</v>
      </c>
      <c r="N394" s="7" t="str">
        <f>VLOOKUP(A394,'[1]BASE DTPA'!A:DB,18,0)</f>
        <v>2 PERSONA JURIDICA</v>
      </c>
      <c r="O394" s="7" t="str">
        <f>VLOOKUP(A394,'[1]BASE DTPA'!A:DC,19,0)</f>
        <v>1 NIT</v>
      </c>
      <c r="P394" s="7">
        <f>VLOOKUP(A394,'[1]BASE DTPA'!A:DD,20,0)</f>
        <v>0</v>
      </c>
      <c r="Q394" s="7">
        <f>VLOOKUP(A394,'[1]BASE DTPA'!A:DE,22,0)</f>
        <v>890000381</v>
      </c>
      <c r="R394" s="7" t="str">
        <f>VLOOKUP(A394,'[1]BASE DTPA'!A:DF,38,0)</f>
        <v>DTPA</v>
      </c>
      <c r="S394" s="7">
        <f>VLOOKUP(A394,'[1]BASE DTPA'!A:DG,43,0)</f>
        <v>49</v>
      </c>
      <c r="T394" s="24">
        <f>VLOOKUP(A394,'[1]BASE DTPA'!A:DH,53,0)</f>
        <v>45958</v>
      </c>
      <c r="U394" s="24">
        <f>VLOOKUP(A394,'[1]BASE DTPA'!A:DI,54,0)</f>
        <v>46006</v>
      </c>
      <c r="V394" s="7">
        <f>VLOOKUP(A394,'[1]BASE DTPA'!A:DJ,79,0)</f>
        <v>0</v>
      </c>
      <c r="W394" s="7" t="str">
        <f>VLOOKUP(A394,'[1]BASE DTPA'!A:DK,68,0)</f>
        <v>VIGENTE</v>
      </c>
      <c r="X394" s="17" t="str">
        <f>VLOOKUP(A394,'[1]BASE DTPA'!A:DL,70,0)</f>
        <v xml:space="preserve">https://community.secop.gov.co/Public/Tendering/ContractDetailView/Index?UniqueIdentifier=CO1.PCCNTR.8492683 </v>
      </c>
      <c r="Y394" s="10"/>
      <c r="Z394" s="10"/>
    </row>
    <row r="395" spans="1:26" x14ac:dyDescent="0.3">
      <c r="A395" s="22" t="s">
        <v>390</v>
      </c>
      <c r="B395" s="10" t="str">
        <f>VLOOKUP(A395,'[1]BASE DTPA'!A:CN,2,0)</f>
        <v>1 FONAM</v>
      </c>
      <c r="C395" s="10" t="str">
        <f>VLOOKUP(A395,'[1]BASE DTPA'!A:CQ,3,0)</f>
        <v>CONTRATO FONAM 008 DE 2025</v>
      </c>
      <c r="D395" s="10" t="str">
        <f>VLOOKUP(A395,'[1]BASE DTPA'!A:CR,4,0)</f>
        <v>FUNDACION EXPRESION LIBRE ESP</v>
      </c>
      <c r="E395" s="30">
        <f>VLOOKUP(A395,'[1]BASE DTPA'!A:CS,5,0)</f>
        <v>45985</v>
      </c>
      <c r="F395" s="12" t="str">
        <f>VLOOKUP(A395,'[1]BASE DTPA'!A:CT,6,0)</f>
        <v>PA04-3202060-19_1-145; PA04-3202060-19_1-146; PA04-3202060-19_1-147, Realizar aislamiento de protección para el control de factores tensionantes en ecosistemas y áreas prioritarias del PNN Farallones de Cali, en el marco de la conservación de la diversidad biológica de las Áreas Protegidas del SINAP Nacional.</v>
      </c>
      <c r="G395" s="10" t="str">
        <f>VLOOKUP(A395,'[1]BASE DTPA'!A:CU,7,0)</f>
        <v>N-A</v>
      </c>
      <c r="H395" s="10" t="str">
        <f>VLOOKUP(A395,'[1]BASE DTPA'!A:CV,8,0)</f>
        <v>4 SELECCIÓN ABREVIADA</v>
      </c>
      <c r="I395" s="10" t="str">
        <f>VLOOKUP(A395,'[1]BASE DTPA'!A:CW,9,0)</f>
        <v>20 OTROS</v>
      </c>
      <c r="J395" s="7" t="str">
        <f>VLOOKUP(A395,'[1]BASE DTPA'!A:CX,10,0)</f>
        <v>SERVICIOS</v>
      </c>
      <c r="K395" s="7">
        <f>VLOOKUP(A395,'[1]BASE DTPA'!A:CY,11,0)</f>
        <v>72154013</v>
      </c>
      <c r="L395" s="13" t="str">
        <f>VLOOKUP(A395,'[1]BASE DTPA'!A:CZ,15,0)</f>
        <v>N/A</v>
      </c>
      <c r="M395" s="13">
        <f>VLOOKUP(A395,'[1]BASE DTPA'!A:DA,16,0)</f>
        <v>427685250</v>
      </c>
      <c r="N395" s="7" t="str">
        <f>VLOOKUP(A395,'[1]BASE DTPA'!A:DB,18,0)</f>
        <v>2 PERSONA JURIDICA</v>
      </c>
      <c r="O395" s="7" t="str">
        <f>VLOOKUP(A395,'[1]BASE DTPA'!A:DC,19,0)</f>
        <v>1 NIT</v>
      </c>
      <c r="P395" s="7">
        <f>VLOOKUP(A395,'[1]BASE DTPA'!A:DD,20,0)</f>
        <v>0</v>
      </c>
      <c r="Q395" s="7">
        <f>VLOOKUP(A395,'[1]BASE DTPA'!A:DE,22,0)</f>
        <v>805029111</v>
      </c>
      <c r="R395" s="7" t="str">
        <f>VLOOKUP(A395,'[1]BASE DTPA'!A:DF,38,0)</f>
        <v>PNN FARALLONES DE CALI</v>
      </c>
      <c r="S395" s="7">
        <f>VLOOKUP(A395,'[1]BASE DTPA'!A:DG,43,0)</f>
        <v>37</v>
      </c>
      <c r="T395" s="7">
        <f>VLOOKUP(A395,'[1]BASE DTPA'!A:DH,53,0)</f>
        <v>0</v>
      </c>
      <c r="U395" s="24">
        <f>VLOOKUP(A395,'[1]BASE DTPA'!A:DI,54,0)</f>
        <v>46022</v>
      </c>
      <c r="V395" s="7">
        <f>VLOOKUP(A395,'[1]BASE DTPA'!A:DJ,79,0)</f>
        <v>0</v>
      </c>
      <c r="W395" s="7" t="str">
        <f>VLOOKUP(A395,'[1]BASE DTPA'!A:DK,68,0)</f>
        <v>VIGENTE</v>
      </c>
      <c r="X395" s="17" t="str">
        <f>VLOOKUP(A395,'[1]BASE DTPA'!A:DL,70,0)</f>
        <v xml:space="preserve">https://community.secop.gov.co/Public/Tendering/ContractDetailView/Index?UniqueIdentifier=CO1.PCCNTR.8621172 </v>
      </c>
      <c r="Y395" s="10"/>
      <c r="Z395" s="10"/>
    </row>
    <row r="396" spans="1:26" x14ac:dyDescent="0.3">
      <c r="A396" s="41" t="s">
        <v>391</v>
      </c>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29"/>
    </row>
    <row r="397" spans="1:26" x14ac:dyDescent="0.3">
      <c r="A397" s="22" t="s">
        <v>392</v>
      </c>
      <c r="B397" s="10" t="str">
        <f>VLOOKUP(A397,'[1]BASE DTPA'!A:CN,2,0)</f>
        <v>1 FONAM</v>
      </c>
      <c r="C397" s="10" t="str">
        <f>VLOOKUP(A397,'[1]BASE DTPA'!A:CQ,3,0)</f>
        <v>CONVENIO CON CABILDO INDIGENA 002-2025-FONAM</v>
      </c>
      <c r="D397" s="10" t="str">
        <f>VLOOKUP(A397,'[1]BASE DTPA'!A:CR,4,0)</f>
        <v>RESGUARDO INDIGENA HONDURAS</v>
      </c>
      <c r="E397" s="23">
        <f>VLOOKUP(A397,'[1]BASE DTPA'!A:CS,5,0)</f>
        <v>45826</v>
      </c>
      <c r="F397" s="12" t="str">
        <f>VLOOKUP(A397,'[1]BASE DTPA'!A:CT,6,0)</f>
        <v>Aunar esfuerzos administrativos, técnicos, operativos y financieros en el PNN Munchique para implementar el proceso de restauración en las zonas degradadas y/o alteradas de las áreas protegidas nacionales y/o zonas de influencia, en el marco de la conservación de la diversidad biológica de las áreas protegidas del SINAP nacional.</v>
      </c>
      <c r="G397" s="10" t="str">
        <f>VLOOKUP(A397,'[1]BASE DTPA'!A:CU,7,0)</f>
        <v>N-A</v>
      </c>
      <c r="H397" s="10" t="str">
        <f>VLOOKUP(A397,'[1]BASE DTPA'!A:CV,8,0)</f>
        <v>2 CONTRATACIÓN DIRECTA</v>
      </c>
      <c r="I397" s="10" t="str">
        <f>VLOOKUP(A397,'[1]BASE DTPA'!A:CW,9,0)</f>
        <v>20 OTROS</v>
      </c>
      <c r="J397" s="7" t="str">
        <f>VLOOKUP(A397,'[1]BASE DTPA'!A:CX,10,0)</f>
        <v>INTERADMINISTRATIVO</v>
      </c>
      <c r="K397" s="7">
        <f>VLOOKUP(A397,'[1]BASE DTPA'!A:CY,11,0)</f>
        <v>77101701</v>
      </c>
      <c r="L397" s="13" t="str">
        <f>VLOOKUP(A397,'[1]BASE DTPA'!A:CZ,15,0)</f>
        <v>N/A</v>
      </c>
      <c r="M397" s="13">
        <f>VLOOKUP(A397,'[1]BASE DTPA'!A:DA,16,0)</f>
        <v>115200000</v>
      </c>
      <c r="N397" s="7" t="str">
        <f>VLOOKUP(A397,'[1]BASE DTPA'!A:DB,18,0)</f>
        <v>2 PERSONA JURIDICA</v>
      </c>
      <c r="O397" s="7" t="str">
        <f>VLOOKUP(A397,'[1]BASE DTPA'!A:DC,19,0)</f>
        <v>1 NIT</v>
      </c>
      <c r="P397" s="7">
        <f>VLOOKUP(A397,'[1]BASE DTPA'!A:DD,20,0)</f>
        <v>0</v>
      </c>
      <c r="Q397" s="7">
        <f>VLOOKUP(A397,'[1]BASE DTPA'!A:DE,22,0)</f>
        <v>817002251</v>
      </c>
      <c r="R397" s="7" t="str">
        <f>VLOOKUP(A397,'[1]BASE DTPA'!A:DF,38,0)</f>
        <v>PNN MUNCHIQUE</v>
      </c>
      <c r="S397" s="7">
        <f>VLOOKUP(A397,'[1]BASE DTPA'!A:DG,43,0)</f>
        <v>162</v>
      </c>
      <c r="T397" s="14">
        <f>VLOOKUP(A397,'[1]BASE DTPA'!A:DH,53,0)</f>
        <v>45827</v>
      </c>
      <c r="U397" s="24">
        <f>VLOOKUP(A397,'[1]BASE DTPA'!A:DI,54,0)</f>
        <v>45991</v>
      </c>
      <c r="V397" s="7">
        <f>VLOOKUP(A397,'[1]BASE DTPA'!A:DJ,79,0)</f>
        <v>0</v>
      </c>
      <c r="W397" s="7" t="str">
        <f>VLOOKUP(A397,'[1]BASE DTPA'!A:DK,68,0)</f>
        <v>VIGENTE</v>
      </c>
      <c r="X397" s="17" t="str">
        <f>VLOOKUP(A397,'[1]BASE DTPA'!A:DL,70,0)</f>
        <v xml:space="preserve">https://community.secop.gov.co/Public/Tendering/ContractDetailView/Index?UniqueIdentifier=CO1.PCCNTR.7994023 </v>
      </c>
      <c r="Y397" s="10"/>
      <c r="Z397" s="10"/>
    </row>
    <row r="398" spans="1:26" x14ac:dyDescent="0.3">
      <c r="A398" s="22" t="s">
        <v>393</v>
      </c>
      <c r="B398" s="10" t="str">
        <f>VLOOKUP(A398,'[1]BASE DTPA'!A:CN,2,0)</f>
        <v>1 FONAM</v>
      </c>
      <c r="C398" s="10" t="str">
        <f>VLOOKUP(A398,'[1]BASE DTPA'!A:CQ,3,0)</f>
        <v>CONVENIO DE ASOCIACIÓN CON CONSEJO COMUNITARIO 003 2025 FONAM</v>
      </c>
      <c r="D398" s="10" t="str">
        <f>VLOOKUP(A398,'[1]BASE DTPA'!A:CR,4,0)</f>
        <v>CONSEJO COMUNITARIO DE LA COMUNIDAD NEGRA DE LA VEREDA AGUA CLARA</v>
      </c>
      <c r="E398" s="23">
        <f>VLOOKUP(A398,'[1]BASE DTPA'!A:CS,5,0)</f>
        <v>45869</v>
      </c>
      <c r="F398" s="12" t="str">
        <f>VLOOKUP(A398,'[1]BASE DTPA'!A:CT,6,0)</f>
        <v>PA04-3202008-10-159 Aunar esfuerzos técnicos, administrativos y financieros para la implementación de la ruta de consulta previa del plan de manejo del Parque Nacional Natural Farallones de Cali en la cuenca del Anchicayá con el Consejo Comunitario de la Comunidad Negra de la Vereda Agua Clara, en el marco de la conservación de la diversidad biológica de las áreas protegidas del SINAP, especialmente nacional en los ecosistemas andinos y de páramo.</v>
      </c>
      <c r="G398" s="10" t="str">
        <f>VLOOKUP(A398,'[1]BASE DTPA'!A:CU,7,0)</f>
        <v>N-A</v>
      </c>
      <c r="H398" s="10" t="str">
        <f>VLOOKUP(A398,'[1]BASE DTPA'!A:CV,8,0)</f>
        <v>2 CONTRATACIÓN DIRECTA</v>
      </c>
      <c r="I398" s="10" t="str">
        <f>VLOOKUP(A398,'[1]BASE DTPA'!A:CW,9,0)</f>
        <v>20 OTROS</v>
      </c>
      <c r="J398" s="7" t="str">
        <f>VLOOKUP(A398,'[1]BASE DTPA'!A:CX,10,0)</f>
        <v>INTERADMINISTRATIVO</v>
      </c>
      <c r="K398" s="7">
        <f>VLOOKUP(A398,'[1]BASE DTPA'!A:CY,11,0)</f>
        <v>80111600</v>
      </c>
      <c r="L398" s="13" t="str">
        <f>VLOOKUP(A398,'[1]BASE DTPA'!A:CZ,15,0)</f>
        <v>N/A</v>
      </c>
      <c r="M398" s="13">
        <f>VLOOKUP(A398,'[1]BASE DTPA'!A:DA,16,0)</f>
        <v>255750348</v>
      </c>
      <c r="N398" s="7" t="str">
        <f>VLOOKUP(A398,'[1]BASE DTPA'!A:DB,18,0)</f>
        <v>2 PERSONA JURIDICA</v>
      </c>
      <c r="O398" s="7" t="str">
        <f>VLOOKUP(A398,'[1]BASE DTPA'!A:DC,19,0)</f>
        <v>1 NIT</v>
      </c>
      <c r="P398" s="7">
        <f>VLOOKUP(A398,'[1]BASE DTPA'!A:DD,20,0)</f>
        <v>0</v>
      </c>
      <c r="Q398" s="7">
        <f>VLOOKUP(A398,'[1]BASE DTPA'!A:DE,22,0)</f>
        <v>835000821</v>
      </c>
      <c r="R398" s="7" t="str">
        <f>VLOOKUP(A398,'[1]BASE DTPA'!A:DF,38,0)</f>
        <v>PNN FARALLONES DE CALI</v>
      </c>
      <c r="S398" s="7">
        <f>VLOOKUP(A398,'[1]BASE DTPA'!A:DG,43,0)</f>
        <v>120</v>
      </c>
      <c r="T398" s="14">
        <f>VLOOKUP(A398,'[1]BASE DTPA'!A:DH,53,0)</f>
        <v>45890</v>
      </c>
      <c r="U398" s="24">
        <f>VLOOKUP(A398,'[1]BASE DTPA'!A:DI,54,0)</f>
        <v>45991</v>
      </c>
      <c r="V398" s="7">
        <f>VLOOKUP(A398,'[1]BASE DTPA'!A:DJ,79,0)</f>
        <v>0</v>
      </c>
      <c r="W398" s="7" t="str">
        <f>VLOOKUP(A398,'[1]BASE DTPA'!A:DK,68,0)</f>
        <v>VIGENTE</v>
      </c>
      <c r="X398" s="17" t="str">
        <f>VLOOKUP(A398,'[1]BASE DTPA'!A:DL,70,0)</f>
        <v xml:space="preserve">https://community.secop.gov.co/Public/Tendering/ContractDetailView/Index?UniqueIdentifier=CO1.PCCNTR.8146472 </v>
      </c>
      <c r="Y398" s="10"/>
      <c r="Z398" s="10"/>
    </row>
    <row r="399" spans="1:26" x14ac:dyDescent="0.3">
      <c r="A399" s="22" t="s">
        <v>394</v>
      </c>
      <c r="B399" s="10" t="str">
        <f>VLOOKUP(A399,'[1]BASE DTPA'!A:CN,2,0)</f>
        <v>1 FONAM</v>
      </c>
      <c r="C399" s="10" t="str">
        <f>VLOOKUP(A399,'[1]BASE DTPA'!A:CQ,3,0)</f>
        <v>CONVENIO INTERADMINISTRATIVO 004-2025 FONAM</v>
      </c>
      <c r="D399" s="10" t="str">
        <f>VLOOKUP(A399,'[1]BASE DTPA'!A:CR,4,0)</f>
        <v>UNIVERSIDAD DEL VALLE</v>
      </c>
      <c r="E399" s="10">
        <f>VLOOKUP(A399,'[1]BASE DTPA'!A:CS,5,0)</f>
        <v>45918</v>
      </c>
      <c r="F399" s="12" t="str">
        <f>VLOOKUP(A399,'[1]BASE DTPA'!A:CT,6,0)</f>
        <v>PA08-3202008-9-023 Aunar esfuerzos técnicos y financieros para el fortalecimiento de la gestión del conocimiento valores objeto de conservación del Parque Nacional Natural Sanquianga, en el marco de la conservación diversidad biológica de las áreas protegidas del SINAP nacional.</v>
      </c>
      <c r="G399" s="10" t="str">
        <f>VLOOKUP(A399,'[1]BASE DTPA'!A:CU,7,0)</f>
        <v>N-A</v>
      </c>
      <c r="H399" s="10" t="str">
        <f>VLOOKUP(A399,'[1]BASE DTPA'!A:CV,8,0)</f>
        <v>2 CONTRATACIÓN DIRECTA</v>
      </c>
      <c r="I399" s="10" t="str">
        <f>VLOOKUP(A399,'[1]BASE DTPA'!A:CW,9,0)</f>
        <v>20 OTROS</v>
      </c>
      <c r="J399" s="7" t="str">
        <f>VLOOKUP(A399,'[1]BASE DTPA'!A:CX,10,0)</f>
        <v>INTERADMINISTRATIVO</v>
      </c>
      <c r="K399" s="7">
        <f>VLOOKUP(A399,'[1]BASE DTPA'!A:CY,11,0)</f>
        <v>77101701</v>
      </c>
      <c r="L399" s="7" t="str">
        <f>VLOOKUP(A399,'[1]BASE DTPA'!A:CZ,15,0)</f>
        <v>N/A</v>
      </c>
      <c r="M399" s="7">
        <f>VLOOKUP(A399,'[1]BASE DTPA'!A:DA,16,0)</f>
        <v>54963696</v>
      </c>
      <c r="N399" s="7" t="str">
        <f>VLOOKUP(A399,'[1]BASE DTPA'!A:DB,18,0)</f>
        <v>2 PERSONA JURIDICA</v>
      </c>
      <c r="O399" s="7" t="str">
        <f>VLOOKUP(A399,'[1]BASE DTPA'!A:DC,19,0)</f>
        <v>1 NIT</v>
      </c>
      <c r="P399" s="7">
        <f>VLOOKUP(A399,'[1]BASE DTPA'!A:DD,20,0)</f>
        <v>0</v>
      </c>
      <c r="Q399" s="7">
        <f>VLOOKUP(A399,'[1]BASE DTPA'!A:DE,22,0)</f>
        <v>890399010</v>
      </c>
      <c r="R399" s="7" t="str">
        <f>VLOOKUP(A399,'[1]BASE DTPA'!A:DF,38,0)</f>
        <v>PNN SANQUIANGA</v>
      </c>
      <c r="S399" s="7">
        <f>VLOOKUP(A399,'[1]BASE DTPA'!A:DG,43,0)</f>
        <v>60</v>
      </c>
      <c r="T399" s="7">
        <f>VLOOKUP(A399,'[1]BASE DTPA'!A:DH,53,0)</f>
        <v>45929</v>
      </c>
      <c r="U399" s="7">
        <f>VLOOKUP(A399,'[1]BASE DTPA'!A:DI,54,0)</f>
        <v>45960</v>
      </c>
      <c r="V399" s="7">
        <f>VLOOKUP(A399,'[1]BASE DTPA'!A:DJ,79,0)</f>
        <v>0</v>
      </c>
      <c r="W399" s="7" t="str">
        <f>VLOOKUP(A399,'[1]BASE DTPA'!A:DK,68,0)</f>
        <v>VIGENTE</v>
      </c>
      <c r="X399" s="7" t="str">
        <f>VLOOKUP(A399,'[1]BASE DTPA'!A:DL,70,0)</f>
        <v xml:space="preserve">https://community.secop.gov.co/Public/Tendering/ContractDetailView/Index?UniqueIdentifier=CO1.PCCNTR.8239620 </v>
      </c>
      <c r="Y399" s="10"/>
      <c r="Z399" s="10"/>
    </row>
    <row r="400" spans="1:26" x14ac:dyDescent="0.3">
      <c r="A400" s="22" t="s">
        <v>395</v>
      </c>
      <c r="B400" s="10" t="str">
        <f>VLOOKUP(A400,'[1]BASE DTPA'!A:CN,2,0)</f>
        <v>1 FONAM</v>
      </c>
      <c r="C400" s="10" t="str">
        <f>VLOOKUP(A400,'[1]BASE DTPA'!A:CQ,3,0)</f>
        <v>CONVENIO DE ASOCIACIÓN CON CONSEJO COMUNITARIO 005-2025 FONAM</v>
      </c>
      <c r="D400" s="10" t="str">
        <f>VLOOKUP(A400,'[1]BASE DTPA'!A:CR,4,0)</f>
        <v xml:space="preserve">CONSEJO COMUNITARIO DE LA COMUNIDAD NEGRA DE BAJO POTEDÓ
</v>
      </c>
      <c r="E400" s="10">
        <f>VLOOKUP(A400,'[1]BASE DTPA'!A:CS,5,0)</f>
        <v>45909</v>
      </c>
      <c r="F400" s="12" t="str">
        <f>VLOOKUP(A400,'[1]BASE DTPA'!A:CT,6,0)</f>
        <v>PA04-3202008-10-137 Aunar esfuerzo técnicos, administrativos y financieros para la implementación de la ruta de consulta previa del plan de manejo del Parque Nacional Natural Farallones de Cali en la cuenca del Anchicayá con los consejos comunitarios Queremal, Bellavista y la Balastrera, en el marco de la conservación de la diversidad biológica de las áreas protegidas del SINAP
nacional, especialmente en los ecosistemas andinos y de páramo.</v>
      </c>
      <c r="G400" s="10" t="str">
        <f>VLOOKUP(A400,'[1]BASE DTPA'!A:CU,7,0)</f>
        <v>N-A</v>
      </c>
      <c r="H400" s="10" t="str">
        <f>VLOOKUP(A400,'[1]BASE DTPA'!A:CV,8,0)</f>
        <v>2 CONTRATACIÓN DIRECTA</v>
      </c>
      <c r="I400" s="10" t="str">
        <f>VLOOKUP(A400,'[1]BASE DTPA'!A:CW,9,0)</f>
        <v>20 OTROS</v>
      </c>
      <c r="J400" s="7" t="str">
        <f>VLOOKUP(A400,'[1]BASE DTPA'!A:CX,10,0)</f>
        <v>N/A</v>
      </c>
      <c r="K400" s="7">
        <f>VLOOKUP(A400,'[1]BASE DTPA'!A:CY,11,0)</f>
        <v>77101604</v>
      </c>
      <c r="L400" s="7" t="str">
        <f>VLOOKUP(A400,'[1]BASE DTPA'!A:CZ,15,0)</f>
        <v>N/A</v>
      </c>
      <c r="M400" s="7">
        <f>VLOOKUP(A400,'[1]BASE DTPA'!A:DA,16,0)</f>
        <v>745849007</v>
      </c>
      <c r="N400" s="7" t="str">
        <f>VLOOKUP(A400,'[1]BASE DTPA'!A:DB,18,0)</f>
        <v>2 PERSONA JURIDICA</v>
      </c>
      <c r="O400" s="7" t="str">
        <f>VLOOKUP(A400,'[1]BASE DTPA'!A:DC,19,0)</f>
        <v>1 NIT</v>
      </c>
      <c r="P400" s="7">
        <f>VLOOKUP(A400,'[1]BASE DTPA'!A:DD,20,0)</f>
        <v>0</v>
      </c>
      <c r="Q400" s="7">
        <f>VLOOKUP(A400,'[1]BASE DTPA'!A:DE,22,0)</f>
        <v>835000649</v>
      </c>
      <c r="R400" s="7" t="str">
        <f>VLOOKUP(A400,'[1]BASE DTPA'!A:DF,38,0)</f>
        <v>PNN FARALLONES DE CALI</v>
      </c>
      <c r="S400" s="7">
        <f>VLOOKUP(A400,'[1]BASE DTPA'!A:DG,43,0)</f>
        <v>112</v>
      </c>
      <c r="T400" s="7">
        <f>VLOOKUP(A400,'[1]BASE DTPA'!A:DH,53,0)</f>
        <v>45924</v>
      </c>
      <c r="U400" s="7">
        <f>VLOOKUP(A400,'[1]BASE DTPA'!A:DI,54,0)</f>
        <v>46022</v>
      </c>
      <c r="V400" s="7">
        <f>VLOOKUP(A400,'[1]BASE DTPA'!A:DJ,79,0)</f>
        <v>0</v>
      </c>
      <c r="W400" s="7" t="str">
        <f>VLOOKUP(A400,'[1]BASE DTPA'!A:DK,68,0)</f>
        <v>VIGENTE</v>
      </c>
      <c r="X400" s="7" t="str">
        <f>VLOOKUP(A400,'[1]BASE DTPA'!A:DL,70,0)</f>
        <v xml:space="preserve">https://community.secop.gov.co/Public/Tendering/ContractDetailView/Index?UniqueIdentifier=CO1.PCCNTR.8299173 </v>
      </c>
      <c r="Y400" s="10"/>
      <c r="Z400" s="10"/>
    </row>
    <row r="401" spans="1:26" x14ac:dyDescent="0.3">
      <c r="A401" s="22" t="s">
        <v>396</v>
      </c>
      <c r="B401" s="10" t="str">
        <f>VLOOKUP(A401,'[1]BASE DTPA'!A:CN,2,0)</f>
        <v>1 FONAM</v>
      </c>
      <c r="C401" s="10" t="str">
        <f>VLOOKUP(A401,'[1]BASE DTPA'!A:CQ,3,0)</f>
        <v>CONVENIO DE ASOCIACIÓN CON CONSEJO COMUNITARIO 006-2025 FONAM</v>
      </c>
      <c r="D401" s="10" t="str">
        <f>VLOOKUP(A401,'[1]BASE DTPA'!A:CR,4,0)</f>
        <v>CONSEJO COMUNITARIO DE LA COMUNIDAD NEGRA DE LA CUENCA BAJA DEL RIO CALIMA</v>
      </c>
      <c r="E401" s="10">
        <f>VLOOKUP(A401,'[1]BASE DTPA'!A:CS,5,0)</f>
        <v>45917</v>
      </c>
      <c r="F401" s="12" t="str">
        <f>VLOOKUP(A401,'[1]BASE DTPA'!A:CT,6,0)</f>
        <v>PA00-3202008-10-042 Aunar esfuerzos técnicos administrativos y financieros para el desarrollo de las mesas locales de acuerdos, Acuerdo Regional Uramba, y el acompañamiento y seguimiento a los planes de trabajo REM, en el marco de la conservación de la diversidad biológica de las áreas protegidas del SINAP Nacional.</v>
      </c>
      <c r="G401" s="10" t="str">
        <f>VLOOKUP(A401,'[1]BASE DTPA'!A:CU,7,0)</f>
        <v>N-A</v>
      </c>
      <c r="H401" s="10" t="str">
        <f>VLOOKUP(A401,'[1]BASE DTPA'!A:CV,8,0)</f>
        <v>2 CONTRATACIÓN DIRECTA</v>
      </c>
      <c r="I401" s="10" t="str">
        <f>VLOOKUP(A401,'[1]BASE DTPA'!A:CW,9,0)</f>
        <v>20 OTROS</v>
      </c>
      <c r="J401" s="7" t="str">
        <f>VLOOKUP(A401,'[1]BASE DTPA'!A:CX,10,0)</f>
        <v>N/A</v>
      </c>
      <c r="K401" s="7">
        <f>VLOOKUP(A401,'[1]BASE DTPA'!A:CY,11,0)</f>
        <v>90111600</v>
      </c>
      <c r="L401" s="7" t="str">
        <f>VLOOKUP(A401,'[1]BASE DTPA'!A:CZ,15,0)</f>
        <v>N/A</v>
      </c>
      <c r="M401" s="7">
        <f>VLOOKUP(A401,'[1]BASE DTPA'!A:DA,16,0)</f>
        <v>115000000</v>
      </c>
      <c r="N401" s="7" t="str">
        <f>VLOOKUP(A401,'[1]BASE DTPA'!A:DB,18,0)</f>
        <v>2 PERSONA JURIDICA</v>
      </c>
      <c r="O401" s="7" t="str">
        <f>VLOOKUP(A401,'[1]BASE DTPA'!A:DC,19,0)</f>
        <v>1 NIT</v>
      </c>
      <c r="P401" s="7">
        <f>VLOOKUP(A401,'[1]BASE DTPA'!A:DD,20,0)</f>
        <v>0</v>
      </c>
      <c r="Q401" s="7">
        <f>VLOOKUP(A401,'[1]BASE DTPA'!A:DE,22,0)</f>
        <v>835000708</v>
      </c>
      <c r="R401" s="7" t="str">
        <f>VLOOKUP(A401,'[1]BASE DTPA'!A:DF,38,0)</f>
        <v>DTPA</v>
      </c>
      <c r="S401" s="7">
        <f>VLOOKUP(A401,'[1]BASE DTPA'!A:DG,43,0)</f>
        <v>104</v>
      </c>
      <c r="T401" s="7">
        <f>VLOOKUP(A401,'[1]BASE DTPA'!A:DH,53,0)</f>
        <v>0</v>
      </c>
      <c r="U401" s="7">
        <f>VLOOKUP(A401,'[1]BASE DTPA'!A:DI,54,0)</f>
        <v>46021</v>
      </c>
      <c r="V401" s="7">
        <f>VLOOKUP(A401,'[1]BASE DTPA'!A:DJ,79,0)</f>
        <v>0</v>
      </c>
      <c r="W401" s="7" t="str">
        <f>VLOOKUP(A401,'[1]BASE DTPA'!A:DK,68,0)</f>
        <v>VIGENTE</v>
      </c>
      <c r="X401" s="7" t="str">
        <f>VLOOKUP(A401,'[1]BASE DTPA'!A:DL,70,0)</f>
        <v xml:space="preserve">https://community.secop.gov.co/Public/Tendering/ContractDetailView/Index?UniqueIdentifier=CO1.PCCNTR.8334837 </v>
      </c>
      <c r="Y401" s="10"/>
      <c r="Z401" s="10"/>
    </row>
    <row r="402" spans="1:26" x14ac:dyDescent="0.3">
      <c r="A402" s="22" t="s">
        <v>397</v>
      </c>
      <c r="B402" s="10" t="str">
        <f>VLOOKUP(A402,'[1]BASE DTPA'!A:CN,2,0)</f>
        <v>1 FONAM</v>
      </c>
      <c r="C402" s="10" t="str">
        <f>VLOOKUP(A402,'[1]BASE DTPA'!A:CQ,3,0)</f>
        <v>CONVENIO INTERADMINISTRATIVO 007-2025 FONAM</v>
      </c>
      <c r="D402" s="10" t="str">
        <f>VLOOKUP(A402,'[1]BASE DTPA'!A:CR,4,0)</f>
        <v>RESGUARDO KWE'SX KIWE NASA</v>
      </c>
      <c r="E402" s="10">
        <f>VLOOKUP(A402,'[1]BASE DTPA'!A:CS,5,0)</f>
        <v>45918</v>
      </c>
      <c r="F402" s="12" t="str">
        <f>VLOOKUP(A402,'[1]BASE DTPA'!A:CT,6,0)</f>
        <v>Aunar esfuerzos administrativos, financieros y técnicos para el desarrollo de las etapas de preparación, pre consulta y apertura de la consulta previa correspondiente al plan de manejo del PNN Farallones con resguardo indígena Kwexs Kiwe Nasa, en el marco de la conservación de la diversidad biológica de las áreas protegidas del SINAP nacional.</v>
      </c>
      <c r="G402" s="10" t="str">
        <f>VLOOKUP(A402,'[1]BASE DTPA'!A:CU,7,0)</f>
        <v>N-A</v>
      </c>
      <c r="H402" s="10" t="str">
        <f>VLOOKUP(A402,'[1]BASE DTPA'!A:CV,8,0)</f>
        <v>2 CONTRATACIÓN DIRECTA</v>
      </c>
      <c r="I402" s="10" t="str">
        <f>VLOOKUP(A402,'[1]BASE DTPA'!A:CW,9,0)</f>
        <v>20 OTROS</v>
      </c>
      <c r="J402" s="7" t="str">
        <f>VLOOKUP(A402,'[1]BASE DTPA'!A:CX,10,0)</f>
        <v>INTERADMINISTRATIVO</v>
      </c>
      <c r="K402" s="7" t="str">
        <f>VLOOKUP(A402,'[1]BASE DTPA'!A:CY,11,0)</f>
        <v>77101701 / 77101701</v>
      </c>
      <c r="L402" s="7" t="str">
        <f>VLOOKUP(A402,'[1]BASE DTPA'!A:CZ,15,0)</f>
        <v>N/A</v>
      </c>
      <c r="M402" s="7">
        <f>VLOOKUP(A402,'[1]BASE DTPA'!A:DA,16,0)</f>
        <v>187000000</v>
      </c>
      <c r="N402" s="7" t="str">
        <f>VLOOKUP(A402,'[1]BASE DTPA'!A:DB,18,0)</f>
        <v>2 PERSONA JURIDICA</v>
      </c>
      <c r="O402" s="7" t="str">
        <f>VLOOKUP(A402,'[1]BASE DTPA'!A:DC,19,0)</f>
        <v>1 NIT</v>
      </c>
      <c r="P402" s="7">
        <f>VLOOKUP(A402,'[1]BASE DTPA'!A:DD,20,0)</f>
        <v>0</v>
      </c>
      <c r="Q402" s="7">
        <f>VLOOKUP(A402,'[1]BASE DTPA'!A:DE,22,0)</f>
        <v>805009133</v>
      </c>
      <c r="R402" s="7" t="str">
        <f>VLOOKUP(A402,'[1]BASE DTPA'!A:DF,38,0)</f>
        <v>PNN FARALLONES DE CALI</v>
      </c>
      <c r="S402" s="7">
        <f>VLOOKUP(A402,'[1]BASE DTPA'!A:DG,43,0)</f>
        <v>103</v>
      </c>
      <c r="T402" s="7">
        <f>VLOOKUP(A402,'[1]BASE DTPA'!A:DH,53,0)</f>
        <v>45923</v>
      </c>
      <c r="U402" s="7">
        <f>VLOOKUP(A402,'[1]BASE DTPA'!A:DI,54,0)</f>
        <v>46021</v>
      </c>
      <c r="V402" s="7">
        <f>VLOOKUP(A402,'[1]BASE DTPA'!A:DJ,79,0)</f>
        <v>0</v>
      </c>
      <c r="W402" s="7" t="str">
        <f>VLOOKUP(A402,'[1]BASE DTPA'!A:DK,68,0)</f>
        <v>VIGENTE</v>
      </c>
      <c r="X402" s="7" t="str">
        <f>VLOOKUP(A402,'[1]BASE DTPA'!A:DL,70,0)</f>
        <v xml:space="preserve">https://community.secop.gov.co/Public/Tendering/ContractDetailView/Index?UniqueIdentifier=CO1.PCCNTR.8340340 </v>
      </c>
      <c r="Y402" s="10"/>
      <c r="Z402" s="10"/>
    </row>
    <row r="403" spans="1:26" x14ac:dyDescent="0.3">
      <c r="A403" s="22" t="s">
        <v>398</v>
      </c>
      <c r="B403" s="10" t="str">
        <f>VLOOKUP(A403,'[1]BASE DTPA'!A:CN,2,0)</f>
        <v>1 FONAM</v>
      </c>
      <c r="C403" s="10" t="str">
        <f>VLOOKUP(A403,'[1]BASE DTPA'!A:CQ,3,0)</f>
        <v>CONVENIO INTERADMINISTRATIVO 008-2025 FONAM</v>
      </c>
      <c r="D403" s="10" t="str">
        <f>VLOOKUP(A403,'[1]BASE DTPA'!A:CR,4,0)</f>
        <v>COMUNIDAD INDIGENA YU'CEHK</v>
      </c>
      <c r="E403" s="10">
        <f>VLOOKUP(A403,'[1]BASE DTPA'!A:CS,5,0)</f>
        <v>45922</v>
      </c>
      <c r="F403" s="12" t="str">
        <f>VLOOKUP(A403,'[1]BASE DTPA'!A:CT,6,0)</f>
        <v>PA04-3202008-10-138. Aunar esfuerzos administrativos, financieros y técnicos para el desarrollo de las etapas de preparación, preconsulta y consulta previa correspondiente al plan de manejo del Parque Nacional Natural Farallones de Cali con la comunidad indígena Yu´Cehk de Buenaventura, en el marco de la conservación de la diversidad biológica de las áreas protegidas del SINAP nacional.</v>
      </c>
      <c r="G403" s="10" t="str">
        <f>VLOOKUP(A403,'[1]BASE DTPA'!A:CU,7,0)</f>
        <v>N-A</v>
      </c>
      <c r="H403" s="10" t="str">
        <f>VLOOKUP(A403,'[1]BASE DTPA'!A:CV,8,0)</f>
        <v>2 CONTRATACIÓN DIRECTA</v>
      </c>
      <c r="I403" s="10" t="str">
        <f>VLOOKUP(A403,'[1]BASE DTPA'!A:CW,9,0)</f>
        <v>5 CONSULTORÍA</v>
      </c>
      <c r="J403" s="7" t="str">
        <f>VLOOKUP(A403,'[1]BASE DTPA'!A:CX,10,0)</f>
        <v>INTERADMINISTRATIVO</v>
      </c>
      <c r="K403" s="7">
        <f>VLOOKUP(A403,'[1]BASE DTPA'!A:CY,11,0)</f>
        <v>77101604</v>
      </c>
      <c r="L403" s="7" t="str">
        <f>VLOOKUP(A403,'[1]BASE DTPA'!A:CZ,15,0)</f>
        <v>N/A</v>
      </c>
      <c r="M403" s="7">
        <f>VLOOKUP(A403,'[1]BASE DTPA'!A:DA,16,0)</f>
        <v>450000000</v>
      </c>
      <c r="N403" s="7" t="str">
        <f>VLOOKUP(A403,'[1]BASE DTPA'!A:DB,18,0)</f>
        <v>1 PERSONA NATURAL</v>
      </c>
      <c r="O403" s="7" t="str">
        <f>VLOOKUP(A403,'[1]BASE DTPA'!A:DC,19,0)</f>
        <v>1 NIT</v>
      </c>
      <c r="P403" s="7">
        <f>VLOOKUP(A403,'[1]BASE DTPA'!A:DD,20,0)</f>
        <v>0</v>
      </c>
      <c r="Q403" s="7">
        <f>VLOOKUP(A403,'[1]BASE DTPA'!A:DE,22,0)</f>
        <v>901750057</v>
      </c>
      <c r="R403" s="7" t="str">
        <f>VLOOKUP(A403,'[1]BASE DTPA'!A:DF,38,0)</f>
        <v>PNN FARALLONES DE CALI</v>
      </c>
      <c r="S403" s="7">
        <f>VLOOKUP(A403,'[1]BASE DTPA'!A:DG,43,0)</f>
        <v>101</v>
      </c>
      <c r="T403" s="7">
        <f>VLOOKUP(A403,'[1]BASE DTPA'!A:DH,53,0)</f>
        <v>45924</v>
      </c>
      <c r="U403" s="7">
        <f>VLOOKUP(A403,'[1]BASE DTPA'!A:DI,54,0)</f>
        <v>46021</v>
      </c>
      <c r="V403" s="7">
        <f>VLOOKUP(A403,'[1]BASE DTPA'!A:DJ,79,0)</f>
        <v>0</v>
      </c>
      <c r="W403" s="7" t="str">
        <f>VLOOKUP(A403,'[1]BASE DTPA'!A:DK,68,0)</f>
        <v>VIGENTE</v>
      </c>
      <c r="X403" s="7" t="str">
        <f>VLOOKUP(A403,'[1]BASE DTPA'!A:DL,70,0)</f>
        <v xml:space="preserve">https://community.secop.gov.co/Public/Tendering/ContractDetailView/Index?UniqueIdentifier=CO1.PCCNTR.8354428 </v>
      </c>
      <c r="Y403" s="10"/>
      <c r="Z403" s="10"/>
    </row>
    <row r="404" spans="1:26" x14ac:dyDescent="0.3">
      <c r="A404" s="22" t="s">
        <v>399</v>
      </c>
      <c r="B404" s="10" t="str">
        <f>VLOOKUP(A404,'[1]BASE DTPA'!A:CN,2,0)</f>
        <v>1 FONAM</v>
      </c>
      <c r="C404" s="10" t="str">
        <f>VLOOKUP(A404,'[1]BASE DTPA'!A:CQ,3,0)</f>
        <v>CONVENIO DE ASOCIACION CON CONSEJO COMUNITARIO No 009 DE 2025 FONAM</v>
      </c>
      <c r="D404" s="10" t="str">
        <f>VLOOKUP(A404,'[1]BASE DTPA'!A:CR,4,0)</f>
        <v xml:space="preserve">CONSEJO COMUNITARIO DE LA COMUNIDAD NEGRA DE LA CUENCA DEL RIO RAPOSO
</v>
      </c>
      <c r="E404" s="10">
        <f>VLOOKUP(A404,'[1]BASE DTPA'!A:CS,5,0)</f>
        <v>45925</v>
      </c>
      <c r="F404" s="12" t="str">
        <f>VLOOKUP(A404,'[1]BASE DTPA'!A:CT,6,0)</f>
        <v>PA05-3202008-10-033 Aunar esfuerzos administrativos y financieros para el desarrollo de espacios de la gobernanza que fortalezcan las diversas formas de participación con los grupos étnicos presentes en las áreas protegidas</v>
      </c>
      <c r="G404" s="10" t="str">
        <f>VLOOKUP(A404,'[1]BASE DTPA'!A:CU,7,0)</f>
        <v>N-A</v>
      </c>
      <c r="H404" s="10" t="str">
        <f>VLOOKUP(A404,'[1]BASE DTPA'!A:CV,8,0)</f>
        <v>2 CONTRATACIÓN DIRECTA</v>
      </c>
      <c r="I404" s="10" t="str">
        <f>VLOOKUP(A404,'[1]BASE DTPA'!A:CW,9,0)</f>
        <v>20 OTROS</v>
      </c>
      <c r="J404" s="7" t="str">
        <f>VLOOKUP(A404,'[1]BASE DTPA'!A:CX,10,0)</f>
        <v>N/A</v>
      </c>
      <c r="K404" s="7">
        <f>VLOOKUP(A404,'[1]BASE DTPA'!A:CY,11,0)</f>
        <v>90111600</v>
      </c>
      <c r="L404" s="7" t="str">
        <f>VLOOKUP(A404,'[1]BASE DTPA'!A:CZ,15,0)</f>
        <v>N/A</v>
      </c>
      <c r="M404" s="7">
        <f>VLOOKUP(A404,'[1]BASE DTPA'!A:DA,16,0)</f>
        <v>55300000</v>
      </c>
      <c r="N404" s="7" t="str">
        <f>VLOOKUP(A404,'[1]BASE DTPA'!A:DB,18,0)</f>
        <v>2 PERSONA JURIDICA</v>
      </c>
      <c r="O404" s="7" t="str">
        <f>VLOOKUP(A404,'[1]BASE DTPA'!A:DC,19,0)</f>
        <v>1 NIT</v>
      </c>
      <c r="P404" s="7">
        <f>VLOOKUP(A404,'[1]BASE DTPA'!A:DD,20,0)</f>
        <v>0</v>
      </c>
      <c r="Q404" s="7">
        <f>VLOOKUP(A404,'[1]BASE DTPA'!A:DE,22,0)</f>
        <v>835000978</v>
      </c>
      <c r="R404" s="7" t="str">
        <f>VLOOKUP(A404,'[1]BASE DTPA'!A:DF,38,0)</f>
        <v>PNN GORGONA</v>
      </c>
      <c r="S404" s="7">
        <f>VLOOKUP(A404,'[1]BASE DTPA'!A:DG,43,0)</f>
        <v>95</v>
      </c>
      <c r="T404" s="7">
        <f>VLOOKUP(A404,'[1]BASE DTPA'!A:DH,53,0)</f>
        <v>45931</v>
      </c>
      <c r="U404" s="7">
        <f>VLOOKUP(A404,'[1]BASE DTPA'!A:DI,54,0)</f>
        <v>46021</v>
      </c>
      <c r="V404" s="7">
        <f>VLOOKUP(A404,'[1]BASE DTPA'!A:DJ,79,0)</f>
        <v>0</v>
      </c>
      <c r="W404" s="7" t="str">
        <f>VLOOKUP(A404,'[1]BASE DTPA'!A:DK,68,0)</f>
        <v>VIGENTE</v>
      </c>
      <c r="X404" s="7" t="str">
        <f>VLOOKUP(A404,'[1]BASE DTPA'!A:DL,70,0)</f>
        <v xml:space="preserve">https://community.secop.gov.co/Public/Tendering/ContractDetailView/Index?UniqueIdentifier=CO1.PCCNTR.8370425 </v>
      </c>
      <c r="Y404" s="10"/>
      <c r="Z404" s="10"/>
    </row>
    <row r="405" spans="1:26" x14ac:dyDescent="0.3">
      <c r="A405" s="22" t="s">
        <v>400</v>
      </c>
      <c r="B405" s="10" t="str">
        <f>VLOOKUP(A405,'[1]BASE DTPA'!A:CN,2,0)</f>
        <v>1 FONAM</v>
      </c>
      <c r="C405" s="10" t="str">
        <f>VLOOKUP(A405,'[1]BASE DTPA'!A:CQ,3,0)</f>
        <v>CONVENIO INTERADMINISTRATIVO 010-2025 FONAM</v>
      </c>
      <c r="D405" s="10" t="str">
        <f>VLOOKUP(A405,'[1]BASE DTPA'!A:CR,4,0)</f>
        <v>UNIVERSIDAD DEL VALLE</v>
      </c>
      <c r="E405" s="10">
        <f>VLOOKUP(A405,'[1]BASE DTPA'!A:CS,5,0)</f>
        <v>45951</v>
      </c>
      <c r="F405" s="12" t="str">
        <f>VLOOKUP(A405,'[1]BASE DTPA'!A:CT,6,0)</f>
        <v>PA05-3202060-19_1-044 Aunar esfuerzos administrativos y financieros para fortalecimiento de la gestión del conocimiento (investigación y monitoreo) en el PNN Gorgona.</v>
      </c>
      <c r="G405" s="10" t="str">
        <f>VLOOKUP(A405,'[1]BASE DTPA'!A:CU,7,0)</f>
        <v>N-A</v>
      </c>
      <c r="H405" s="10" t="str">
        <f>VLOOKUP(A405,'[1]BASE DTPA'!A:CV,8,0)</f>
        <v>2 CONTRATACIÓN DIRECTA</v>
      </c>
      <c r="I405" s="10" t="str">
        <f>VLOOKUP(A405,'[1]BASE DTPA'!A:CW,9,0)</f>
        <v>20 OTROS</v>
      </c>
      <c r="J405" s="7" t="str">
        <f>VLOOKUP(A405,'[1]BASE DTPA'!A:CX,10,0)</f>
        <v>INTERADMINISTRATIVO</v>
      </c>
      <c r="K405" s="7">
        <f>VLOOKUP(A405,'[1]BASE DTPA'!A:CY,11,0)</f>
        <v>77101604</v>
      </c>
      <c r="L405" s="7" t="str">
        <f>VLOOKUP(A405,'[1]BASE DTPA'!A:CZ,15,0)</f>
        <v>N/A</v>
      </c>
      <c r="M405" s="7">
        <f>VLOOKUP(A405,'[1]BASE DTPA'!A:DA,16,0)</f>
        <v>58724610</v>
      </c>
      <c r="N405" s="7" t="str">
        <f>VLOOKUP(A405,'[1]BASE DTPA'!A:DB,18,0)</f>
        <v>2 PERSONA JURIDICA</v>
      </c>
      <c r="O405" s="7" t="str">
        <f>VLOOKUP(A405,'[1]BASE DTPA'!A:DC,19,0)</f>
        <v>1 NIT</v>
      </c>
      <c r="P405" s="7">
        <f>VLOOKUP(A405,'[1]BASE DTPA'!A:DD,20,0)</f>
        <v>0</v>
      </c>
      <c r="Q405" s="7">
        <f>VLOOKUP(A405,'[1]BASE DTPA'!A:DE,22,0)</f>
        <v>890399010</v>
      </c>
      <c r="R405" s="7" t="str">
        <f>VLOOKUP(A405,'[1]BASE DTPA'!A:DF,38,0)</f>
        <v>PNN GORGONA</v>
      </c>
      <c r="S405" s="7">
        <f>VLOOKUP(A405,'[1]BASE DTPA'!A:DG,43,0)</f>
        <v>90</v>
      </c>
      <c r="T405" s="7">
        <f>VLOOKUP(A405,'[1]BASE DTPA'!A:DH,53,0)</f>
        <v>46021</v>
      </c>
      <c r="U405" s="7">
        <f>VLOOKUP(A405,'[1]BASE DTPA'!A:DI,54,0)</f>
        <v>46021</v>
      </c>
      <c r="V405" s="7">
        <f>VLOOKUP(A405,'[1]BASE DTPA'!A:DJ,79,0)</f>
        <v>0</v>
      </c>
      <c r="W405" s="7" t="str">
        <f>VLOOKUP(A405,'[1]BASE DTPA'!A:DK,68,0)</f>
        <v>VIGENTE</v>
      </c>
      <c r="X405" s="7" t="str">
        <f>VLOOKUP(A405,'[1]BASE DTPA'!A:DL,70,0)</f>
        <v xml:space="preserve">https://community.secop.gov.co/Public/Tendering/ContractDetailView/Index?UniqueIdentifier=CO1.PCCNTR.8418551 </v>
      </c>
      <c r="Y405" s="10"/>
      <c r="Z405" s="10"/>
    </row>
    <row r="406" spans="1:26" x14ac:dyDescent="0.3">
      <c r="A406" s="22" t="s">
        <v>401</v>
      </c>
      <c r="B406" s="10" t="str">
        <f>VLOOKUP(A406,'[1]BASE DTPA'!A:CN,2,0)</f>
        <v>1 FONAM</v>
      </c>
      <c r="C406" s="10" t="str">
        <f>VLOOKUP(A406,'[1]BASE DTPA'!A:CQ,3,0)</f>
        <v>CONVENIO DE ASOCIACION CON CONSEJO COMUNITARIO No 011 DE 2025 FONAM</v>
      </c>
      <c r="D406" s="10" t="str">
        <f>VLOOKUP(A406,'[1]BASE DTPA'!A:CR,4,0)</f>
        <v>CONSEJO COMUNITARIO DE LA COMUNIDAD NEGRA DE LA CUENCA BAJA DEL RIO CALIMA</v>
      </c>
      <c r="E406" s="10">
        <f>VLOOKUP(A406,'[1]BASE DTPA'!A:CS,5,0)</f>
        <v>45933</v>
      </c>
      <c r="F406" s="12" t="str">
        <f>VLOOKUP(A406,'[1]BASE DTPA'!A:CT,6,0)</f>
        <v>PA04-3202008-10-139 Aunar esfuerzos administrativos, técnicos y financieros para garantizar el desarrollo de las mesas de participación de los acuerdos de los consejos comunitarios del Pacífico presentes en el PNN Farallones de Cali, especialmente en los ecosistemas andinos y de páramo, en el marco de la conservación de la diversidad biológica de las Áreas Protegidas del SINAP Nacional.</v>
      </c>
      <c r="G406" s="10" t="str">
        <f>VLOOKUP(A406,'[1]BASE DTPA'!A:CU,7,0)</f>
        <v>N-A</v>
      </c>
      <c r="H406" s="10" t="str">
        <f>VLOOKUP(A406,'[1]BASE DTPA'!A:CV,8,0)</f>
        <v>2 CONTRATACIÓN DIRECTA</v>
      </c>
      <c r="I406" s="10" t="str">
        <f>VLOOKUP(A406,'[1]BASE DTPA'!A:CW,9,0)</f>
        <v>20 OTROS</v>
      </c>
      <c r="J406" s="7" t="str">
        <f>VLOOKUP(A406,'[1]BASE DTPA'!A:CX,10,0)</f>
        <v>N/A</v>
      </c>
      <c r="K406" s="7">
        <f>VLOOKUP(A406,'[1]BASE DTPA'!A:CY,11,0)</f>
        <v>90101600</v>
      </c>
      <c r="L406" s="7" t="str">
        <f>VLOOKUP(A406,'[1]BASE DTPA'!A:CZ,15,0)</f>
        <v>N/A</v>
      </c>
      <c r="M406" s="7">
        <f>VLOOKUP(A406,'[1]BASE DTPA'!A:DA,16,0)</f>
        <v>306826464</v>
      </c>
      <c r="N406" s="7" t="str">
        <f>VLOOKUP(A406,'[1]BASE DTPA'!A:DB,18,0)</f>
        <v>2 PERSONA JURIDICA</v>
      </c>
      <c r="O406" s="7" t="str">
        <f>VLOOKUP(A406,'[1]BASE DTPA'!A:DC,19,0)</f>
        <v>1 NIT</v>
      </c>
      <c r="P406" s="7">
        <f>VLOOKUP(A406,'[1]BASE DTPA'!A:DD,20,0)</f>
        <v>0</v>
      </c>
      <c r="Q406" s="7">
        <f>VLOOKUP(A406,'[1]BASE DTPA'!A:DE,22,0)</f>
        <v>835000708</v>
      </c>
      <c r="R406" s="7" t="str">
        <f>VLOOKUP(A406,'[1]BASE DTPA'!A:DF,38,0)</f>
        <v>PNN FARALLONES DE CALI</v>
      </c>
      <c r="S406" s="7">
        <f>VLOOKUP(A406,'[1]BASE DTPA'!A:DG,43,0)</f>
        <v>88</v>
      </c>
      <c r="T406" s="7">
        <f>VLOOKUP(A406,'[1]BASE DTPA'!A:DH,53,0)</f>
        <v>0</v>
      </c>
      <c r="U406" s="7">
        <f>VLOOKUP(A406,'[1]BASE DTPA'!A:DI,54,0)</f>
        <v>46021</v>
      </c>
      <c r="V406" s="7">
        <f>VLOOKUP(A406,'[1]BASE DTPA'!A:DJ,79,0)</f>
        <v>0</v>
      </c>
      <c r="W406" s="7" t="str">
        <f>VLOOKUP(A406,'[1]BASE DTPA'!A:DK,68,0)</f>
        <v>VIGENTE</v>
      </c>
      <c r="X406" s="7" t="str">
        <f>VLOOKUP(A406,'[1]BASE DTPA'!A:DL,70,0)</f>
        <v xml:space="preserve">https://community.secop.gov.co/Public/Tendering/ContractDetailView/Index?UniqueIdentifier=CO1.PCCNTR.8414001 </v>
      </c>
      <c r="Y406" s="10"/>
      <c r="Z406" s="10"/>
    </row>
    <row r="407" spans="1:26" x14ac:dyDescent="0.3">
      <c r="A407" s="22" t="s">
        <v>402</v>
      </c>
      <c r="B407" s="10" t="str">
        <f>VLOOKUP(A407,'[1]BASE DTPA'!A:CN,2,0)</f>
        <v>1 FONAM</v>
      </c>
      <c r="C407" s="10" t="str">
        <f>VLOOKUP(A407,'[1]BASE DTPA'!A:CQ,3,0)</f>
        <v>CONVENIO DE ASOCIACION CON CONSEJO COMUNITARIO No 012 DE 2025 FONAM</v>
      </c>
      <c r="D407" s="10" t="str">
        <f>VLOOKUP(A407,'[1]BASE DTPA'!A:CR,4,0)</f>
        <v>CONSEJO COMUNITARIO BAJO MIRA Y FRONTERA</v>
      </c>
      <c r="E407" s="10">
        <f>VLOOKUP(A407,'[1]BASE DTPA'!A:CS,5,0)</f>
        <v>45951</v>
      </c>
      <c r="F407" s="12" t="str">
        <f>VLOOKUP(A407,'[1]BASE DTPA'!A:CT,6,0)</f>
        <v>PA01-3202008-9-021 PA01-3202060-19_1-022 PA01-3202008-10-023 Aunar esfuerzos administrativos, técnicos y financieros para fortalecer la instancia de administración y manejo del DNMI Cabo Manglares Bajo Mira y Frontera, en el marco de la conservación de la diversidad biológica de las áreas protegidas del SINAP.</v>
      </c>
      <c r="G407" s="10" t="str">
        <f>VLOOKUP(A407,'[1]BASE DTPA'!A:CU,7,0)</f>
        <v>N-A</v>
      </c>
      <c r="H407" s="10" t="str">
        <f>VLOOKUP(A407,'[1]BASE DTPA'!A:CV,8,0)</f>
        <v>2 CONTRATACIÓN DIRECTA</v>
      </c>
      <c r="I407" s="10" t="str">
        <f>VLOOKUP(A407,'[1]BASE DTPA'!A:CW,9,0)</f>
        <v>20 OTROS</v>
      </c>
      <c r="J407" s="7" t="str">
        <f>VLOOKUP(A407,'[1]BASE DTPA'!A:CX,10,0)</f>
        <v>INTERADMINISTRATIVO</v>
      </c>
      <c r="K407" s="7">
        <f>VLOOKUP(A407,'[1]BASE DTPA'!A:CY,11,0)</f>
        <v>93141600</v>
      </c>
      <c r="L407" s="7" t="str">
        <f>VLOOKUP(A407,'[1]BASE DTPA'!A:CZ,15,0)</f>
        <v>N/A</v>
      </c>
      <c r="M407" s="7">
        <f>VLOOKUP(A407,'[1]BASE DTPA'!A:DA,16,0)</f>
        <v>249840000</v>
      </c>
      <c r="N407" s="7" t="str">
        <f>VLOOKUP(A407,'[1]BASE DTPA'!A:DB,18,0)</f>
        <v>2 PERSONA JURIDICA</v>
      </c>
      <c r="O407" s="7" t="str">
        <f>VLOOKUP(A407,'[1]BASE DTPA'!A:DC,19,0)</f>
        <v>1 NIT</v>
      </c>
      <c r="P407" s="7">
        <f>VLOOKUP(A407,'[1]BASE DTPA'!A:DD,20,0)</f>
        <v>0</v>
      </c>
      <c r="Q407" s="7">
        <f>VLOOKUP(A407,'[1]BASE DTPA'!A:DE,22,0)</f>
        <v>840000233</v>
      </c>
      <c r="R407" s="7" t="str">
        <f>VLOOKUP(A407,'[1]BASE DTPA'!A:DF,38,0)</f>
        <v>DNMI CABO MANGLARES</v>
      </c>
      <c r="S407" s="7">
        <f>VLOOKUP(A407,'[1]BASE DTPA'!A:DG,43,0)</f>
        <v>55</v>
      </c>
      <c r="T407" s="7">
        <f>VLOOKUP(A407,'[1]BASE DTPA'!A:DH,53,0)</f>
        <v>45953</v>
      </c>
      <c r="U407" s="7">
        <f>VLOOKUP(A407,'[1]BASE DTPA'!A:DI,54,0)</f>
        <v>46006</v>
      </c>
      <c r="V407" s="7">
        <f>VLOOKUP(A407,'[1]BASE DTPA'!A:DJ,79,0)</f>
        <v>0</v>
      </c>
      <c r="W407" s="7" t="str">
        <f>VLOOKUP(A407,'[1]BASE DTPA'!A:DK,68,0)</f>
        <v>VIGENTE</v>
      </c>
      <c r="X407" s="7" t="str">
        <f>VLOOKUP(A407,'[1]BASE DTPA'!A:DL,70,0)</f>
        <v xml:space="preserve">https://community.secop.gov.co/Public/Tendering/ContractDetailView/Index?UniqueIdentifier=CO1.PCCNTR.8473962 </v>
      </c>
      <c r="Y407" s="10"/>
      <c r="Z407" s="10"/>
    </row>
    <row r="408" spans="1:26" x14ac:dyDescent="0.3">
      <c r="A408" s="22" t="s">
        <v>403</v>
      </c>
      <c r="B408" s="10" t="str">
        <f>VLOOKUP(A408,'[1]BASE DTPA'!A:CN,2,0)</f>
        <v>1 FONAM</v>
      </c>
      <c r="C408" s="10" t="str">
        <f>VLOOKUP(A408,'[1]BASE DTPA'!A:CQ,3,0)</f>
        <v>CONVENIO DE ASOCIACIÓN 013 2025 FONAM</v>
      </c>
      <c r="D408" s="10" t="str">
        <f>VLOOKUP(A408,'[1]BASE DTPA'!A:CR,4,0)</f>
        <v>ASOCIACION DE CABILDOS INDIGENAS DEL MUNICIPIO DE NUQUI, JURUBIDA, CHORI</v>
      </c>
      <c r="E408" s="10">
        <f>VLOOKUP(A408,'[1]BASE DTPA'!A:CS,5,0)</f>
        <v>45952</v>
      </c>
      <c r="F408" s="12" t="str">
        <f>VLOOKUP(A408,'[1]BASE DTPA'!A:CT,6,0)</f>
        <v>PA10-3202008-10-030 Aunar esfuerzos administrativos, técnicos, operativos y financieros para la implementación del régimen especial de manejo “REM” en el marco de la conservación de la diversidad biológica de las áreas protegidas del SINAP nacional.</v>
      </c>
      <c r="G408" s="10" t="str">
        <f>VLOOKUP(A408,'[1]BASE DTPA'!A:CU,7,0)</f>
        <v>N-A</v>
      </c>
      <c r="H408" s="10" t="str">
        <f>VLOOKUP(A408,'[1]BASE DTPA'!A:CV,8,0)</f>
        <v>2 CONTRATACIÓN DIRECTA</v>
      </c>
      <c r="I408" s="10" t="str">
        <f>VLOOKUP(A408,'[1]BASE DTPA'!A:CW,9,0)</f>
        <v>20 OTROS</v>
      </c>
      <c r="J408" s="7" t="str">
        <f>VLOOKUP(A408,'[1]BASE DTPA'!A:CX,10,0)</f>
        <v>INTERADMINISTRATIVO</v>
      </c>
      <c r="K408" s="7">
        <f>VLOOKUP(A408,'[1]BASE DTPA'!A:CY,11,0)</f>
        <v>80141607</v>
      </c>
      <c r="L408" s="7" t="str">
        <f>VLOOKUP(A408,'[1]BASE DTPA'!A:CZ,15,0)</f>
        <v>N/A</v>
      </c>
      <c r="M408" s="7">
        <f>VLOOKUP(A408,'[1]BASE DTPA'!A:DA,16,0)</f>
        <v>58500000</v>
      </c>
      <c r="N408" s="7" t="str">
        <f>VLOOKUP(A408,'[1]BASE DTPA'!A:DB,18,0)</f>
        <v>2 PERSONA JURIDICA</v>
      </c>
      <c r="O408" s="7" t="str">
        <f>VLOOKUP(A408,'[1]BASE DTPA'!A:DC,19,0)</f>
        <v>1 NIT</v>
      </c>
      <c r="P408" s="7">
        <f>VLOOKUP(A408,'[1]BASE DTPA'!A:DD,20,0)</f>
        <v>0</v>
      </c>
      <c r="Q408" s="7">
        <f>VLOOKUP(A408,'[1]BASE DTPA'!A:DE,22,0)</f>
        <v>900166436</v>
      </c>
      <c r="R408" s="7" t="str">
        <f>VLOOKUP(A408,'[1]BASE DTPA'!A:DF,38,0)</f>
        <v>PNN UTRÍA</v>
      </c>
      <c r="S408" s="7">
        <f>VLOOKUP(A408,'[1]BASE DTPA'!A:DG,43,0)</f>
        <v>70</v>
      </c>
      <c r="T408" s="7">
        <f>VLOOKUP(A408,'[1]BASE DTPA'!A:DH,53,0)</f>
        <v>45957</v>
      </c>
      <c r="U408" s="7">
        <f>VLOOKUP(A408,'[1]BASE DTPA'!A:DI,54,0)</f>
        <v>46021</v>
      </c>
      <c r="V408" s="7">
        <f>VLOOKUP(A408,'[1]BASE DTPA'!A:DJ,79,0)</f>
        <v>0</v>
      </c>
      <c r="W408" s="7" t="str">
        <f>VLOOKUP(A408,'[1]BASE DTPA'!A:DK,68,0)</f>
        <v>VIGENTE</v>
      </c>
      <c r="X408" s="7" t="str">
        <f>VLOOKUP(A408,'[1]BASE DTPA'!A:DL,70,0)</f>
        <v xml:space="preserve">https://community.secop.gov.co/Public/Tendering/ContractDetailView/Index?UniqueIdentifier=CO1.PCCNTR.8481406 </v>
      </c>
      <c r="Y408" s="10"/>
      <c r="Z408" s="10"/>
    </row>
    <row r="409" spans="1:26" x14ac:dyDescent="0.3">
      <c r="A409" s="22" t="s">
        <v>404</v>
      </c>
      <c r="B409" s="10" t="str">
        <f>VLOOKUP(A409,'[1]BASE DTPA'!A:CN,2,0)</f>
        <v>1 FONAM</v>
      </c>
      <c r="C409" s="10" t="str">
        <f>VLOOKUP(A409,'[1]BASE DTPA'!A:CQ,3,0)</f>
        <v>CONVENIO DE ASOCIACIÓN CON CONSEJO COMUNITARIO 014-2025 FONAM</v>
      </c>
      <c r="D409" s="10" t="str">
        <f>VLOOKUP(A409,'[1]BASE DTPA'!A:CR,4,0)</f>
        <v xml:space="preserve">CONSEJO COMUNITARIO DE LA COMUNIDAD NEGRA DE LLANOBAJO </v>
      </c>
      <c r="E409" s="10">
        <f>VLOOKUP(A409,'[1]BASE DTPA'!A:CS,5,0)</f>
        <v>45968</v>
      </c>
      <c r="F409" s="12" t="str">
        <f>VLOOKUP(A409,'[1]BASE DTPA'!A:CT,6,0)</f>
        <v>PA04-3202008-10-158 Aunar esfuerzos técnicos, administrativos y financieros para realizar la etapa de aprestamiento del proceso consulta previa del plan de manejo del Parque Nacional Natural Farallones de Cali en la cuenca del Anchicayá con el Consejo Comunitario de la Comunidad Negra de Llano Bajo, en el marco de la conservación de la diversidad biológica de las áreas protegidas del SINAP nacional, especialmente en los ecosistemas andinos y de páramo.</v>
      </c>
      <c r="G409" s="10" t="str">
        <f>VLOOKUP(A409,'[1]BASE DTPA'!A:CU,7,0)</f>
        <v>N-A</v>
      </c>
      <c r="H409" s="10" t="str">
        <f>VLOOKUP(A409,'[1]BASE DTPA'!A:CV,8,0)</f>
        <v>2 CONTRATACIÓN DIRECTA</v>
      </c>
      <c r="I409" s="10" t="str">
        <f>VLOOKUP(A409,'[1]BASE DTPA'!A:CW,9,0)</f>
        <v>20 OTROS</v>
      </c>
      <c r="J409" s="7" t="str">
        <f>VLOOKUP(A409,'[1]BASE DTPA'!A:CX,10,0)</f>
        <v>N/A</v>
      </c>
      <c r="K409" s="7">
        <f>VLOOKUP(A409,'[1]BASE DTPA'!A:CY,11,0)</f>
        <v>77101604</v>
      </c>
      <c r="L409" s="7" t="str">
        <f>VLOOKUP(A409,'[1]BASE DTPA'!A:CZ,15,0)</f>
        <v>N/A</v>
      </c>
      <c r="M409" s="7">
        <f>VLOOKUP(A409,'[1]BASE DTPA'!A:DA,16,0)</f>
        <v>64031000</v>
      </c>
      <c r="N409" s="7" t="str">
        <f>VLOOKUP(A409,'[1]BASE DTPA'!A:DB,18,0)</f>
        <v>2 PERSONA JURIDICA</v>
      </c>
      <c r="O409" s="7" t="str">
        <f>VLOOKUP(A409,'[1]BASE DTPA'!A:DC,19,0)</f>
        <v>1 NIT</v>
      </c>
      <c r="P409" s="7">
        <f>VLOOKUP(A409,'[1]BASE DTPA'!A:DD,20,0)</f>
        <v>0</v>
      </c>
      <c r="Q409" s="7">
        <f>VLOOKUP(A409,'[1]BASE DTPA'!A:DE,22,0)</f>
        <v>835000515</v>
      </c>
      <c r="R409" s="7" t="str">
        <f>VLOOKUP(A409,'[1]BASE DTPA'!A:DF,38,0)</f>
        <v>PNN FARALLONES DE CALI</v>
      </c>
      <c r="S409" s="7">
        <f>VLOOKUP(A409,'[1]BASE DTPA'!A:DG,43,0)</f>
        <v>53</v>
      </c>
      <c r="T409" s="7">
        <f>VLOOKUP(A409,'[1]BASE DTPA'!A:DH,53,0)</f>
        <v>45968</v>
      </c>
      <c r="U409" s="7">
        <f>VLOOKUP(A409,'[1]BASE DTPA'!A:DI,54,0)</f>
        <v>46011</v>
      </c>
      <c r="V409" s="7">
        <f>VLOOKUP(A409,'[1]BASE DTPA'!A:DJ,79,0)</f>
        <v>0</v>
      </c>
      <c r="W409" s="7" t="str">
        <f>VLOOKUP(A409,'[1]BASE DTPA'!A:DK,68,0)</f>
        <v>VIGENTE</v>
      </c>
      <c r="X409" s="7" t="str">
        <f>VLOOKUP(A409,'[1]BASE DTPA'!A:DL,70,0)</f>
        <v xml:space="preserve">https://community.secop.gov.co/Public/Tendering/ContractDetailView/Index?UniqueIdentifier=CO1.PCCNTR.8557984 </v>
      </c>
      <c r="Y409" s="10"/>
      <c r="Z409" s="10"/>
    </row>
    <row r="410" spans="1:26" x14ac:dyDescent="0.3">
      <c r="A410" s="22" t="s">
        <v>405</v>
      </c>
      <c r="B410" s="10" t="str">
        <f>VLOOKUP(A410,'[1]BASE DTPA'!A:CN,2,0)</f>
        <v>2 NACION</v>
      </c>
      <c r="C410" s="10" t="str">
        <f>VLOOKUP(A410,'[1]BASE DTPA'!A:CQ,3,0)</f>
        <v>CONVENIO DE ASOCIACIÓN CON CONSEJO COMUNITARIO 015-2025 NACION</v>
      </c>
      <c r="D410" s="10" t="str">
        <f>VLOOKUP(A410,'[1]BASE DTPA'!A:CR,4,0)</f>
        <v xml:space="preserve">CONSEJO COMUNITARIO GENERAL LOS RISCALES DE NUQUI
</v>
      </c>
      <c r="E410" s="10">
        <f>VLOOKUP(A410,'[1]BASE DTPA'!A:CS,5,0)</f>
        <v>45968</v>
      </c>
      <c r="F410" s="12" t="str">
        <f>VLOOKUP(A410,'[1]BASE DTPA'!A:CT,6,0)</f>
        <v>PA10-3202052-8-031 Aunar esfuerzos administrativos, técnicos y financieros para avanzar en la implementación de la consulta previa del plan de manejo del PNN Utria con el consejo comunitarios Generales los Riscales y el Consejo comunitario General los Delfines, en el marco de la conservación de la diversidad biológica de las áreas protegidas del SINAP Nacional.</v>
      </c>
      <c r="G410" s="10" t="str">
        <f>VLOOKUP(A410,'[1]BASE DTPA'!A:CU,7,0)</f>
        <v>N-A</v>
      </c>
      <c r="H410" s="10" t="str">
        <f>VLOOKUP(A410,'[1]BASE DTPA'!A:CV,8,0)</f>
        <v>2 CONTRATACIÓN DIRECTA</v>
      </c>
      <c r="I410" s="10" t="str">
        <f>VLOOKUP(A410,'[1]BASE DTPA'!A:CW,9,0)</f>
        <v>20 OTROS</v>
      </c>
      <c r="J410" s="7" t="str">
        <f>VLOOKUP(A410,'[1]BASE DTPA'!A:CX,10,0)</f>
        <v>N/A</v>
      </c>
      <c r="K410" s="7">
        <f>VLOOKUP(A410,'[1]BASE DTPA'!A:CY,11,0)</f>
        <v>90000000</v>
      </c>
      <c r="L410" s="7" t="str">
        <f>VLOOKUP(A410,'[1]BASE DTPA'!A:CZ,15,0)</f>
        <v>N/A</v>
      </c>
      <c r="M410" s="7">
        <f>VLOOKUP(A410,'[1]BASE DTPA'!A:DA,16,0)</f>
        <v>64000000</v>
      </c>
      <c r="N410" s="7" t="str">
        <f>VLOOKUP(A410,'[1]BASE DTPA'!A:DB,18,0)</f>
        <v>2 PERSONA JURIDICA</v>
      </c>
      <c r="O410" s="7" t="str">
        <f>VLOOKUP(A410,'[1]BASE DTPA'!A:DC,19,0)</f>
        <v>1 NIT</v>
      </c>
      <c r="P410" s="7">
        <f>VLOOKUP(A410,'[1]BASE DTPA'!A:DD,20,0)</f>
        <v>0</v>
      </c>
      <c r="Q410" s="7">
        <f>VLOOKUP(A410,'[1]BASE DTPA'!A:DE,22,0)</f>
        <v>818001819</v>
      </c>
      <c r="R410" s="7" t="str">
        <f>VLOOKUP(A410,'[1]BASE DTPA'!A:DF,38,0)</f>
        <v>PNN UTRÍA</v>
      </c>
      <c r="S410" s="7">
        <f>VLOOKUP(A410,'[1]BASE DTPA'!A:DG,43,0)</f>
        <v>53</v>
      </c>
      <c r="T410" s="7">
        <f>VLOOKUP(A410,'[1]BASE DTPA'!A:DH,53,0)</f>
        <v>45972</v>
      </c>
      <c r="U410" s="7">
        <f>VLOOKUP(A410,'[1]BASE DTPA'!A:DI,54,0)</f>
        <v>46021</v>
      </c>
      <c r="V410" s="7">
        <f>VLOOKUP(A410,'[1]BASE DTPA'!A:DJ,79,0)</f>
        <v>0</v>
      </c>
      <c r="W410" s="7" t="str">
        <f>VLOOKUP(A410,'[1]BASE DTPA'!A:DK,68,0)</f>
        <v>VIGENTE</v>
      </c>
      <c r="X410" s="7" t="str">
        <f>VLOOKUP(A410,'[1]BASE DTPA'!A:DL,70,0)</f>
        <v xml:space="preserve">https://community.secop.gov.co/Public/Tendering/ContractDetailView/Index?UniqueIdentifier=CO1.PCCNTR.8563507 </v>
      </c>
      <c r="Y410" s="10"/>
      <c r="Z410" s="10"/>
    </row>
    <row r="411" spans="1:26" x14ac:dyDescent="0.3">
      <c r="A411" s="22" t="s">
        <v>406</v>
      </c>
      <c r="B411" s="10" t="str">
        <f>VLOOKUP(A411,'[1]BASE DTPA'!A:CN,2,0)</f>
        <v>1 FONAM</v>
      </c>
      <c r="C411" s="10" t="str">
        <f>VLOOKUP(A411,'[1]BASE DTPA'!A:CQ,3,0)</f>
        <v>CONVENIO DE ASOCIACIÓN 092 CON ESAL 016-2025 FONAM</v>
      </c>
      <c r="D411" s="10" t="str">
        <f>VLOOKUP(A411,'[1]BASE DTPA'!A:CR,4,0)</f>
        <v>FUNDACION INNSPIRAMOS</v>
      </c>
      <c r="E411" s="10">
        <f>VLOOKUP(A411,'[1]BASE DTPA'!A:CS,5,0)</f>
        <v>45995</v>
      </c>
      <c r="F411" s="12" t="str">
        <f>VLOOKUP(A411,'[1]BASE DTPA'!A:CT,6,0)</f>
        <v>PA04-3202060-19_1-149 Aunar esfuerzos técnicos, financieros, acciones administrativas y operativas para la implementación de de mantenimiento en las áreas en proceso de restauración ecológica iniciados por el Parque Nacional Natural Farallones de Cali durante las vigencias 2023 y 2024, especialmente en los ecosistemas andinos y de páramo, en el marco de la conservación de la diversidad biológica de las Áreas Protegidas del SINAP Nacional</v>
      </c>
      <c r="G411" s="10" t="str">
        <f>VLOOKUP(A411,'[1]BASE DTPA'!A:CU,7,0)</f>
        <v>N-A</v>
      </c>
      <c r="H411" s="10" t="str">
        <f>VLOOKUP(A411,'[1]BASE DTPA'!A:CV,8,0)</f>
        <v>2 CONTRATACIÓN DIRECTA</v>
      </c>
      <c r="I411" s="10" t="str">
        <f>VLOOKUP(A411,'[1]BASE DTPA'!A:CW,9,0)</f>
        <v>20 OTROS</v>
      </c>
      <c r="J411" s="7" t="str">
        <f>VLOOKUP(A411,'[1]BASE DTPA'!A:CX,10,0)</f>
        <v>N/A</v>
      </c>
      <c r="K411" s="7">
        <f>VLOOKUP(A411,'[1]BASE DTPA'!A:CY,11,0)</f>
        <v>0</v>
      </c>
      <c r="L411" s="7">
        <f>VLOOKUP(A411,'[1]BASE DTPA'!A:CZ,15,0)</f>
        <v>0</v>
      </c>
      <c r="M411" s="7">
        <f>VLOOKUP(A411,'[1]BASE DTPA'!A:DA,16,0)</f>
        <v>196984957</v>
      </c>
      <c r="N411" s="7" t="str">
        <f>VLOOKUP(A411,'[1]BASE DTPA'!A:DB,18,0)</f>
        <v>2 PERSONA JURIDICA</v>
      </c>
      <c r="O411" s="7" t="str">
        <f>VLOOKUP(A411,'[1]BASE DTPA'!A:DC,19,0)</f>
        <v>1 NIT</v>
      </c>
      <c r="P411" s="7">
        <f>VLOOKUP(A411,'[1]BASE DTPA'!A:DD,20,0)</f>
        <v>0</v>
      </c>
      <c r="Q411" s="7">
        <f>VLOOKUP(A411,'[1]BASE DTPA'!A:DE,22,0)</f>
        <v>900107609</v>
      </c>
      <c r="R411" s="7" t="str">
        <f>VLOOKUP(A411,'[1]BASE DTPA'!A:DF,38,0)</f>
        <v>PNN FARALLONES DE CALI</v>
      </c>
      <c r="S411" s="7">
        <f>VLOOKUP(A411,'[1]BASE DTPA'!A:DG,43,0)</f>
        <v>26</v>
      </c>
      <c r="T411" s="7">
        <f>VLOOKUP(A411,'[1]BASE DTPA'!A:DH,53,0)</f>
        <v>0</v>
      </c>
      <c r="U411" s="7">
        <f>VLOOKUP(A411,'[1]BASE DTPA'!A:DI,54,0)</f>
        <v>46021</v>
      </c>
      <c r="V411" s="7">
        <f>VLOOKUP(A411,'[1]BASE DTPA'!A:DJ,79,0)</f>
        <v>0</v>
      </c>
      <c r="W411" s="7" t="str">
        <f>VLOOKUP(A411,'[1]BASE DTPA'!A:DK,68,0)</f>
        <v>VIGENTE</v>
      </c>
      <c r="X411" s="7" t="str">
        <f>VLOOKUP(A411,'[1]BASE DTPA'!A:DL,70,0)</f>
        <v xml:space="preserve">https://community.secop.gov.co/Public/Tendering/ContractDetailView/Index?UniqueIdentifier=CO1.PCCNTR.8677064 </v>
      </c>
      <c r="Y411" s="10"/>
      <c r="Z411" s="10"/>
    </row>
    <row r="412" spans="1:26" x14ac:dyDescent="0.3">
      <c r="A412" s="42" t="s">
        <v>407</v>
      </c>
      <c r="B412" s="43"/>
      <c r="C412" s="43"/>
      <c r="D412" s="36"/>
      <c r="E412" s="36"/>
      <c r="F412" s="36"/>
      <c r="G412" s="36"/>
      <c r="H412" s="36"/>
      <c r="I412" s="36"/>
      <c r="J412" s="36"/>
      <c r="K412" s="36"/>
      <c r="L412" s="36"/>
      <c r="M412" s="36"/>
      <c r="N412" s="36"/>
      <c r="O412" s="37"/>
      <c r="P412" s="38"/>
      <c r="Q412" s="36"/>
      <c r="R412" s="36"/>
      <c r="S412" s="39"/>
      <c r="T412" s="36"/>
      <c r="U412" s="36"/>
      <c r="V412" s="36"/>
      <c r="W412" s="36"/>
      <c r="X412" s="39"/>
      <c r="Y412" s="36"/>
      <c r="Z412" s="36"/>
    </row>
    <row r="413" spans="1:26" x14ac:dyDescent="0.3">
      <c r="A413" s="22" t="s">
        <v>408</v>
      </c>
      <c r="B413" s="10" t="str">
        <f>VLOOKUP(A413,'[1]BASE DTPA'!A:CN,2,0)</f>
        <v>1 FONAM</v>
      </c>
      <c r="C413" s="10" t="str">
        <f>VLOOKUP(A413,'[1]BASE DTPA'!A:CQ,3,0)</f>
        <v>CONTRATO DE CONSULTORIA FONAM 001 DE 2025</v>
      </c>
      <c r="D413" s="10" t="str">
        <f>VLOOKUP(A413,'[1]BASE DTPA'!A:CR,4,0)</f>
        <v>FUNDACION PROFESIONAL PARA EL MANEJO INTEGRAL DEL AGUA</v>
      </c>
      <c r="E413" s="30">
        <f>VLOOKUP(A413,'[1]BASE DTPA'!A:CS,5,0)</f>
        <v>45958</v>
      </c>
      <c r="F413" s="12" t="str">
        <f>VLOOKUP(A413,'[1]BASE DTPA'!A:CT,6,0)</f>
        <v>PA04-3202008-9-127 Realizar estudio de biomagnificación de mercurio en una red trófica en la subcuenca del río Felidia, en el Parque Nacional Natural Farallones de Cali, especialmente en relación en los ecosistemas andinos y de páramo, en el marco de la conservación de la diversidad biológica de las Áreas Protegidas del SINAP Nacional.</v>
      </c>
      <c r="G413" s="10" t="str">
        <f>VLOOKUP(A413,'[1]BASE DTPA'!A:CU,7,0)</f>
        <v>N-A</v>
      </c>
      <c r="H413" s="10" t="str">
        <f>VLOOKUP(A413,'[1]BASE DTPA'!A:CV,8,0)</f>
        <v>1 CONCURSO DE MÉRITOS ABIERTO</v>
      </c>
      <c r="I413" s="10" t="str">
        <f>VLOOKUP(A413,'[1]BASE DTPA'!A:CW,9,0)</f>
        <v>5 CONSULTORÍA</v>
      </c>
      <c r="J413" s="7" t="str">
        <f>VLOOKUP(A413,'[1]BASE DTPA'!A:CX,10,0)</f>
        <v>N/A</v>
      </c>
      <c r="K413" s="7" t="str">
        <f>VLOOKUP(A413,'[1]BASE DTPA'!A:CY,11,0)</f>
        <v>77101604/77101701</v>
      </c>
      <c r="L413" s="13" t="str">
        <f>VLOOKUP(A413,'[1]BASE DTPA'!A:CZ,15,0)</f>
        <v>N/A</v>
      </c>
      <c r="M413" s="13">
        <f>VLOOKUP(A413,'[1]BASE DTPA'!A:DA,16,0)</f>
        <v>100000000</v>
      </c>
      <c r="N413" s="7" t="str">
        <f>VLOOKUP(A413,'[1]BASE DTPA'!A:DB,18,0)</f>
        <v>2 PERSONA JURIDICA</v>
      </c>
      <c r="O413" s="7" t="str">
        <f>VLOOKUP(A413,'[1]BASE DTPA'!A:DC,19,0)</f>
        <v>1 NIT</v>
      </c>
      <c r="P413" s="7" t="str">
        <f>VLOOKUP(A413,'[1]BASE DTPA'!A:DD,20,0)</f>
        <v>N/A</v>
      </c>
      <c r="Q413" s="7">
        <f>VLOOKUP(A413,'[1]BASE DTPA'!A:DE,22,0)</f>
        <v>805022727</v>
      </c>
      <c r="R413" s="7" t="str">
        <f>VLOOKUP(A413,'[1]BASE DTPA'!A:DF,38,0)</f>
        <v>PNN FARALLONES DE CALI</v>
      </c>
      <c r="S413" s="7">
        <f>VLOOKUP(A413,'[1]BASE DTPA'!A:DG,43,0)</f>
        <v>64</v>
      </c>
      <c r="T413" s="14">
        <f>VLOOKUP(A413,'[1]BASE DTPA'!A:DH,53,0)</f>
        <v>45968</v>
      </c>
      <c r="U413" s="24">
        <f>VLOOKUP(A413,'[1]BASE DTPA'!A:DI,54,0)</f>
        <v>46021</v>
      </c>
      <c r="V413" s="7">
        <f>VLOOKUP(A413,'[1]BASE DTPA'!A:DJ,79,0)</f>
        <v>0</v>
      </c>
      <c r="W413" s="7" t="str">
        <f>VLOOKUP(A413,'[1]BASE DTPA'!A:DK,68,0)</f>
        <v>VIGENTE</v>
      </c>
      <c r="X413" s="17" t="str">
        <f>VLOOKUP(A413,'[1]BASE DTPA'!A:DL,70,0)</f>
        <v xml:space="preserve">https://community.secop.gov.co/Public/Tendering/ContractDetailView/Index?UniqueIdentifier=CO1.PCCNTR.8491828 </v>
      </c>
      <c r="Y413" s="10"/>
      <c r="Z413" s="10"/>
    </row>
    <row r="414" spans="1:26" x14ac:dyDescent="0.3">
      <c r="A414" s="22" t="s">
        <v>409</v>
      </c>
      <c r="B414" s="10" t="str">
        <f>VLOOKUP(A414,'[1]BASE DTPA'!A:CN,2,0)</f>
        <v>1 FONAM</v>
      </c>
      <c r="C414" s="10" t="str">
        <f>VLOOKUP(A414,'[1]BASE DTPA'!A:CQ,3,0)</f>
        <v>CONTRATO DE CONSULTORIA FONAM 002 DE 2025</v>
      </c>
      <c r="D414" s="10" t="str">
        <f>VLOOKUP(A414,'[1]BASE DTPA'!A:CR,4,0)</f>
        <v>FUNDACION PROFESIONAL PARA EL MANEJO INTEGRAL DEL AGUA</v>
      </c>
      <c r="E414" s="30">
        <f>VLOOKUP(A414,'[1]BASE DTPA'!A:CS,5,0)</f>
        <v>45958</v>
      </c>
      <c r="F414" s="12" t="str">
        <f>VLOOKUP(A414,'[1]BASE DTPA'!A:CT,6,0)</f>
        <v>PA04-3202008-9-124/PA04-3202008-9-125. Realizar la caracterización de los componentes flora, aves, mamíferos y calidad de agua, en el Páramo de la subcuenca pance, del Parque Nacional Natural Farallones de Cali, especialmente en relación en los ecosistemas andinos y de páramo, en el marco de la conservación de la diversidad biológica de las Áreas Protegidas del sinap Nacional</v>
      </c>
      <c r="G414" s="10" t="str">
        <f>VLOOKUP(A414,'[1]BASE DTPA'!A:CU,7,0)</f>
        <v>N-A</v>
      </c>
      <c r="H414" s="10" t="str">
        <f>VLOOKUP(A414,'[1]BASE DTPA'!A:CV,8,0)</f>
        <v>1 CONCURSO DE MÉRITOS ABIERTO</v>
      </c>
      <c r="I414" s="10" t="str">
        <f>VLOOKUP(A414,'[1]BASE DTPA'!A:CW,9,0)</f>
        <v>5 CONSULTORÍA</v>
      </c>
      <c r="J414" s="7" t="str">
        <f>VLOOKUP(A414,'[1]BASE DTPA'!A:CX,10,0)</f>
        <v>N/A</v>
      </c>
      <c r="K414" s="7" t="str">
        <f>VLOOKUP(A414,'[1]BASE DTPA'!A:CY,11,0)</f>
        <v>77101604/77101701</v>
      </c>
      <c r="L414" s="13" t="str">
        <f>VLOOKUP(A414,'[1]BASE DTPA'!A:CZ,15,0)</f>
        <v>N/A</v>
      </c>
      <c r="M414" s="13">
        <f>VLOOKUP(A414,'[1]BASE DTPA'!A:DA,16,0)</f>
        <v>90000000</v>
      </c>
      <c r="N414" s="7" t="str">
        <f>VLOOKUP(A414,'[1]BASE DTPA'!A:DB,18,0)</f>
        <v>2 PERSONA JURIDICA</v>
      </c>
      <c r="O414" s="7" t="str">
        <f>VLOOKUP(A414,'[1]BASE DTPA'!A:DC,19,0)</f>
        <v>1 NIT</v>
      </c>
      <c r="P414" s="7" t="str">
        <f>VLOOKUP(A414,'[1]BASE DTPA'!A:DD,20,0)</f>
        <v>N/A</v>
      </c>
      <c r="Q414" s="7">
        <f>VLOOKUP(A414,'[1]BASE DTPA'!A:DE,22,0)</f>
        <v>805022727</v>
      </c>
      <c r="R414" s="7" t="str">
        <f>VLOOKUP(A414,'[1]BASE DTPA'!A:DF,38,0)</f>
        <v>PNN FARALLONES DE CALI</v>
      </c>
      <c r="S414" s="7">
        <f>VLOOKUP(A414,'[1]BASE DTPA'!A:DG,43,0)</f>
        <v>64</v>
      </c>
      <c r="T414" s="14">
        <f>VLOOKUP(A414,'[1]BASE DTPA'!A:DH,53,0)</f>
        <v>45968</v>
      </c>
      <c r="U414" s="24">
        <f>VLOOKUP(A414,'[1]BASE DTPA'!A:DI,54,0)</f>
        <v>46021</v>
      </c>
      <c r="V414" s="7">
        <f>VLOOKUP(A414,'[1]BASE DTPA'!A:DJ,79,0)</f>
        <v>0</v>
      </c>
      <c r="W414" s="7" t="str">
        <f>VLOOKUP(A414,'[1]BASE DTPA'!A:DK,68,0)</f>
        <v>VIGENTE</v>
      </c>
      <c r="X414" s="17" t="str">
        <f>VLOOKUP(A414,'[1]BASE DTPA'!A:DL,70,0)</f>
        <v xml:space="preserve">https://community.secop.gov.co/Public/Tendering/ContractDetailView/Index?UniqueIdentifier=CO1.PCCNTR.8491826 </v>
      </c>
      <c r="Y414" s="10"/>
      <c r="Z414" s="10"/>
    </row>
    <row r="415" spans="1:26" x14ac:dyDescent="0.3">
      <c r="A415" s="22"/>
      <c r="B415" s="10"/>
      <c r="C415" s="10"/>
      <c r="D415" s="10"/>
      <c r="E415" s="10"/>
      <c r="F415" s="10"/>
      <c r="G415" s="10"/>
      <c r="H415" s="10"/>
      <c r="I415" s="10"/>
      <c r="J415" s="7"/>
      <c r="K415" s="10"/>
      <c r="L415" s="10"/>
      <c r="M415" s="10"/>
      <c r="N415" s="10"/>
      <c r="O415" s="10"/>
      <c r="P415" s="10"/>
      <c r="Q415" s="10"/>
      <c r="R415" s="10"/>
      <c r="S415" s="10"/>
      <c r="T415" s="10"/>
      <c r="U415" s="10"/>
      <c r="V415" s="10"/>
      <c r="W415" s="10"/>
      <c r="X415" s="10"/>
      <c r="Y415" s="10"/>
      <c r="Z415" s="10"/>
    </row>
    <row r="416" spans="1:26" x14ac:dyDescent="0.3">
      <c r="A416" s="22"/>
      <c r="B416" s="10"/>
      <c r="C416" s="10"/>
      <c r="D416" s="10"/>
      <c r="E416" s="10"/>
      <c r="F416" s="10"/>
      <c r="G416" s="10"/>
      <c r="H416" s="10"/>
      <c r="I416" s="10"/>
      <c r="J416" s="7"/>
      <c r="K416" s="10"/>
      <c r="L416" s="10"/>
      <c r="M416" s="10"/>
      <c r="N416" s="10"/>
      <c r="O416" s="10"/>
      <c r="P416" s="10"/>
      <c r="Q416" s="10"/>
      <c r="R416" s="10"/>
      <c r="S416" s="10"/>
      <c r="T416" s="10"/>
      <c r="U416" s="10"/>
      <c r="V416" s="10"/>
      <c r="W416" s="10"/>
      <c r="X416" s="10"/>
      <c r="Y416" s="10"/>
      <c r="Z416" s="10"/>
    </row>
    <row r="417" spans="1:26" x14ac:dyDescent="0.3">
      <c r="A417" s="22"/>
      <c r="B417" s="10"/>
      <c r="C417" s="10"/>
      <c r="D417" s="10"/>
      <c r="E417" s="10"/>
      <c r="F417" s="10"/>
      <c r="G417" s="10"/>
      <c r="H417" s="10"/>
      <c r="I417" s="10"/>
      <c r="J417" s="7"/>
      <c r="K417" s="10"/>
      <c r="L417" s="10"/>
      <c r="M417" s="10"/>
      <c r="N417" s="10"/>
      <c r="O417" s="10"/>
      <c r="P417" s="10"/>
      <c r="Q417" s="10"/>
      <c r="R417" s="10"/>
      <c r="S417" s="10"/>
      <c r="T417" s="10"/>
      <c r="U417" s="10"/>
      <c r="V417" s="10"/>
      <c r="W417" s="10"/>
      <c r="X417" s="10"/>
      <c r="Y417" s="10"/>
      <c r="Z417" s="10"/>
    </row>
    <row r="418" spans="1:26" x14ac:dyDescent="0.3">
      <c r="A418" s="22"/>
      <c r="B418" s="10"/>
      <c r="C418" s="10"/>
      <c r="D418" s="10"/>
      <c r="E418" s="10"/>
      <c r="F418" s="10"/>
      <c r="G418" s="10"/>
      <c r="H418" s="10"/>
      <c r="I418" s="10"/>
      <c r="J418" s="7"/>
      <c r="K418" s="10"/>
      <c r="L418" s="10"/>
      <c r="M418" s="10"/>
      <c r="N418" s="10"/>
      <c r="O418" s="10"/>
      <c r="P418" s="10"/>
      <c r="Q418" s="10"/>
      <c r="R418" s="10"/>
      <c r="S418" s="10"/>
      <c r="T418" s="10"/>
      <c r="U418" s="10"/>
      <c r="V418" s="10"/>
      <c r="W418" s="10"/>
      <c r="X418" s="10"/>
      <c r="Y418" s="10"/>
      <c r="Z418" s="10"/>
    </row>
    <row r="419" spans="1:26" x14ac:dyDescent="0.3">
      <c r="A419" s="22"/>
      <c r="B419" s="10"/>
      <c r="C419" s="10"/>
      <c r="D419" s="10"/>
      <c r="E419" s="10"/>
      <c r="F419" s="10"/>
      <c r="G419" s="10"/>
      <c r="H419" s="10"/>
      <c r="I419" s="10"/>
      <c r="J419" s="7"/>
      <c r="K419" s="10"/>
      <c r="L419" s="10"/>
      <c r="M419" s="10"/>
      <c r="N419" s="10"/>
      <c r="O419" s="10"/>
      <c r="P419" s="10"/>
      <c r="Q419" s="10"/>
      <c r="R419" s="10"/>
      <c r="S419" s="10"/>
      <c r="T419" s="10"/>
      <c r="U419" s="10"/>
      <c r="V419" s="10"/>
      <c r="W419" s="10"/>
      <c r="X419" s="10"/>
      <c r="Y419" s="10"/>
      <c r="Z419" s="10"/>
    </row>
    <row r="420" spans="1:26" x14ac:dyDescent="0.3">
      <c r="A420" s="22"/>
      <c r="B420" s="10"/>
      <c r="C420" s="10"/>
      <c r="D420" s="10"/>
      <c r="E420" s="10"/>
      <c r="F420" s="10"/>
      <c r="G420" s="10"/>
      <c r="H420" s="10"/>
      <c r="I420" s="10"/>
      <c r="J420" s="7"/>
      <c r="K420" s="10"/>
      <c r="L420" s="10"/>
      <c r="M420" s="10"/>
      <c r="N420" s="10"/>
      <c r="O420" s="10"/>
      <c r="P420" s="10"/>
      <c r="Q420" s="10"/>
      <c r="R420" s="10"/>
      <c r="S420" s="10"/>
      <c r="T420" s="10"/>
      <c r="U420" s="10"/>
      <c r="V420" s="10"/>
      <c r="W420" s="10"/>
      <c r="X420" s="10"/>
      <c r="Y420" s="10"/>
      <c r="Z420" s="10"/>
    </row>
    <row r="421" spans="1:26" x14ac:dyDescent="0.3">
      <c r="A421" s="22"/>
      <c r="B421" s="10"/>
      <c r="C421" s="10"/>
      <c r="D421" s="10"/>
      <c r="E421" s="10"/>
      <c r="F421" s="10"/>
      <c r="G421" s="10"/>
      <c r="H421" s="10"/>
      <c r="I421" s="10"/>
      <c r="J421" s="7"/>
      <c r="K421" s="10"/>
      <c r="L421" s="10"/>
      <c r="M421" s="10"/>
      <c r="N421" s="10"/>
      <c r="O421" s="10"/>
      <c r="P421" s="10"/>
      <c r="Q421" s="10"/>
      <c r="R421" s="10"/>
      <c r="S421" s="10"/>
      <c r="T421" s="10"/>
      <c r="U421" s="10"/>
      <c r="V421" s="10"/>
      <c r="W421" s="10"/>
      <c r="X421" s="10"/>
      <c r="Y421" s="10"/>
      <c r="Z421" s="10"/>
    </row>
    <row r="422" spans="1:26" x14ac:dyDescent="0.3">
      <c r="A422" s="22"/>
      <c r="B422" s="10"/>
      <c r="C422" s="10"/>
      <c r="D422" s="10"/>
      <c r="E422" s="10"/>
      <c r="F422" s="10"/>
      <c r="G422" s="10"/>
      <c r="H422" s="10"/>
      <c r="I422" s="10"/>
      <c r="J422" s="7"/>
      <c r="K422" s="10"/>
      <c r="L422" s="10"/>
      <c r="M422" s="10"/>
      <c r="N422" s="10"/>
      <c r="O422" s="10"/>
      <c r="P422" s="10"/>
      <c r="Q422" s="10"/>
      <c r="R422" s="10"/>
      <c r="S422" s="10"/>
      <c r="T422" s="10"/>
      <c r="U422" s="10"/>
      <c r="V422" s="10"/>
      <c r="W422" s="10"/>
      <c r="X422" s="10"/>
      <c r="Y422" s="10"/>
      <c r="Z422" s="10"/>
    </row>
    <row r="423" spans="1:26" x14ac:dyDescent="0.3">
      <c r="A423" s="22"/>
      <c r="B423" s="10"/>
      <c r="C423" s="10"/>
      <c r="D423" s="10"/>
      <c r="E423" s="10"/>
      <c r="F423" s="10"/>
      <c r="G423" s="10"/>
      <c r="H423" s="10"/>
      <c r="I423" s="10"/>
      <c r="J423" s="7"/>
      <c r="K423" s="10"/>
      <c r="L423" s="10"/>
      <c r="M423" s="10"/>
      <c r="N423" s="10"/>
      <c r="O423" s="10"/>
      <c r="P423" s="10"/>
      <c r="Q423" s="10"/>
      <c r="R423" s="10"/>
      <c r="S423" s="10"/>
      <c r="T423" s="10"/>
      <c r="U423" s="10"/>
      <c r="V423" s="10"/>
      <c r="W423" s="10"/>
      <c r="X423" s="10"/>
      <c r="Y423" s="10"/>
      <c r="Z423" s="10"/>
    </row>
    <row r="424" spans="1:26" x14ac:dyDescent="0.3">
      <c r="A424" s="22"/>
      <c r="B424" s="10"/>
      <c r="C424" s="10"/>
      <c r="D424" s="10"/>
      <c r="E424" s="10"/>
      <c r="F424" s="10"/>
      <c r="G424" s="10"/>
      <c r="H424" s="10"/>
      <c r="I424" s="10"/>
      <c r="J424" s="7"/>
      <c r="K424" s="10"/>
      <c r="L424" s="10"/>
      <c r="M424" s="10"/>
      <c r="N424" s="10"/>
      <c r="O424" s="10"/>
      <c r="P424" s="10"/>
      <c r="Q424" s="10"/>
      <c r="R424" s="10"/>
      <c r="S424" s="10"/>
      <c r="T424" s="10"/>
      <c r="U424" s="10"/>
      <c r="V424" s="10"/>
      <c r="W424" s="10"/>
      <c r="X424" s="10"/>
      <c r="Y424" s="10"/>
      <c r="Z424" s="10"/>
    </row>
    <row r="425" spans="1:26" x14ac:dyDescent="0.3">
      <c r="A425" s="22"/>
      <c r="B425" s="10"/>
      <c r="C425" s="10"/>
      <c r="D425" s="10"/>
      <c r="E425" s="10"/>
      <c r="F425" s="10"/>
      <c r="G425" s="10"/>
      <c r="H425" s="10"/>
      <c r="I425" s="10"/>
      <c r="J425" s="7"/>
      <c r="K425" s="10"/>
      <c r="L425" s="10"/>
      <c r="M425" s="10"/>
      <c r="N425" s="10"/>
      <c r="O425" s="10"/>
      <c r="P425" s="10"/>
      <c r="Q425" s="10"/>
      <c r="R425" s="10"/>
      <c r="S425" s="10"/>
      <c r="T425" s="10"/>
      <c r="U425" s="10"/>
      <c r="V425" s="10"/>
      <c r="W425" s="10"/>
      <c r="X425" s="10"/>
      <c r="Y425" s="10"/>
      <c r="Z425" s="10"/>
    </row>
    <row r="426" spans="1:26" x14ac:dyDescent="0.3">
      <c r="A426" s="22"/>
      <c r="B426" s="10"/>
      <c r="C426" s="10"/>
      <c r="D426" s="10"/>
      <c r="E426" s="10"/>
      <c r="F426" s="10"/>
      <c r="G426" s="10"/>
      <c r="H426" s="10"/>
      <c r="I426" s="10"/>
      <c r="J426" s="7"/>
      <c r="K426" s="10"/>
      <c r="L426" s="10"/>
      <c r="M426" s="10"/>
      <c r="N426" s="10"/>
      <c r="O426" s="10"/>
      <c r="P426" s="10"/>
      <c r="Q426" s="10"/>
      <c r="R426" s="10"/>
      <c r="S426" s="10"/>
      <c r="T426" s="10"/>
      <c r="U426" s="10"/>
      <c r="V426" s="10"/>
      <c r="W426" s="10"/>
      <c r="X426" s="10"/>
      <c r="Y426" s="10"/>
      <c r="Z426" s="10"/>
    </row>
    <row r="427" spans="1:26" x14ac:dyDescent="0.3">
      <c r="A427" s="22"/>
      <c r="B427" s="10"/>
      <c r="C427" s="10"/>
      <c r="D427" s="10"/>
      <c r="E427" s="10"/>
      <c r="F427" s="10"/>
      <c r="G427" s="10"/>
      <c r="H427" s="10"/>
      <c r="I427" s="10"/>
      <c r="J427" s="7"/>
      <c r="K427" s="10"/>
      <c r="L427" s="10"/>
      <c r="M427" s="10"/>
      <c r="N427" s="10"/>
      <c r="O427" s="10"/>
      <c r="P427" s="10"/>
      <c r="Q427" s="10"/>
      <c r="R427" s="10"/>
      <c r="S427" s="10"/>
      <c r="T427" s="10"/>
      <c r="U427" s="10"/>
      <c r="V427" s="10"/>
      <c r="W427" s="10"/>
      <c r="X427" s="10"/>
      <c r="Y427" s="10"/>
      <c r="Z427" s="10"/>
    </row>
    <row r="428" spans="1:26" x14ac:dyDescent="0.3">
      <c r="A428" s="22"/>
      <c r="B428" s="10"/>
      <c r="C428" s="10"/>
      <c r="D428" s="10"/>
      <c r="E428" s="10"/>
      <c r="F428" s="10"/>
      <c r="G428" s="10"/>
      <c r="H428" s="10"/>
      <c r="I428" s="10"/>
      <c r="J428" s="7"/>
      <c r="K428" s="10"/>
      <c r="L428" s="10"/>
      <c r="M428" s="10"/>
      <c r="N428" s="10"/>
      <c r="O428" s="10"/>
      <c r="P428" s="10"/>
      <c r="Q428" s="10"/>
      <c r="R428" s="10"/>
      <c r="S428" s="10"/>
      <c r="T428" s="10"/>
      <c r="U428" s="10"/>
      <c r="V428" s="10"/>
      <c r="W428" s="10"/>
      <c r="X428" s="10"/>
      <c r="Y428" s="10"/>
      <c r="Z428" s="10"/>
    </row>
    <row r="429" spans="1:26" x14ac:dyDescent="0.3">
      <c r="A429" s="22"/>
      <c r="B429" s="10"/>
      <c r="C429" s="10"/>
      <c r="D429" s="10"/>
      <c r="E429" s="10"/>
      <c r="F429" s="10"/>
      <c r="G429" s="10"/>
      <c r="H429" s="10"/>
      <c r="I429" s="10"/>
      <c r="J429" s="7"/>
      <c r="K429" s="10"/>
      <c r="L429" s="10"/>
      <c r="M429" s="10"/>
      <c r="N429" s="10"/>
      <c r="O429" s="10"/>
      <c r="P429" s="10"/>
      <c r="Q429" s="10"/>
      <c r="R429" s="10"/>
      <c r="S429" s="10"/>
      <c r="T429" s="10"/>
      <c r="U429" s="10"/>
      <c r="V429" s="10"/>
      <c r="W429" s="10"/>
      <c r="X429" s="10"/>
      <c r="Y429" s="10"/>
      <c r="Z429" s="10"/>
    </row>
    <row r="430" spans="1:26" x14ac:dyDescent="0.3">
      <c r="A430" s="22"/>
      <c r="B430" s="10"/>
      <c r="C430" s="10"/>
      <c r="D430" s="10"/>
      <c r="E430" s="10"/>
      <c r="F430" s="10"/>
      <c r="G430" s="10"/>
      <c r="H430" s="10"/>
      <c r="I430" s="10"/>
      <c r="J430" s="7"/>
      <c r="K430" s="10"/>
      <c r="L430" s="10"/>
      <c r="M430" s="10"/>
      <c r="N430" s="10"/>
      <c r="O430" s="10"/>
      <c r="P430" s="10"/>
      <c r="Q430" s="10"/>
      <c r="R430" s="10"/>
      <c r="S430" s="10"/>
      <c r="T430" s="10"/>
      <c r="U430" s="10"/>
      <c r="V430" s="10"/>
      <c r="W430" s="10"/>
      <c r="X430" s="10"/>
      <c r="Y430" s="10"/>
      <c r="Z430" s="10"/>
    </row>
    <row r="431" spans="1:26" x14ac:dyDescent="0.3">
      <c r="A431" s="22"/>
      <c r="B431" s="10"/>
      <c r="C431" s="10"/>
      <c r="D431" s="10"/>
      <c r="E431" s="10"/>
      <c r="F431" s="10"/>
      <c r="G431" s="10"/>
      <c r="H431" s="10"/>
      <c r="I431" s="10"/>
      <c r="J431" s="7"/>
      <c r="K431" s="10"/>
      <c r="L431" s="10"/>
      <c r="M431" s="10"/>
      <c r="N431" s="10"/>
      <c r="O431" s="10"/>
      <c r="P431" s="10"/>
      <c r="Q431" s="10"/>
      <c r="R431" s="10"/>
      <c r="S431" s="10"/>
      <c r="T431" s="10"/>
      <c r="U431" s="10"/>
      <c r="V431" s="10"/>
      <c r="W431" s="10"/>
      <c r="X431" s="10"/>
      <c r="Y431" s="10"/>
      <c r="Z431" s="10"/>
    </row>
    <row r="432" spans="1:26" x14ac:dyDescent="0.3">
      <c r="A432" s="22"/>
      <c r="B432" s="10"/>
      <c r="C432" s="10"/>
      <c r="D432" s="10"/>
      <c r="E432" s="10"/>
      <c r="F432" s="10"/>
      <c r="G432" s="10"/>
      <c r="H432" s="10"/>
      <c r="I432" s="10"/>
      <c r="J432" s="7"/>
      <c r="K432" s="10"/>
      <c r="L432" s="10"/>
      <c r="M432" s="10"/>
      <c r="N432" s="10"/>
      <c r="O432" s="10"/>
      <c r="P432" s="10"/>
      <c r="Q432" s="10"/>
      <c r="R432" s="10"/>
      <c r="S432" s="10"/>
      <c r="T432" s="10"/>
      <c r="U432" s="10"/>
      <c r="V432" s="10"/>
      <c r="W432" s="10"/>
      <c r="X432" s="10"/>
      <c r="Y432" s="10"/>
      <c r="Z432" s="10"/>
    </row>
    <row r="433" spans="1:26" x14ac:dyDescent="0.3">
      <c r="A433" s="22"/>
      <c r="B433" s="10"/>
      <c r="C433" s="10"/>
      <c r="D433" s="10"/>
      <c r="E433" s="10"/>
      <c r="F433" s="10"/>
      <c r="G433" s="10"/>
      <c r="H433" s="10"/>
      <c r="I433" s="10"/>
      <c r="J433" s="7"/>
      <c r="K433" s="10"/>
      <c r="L433" s="10"/>
      <c r="M433" s="10"/>
      <c r="N433" s="10"/>
      <c r="O433" s="10"/>
      <c r="P433" s="10"/>
      <c r="Q433" s="10"/>
      <c r="R433" s="10"/>
      <c r="S433" s="10"/>
      <c r="T433" s="10"/>
      <c r="U433" s="10"/>
      <c r="V433" s="10"/>
      <c r="W433" s="10"/>
      <c r="X433" s="10"/>
      <c r="Y433" s="10"/>
      <c r="Z433" s="10"/>
    </row>
    <row r="434" spans="1:26" x14ac:dyDescent="0.3">
      <c r="A434" s="22"/>
      <c r="B434" s="10"/>
      <c r="C434" s="10"/>
      <c r="D434" s="10"/>
      <c r="E434" s="10"/>
      <c r="F434" s="10"/>
      <c r="G434" s="10"/>
      <c r="H434" s="10"/>
      <c r="I434" s="10"/>
      <c r="J434" s="7"/>
      <c r="K434" s="10"/>
      <c r="L434" s="10"/>
      <c r="M434" s="10"/>
      <c r="N434" s="10"/>
      <c r="O434" s="10"/>
      <c r="P434" s="10"/>
      <c r="Q434" s="10"/>
      <c r="R434" s="10"/>
      <c r="S434" s="10"/>
      <c r="T434" s="10"/>
      <c r="U434" s="10"/>
      <c r="V434" s="10"/>
      <c r="W434" s="10"/>
      <c r="X434" s="10"/>
      <c r="Y434" s="10"/>
      <c r="Z434" s="10"/>
    </row>
    <row r="435" spans="1:26" x14ac:dyDescent="0.3">
      <c r="A435" s="22"/>
      <c r="B435" s="10"/>
      <c r="C435" s="10"/>
      <c r="D435" s="10"/>
      <c r="E435" s="10"/>
      <c r="F435" s="10"/>
      <c r="G435" s="10"/>
      <c r="H435" s="10"/>
      <c r="I435" s="10"/>
      <c r="J435" s="7"/>
      <c r="K435" s="10"/>
      <c r="L435" s="10"/>
      <c r="M435" s="10"/>
      <c r="N435" s="10"/>
      <c r="O435" s="10"/>
      <c r="P435" s="10"/>
      <c r="Q435" s="10"/>
      <c r="R435" s="10"/>
      <c r="S435" s="10"/>
      <c r="T435" s="10"/>
      <c r="U435" s="10"/>
      <c r="V435" s="10"/>
      <c r="W435" s="10"/>
      <c r="X435" s="10"/>
      <c r="Y435" s="10"/>
      <c r="Z435" s="10"/>
    </row>
    <row r="436" spans="1:26" x14ac:dyDescent="0.3">
      <c r="A436" s="22"/>
      <c r="B436" s="10"/>
      <c r="C436" s="10"/>
      <c r="D436" s="10"/>
      <c r="E436" s="10"/>
      <c r="F436" s="10"/>
      <c r="G436" s="10"/>
      <c r="H436" s="10"/>
      <c r="I436" s="10"/>
      <c r="J436" s="7"/>
      <c r="K436" s="10"/>
      <c r="L436" s="10"/>
      <c r="M436" s="10"/>
      <c r="N436" s="10"/>
      <c r="O436" s="10"/>
      <c r="P436" s="10"/>
      <c r="Q436" s="10"/>
      <c r="R436" s="10"/>
      <c r="S436" s="10"/>
      <c r="T436" s="10"/>
      <c r="U436" s="10"/>
      <c r="V436" s="10"/>
      <c r="W436" s="10"/>
      <c r="X436" s="10"/>
      <c r="Y436" s="10"/>
      <c r="Z436" s="10"/>
    </row>
    <row r="437" spans="1:26" x14ac:dyDescent="0.3">
      <c r="A437" s="22"/>
      <c r="B437" s="10"/>
      <c r="C437" s="10"/>
      <c r="D437" s="10"/>
      <c r="E437" s="10"/>
      <c r="F437" s="10"/>
      <c r="G437" s="10"/>
      <c r="H437" s="10"/>
      <c r="I437" s="10"/>
      <c r="J437" s="7"/>
      <c r="K437" s="10"/>
      <c r="L437" s="10"/>
      <c r="M437" s="10"/>
      <c r="N437" s="10"/>
      <c r="O437" s="10"/>
      <c r="P437" s="10"/>
      <c r="Q437" s="10"/>
      <c r="R437" s="10"/>
      <c r="S437" s="10"/>
      <c r="T437" s="10"/>
      <c r="U437" s="10"/>
      <c r="V437" s="10"/>
      <c r="W437" s="10"/>
      <c r="X437" s="10"/>
      <c r="Y437" s="10"/>
      <c r="Z437" s="10"/>
    </row>
    <row r="438" spans="1:26" x14ac:dyDescent="0.3">
      <c r="A438" s="22"/>
      <c r="B438" s="10"/>
      <c r="C438" s="10"/>
      <c r="D438" s="10"/>
      <c r="E438" s="10"/>
      <c r="F438" s="10"/>
      <c r="G438" s="10"/>
      <c r="H438" s="10"/>
      <c r="I438" s="10"/>
      <c r="J438" s="7"/>
      <c r="K438" s="10"/>
      <c r="L438" s="10"/>
      <c r="M438" s="10"/>
      <c r="N438" s="10"/>
      <c r="O438" s="10"/>
      <c r="P438" s="10"/>
      <c r="Q438" s="10"/>
      <c r="R438" s="10"/>
      <c r="S438" s="10"/>
      <c r="T438" s="10"/>
      <c r="U438" s="10"/>
      <c r="V438" s="10"/>
      <c r="W438" s="10"/>
      <c r="X438" s="10"/>
      <c r="Y438" s="10"/>
      <c r="Z438" s="10"/>
    </row>
    <row r="439" spans="1:26" x14ac:dyDescent="0.3">
      <c r="A439" s="22"/>
      <c r="B439" s="10"/>
      <c r="C439" s="10"/>
      <c r="D439" s="10"/>
      <c r="E439" s="10"/>
      <c r="F439" s="10"/>
      <c r="G439" s="10"/>
      <c r="H439" s="10"/>
      <c r="I439" s="10"/>
      <c r="J439" s="7"/>
      <c r="K439" s="10"/>
      <c r="L439" s="10"/>
      <c r="M439" s="10"/>
      <c r="N439" s="10"/>
      <c r="O439" s="10"/>
      <c r="P439" s="10"/>
      <c r="Q439" s="10"/>
      <c r="R439" s="10"/>
      <c r="S439" s="10"/>
      <c r="T439" s="10"/>
      <c r="U439" s="10"/>
      <c r="V439" s="10"/>
      <c r="W439" s="10"/>
      <c r="X439" s="10"/>
      <c r="Y439" s="10"/>
      <c r="Z439" s="10"/>
    </row>
    <row r="440" spans="1:26" x14ac:dyDescent="0.3">
      <c r="A440" s="22"/>
      <c r="B440" s="10"/>
      <c r="C440" s="10"/>
      <c r="D440" s="10"/>
      <c r="E440" s="10"/>
      <c r="F440" s="10"/>
      <c r="G440" s="10"/>
      <c r="H440" s="10"/>
      <c r="I440" s="10"/>
      <c r="J440" s="7"/>
      <c r="K440" s="10"/>
      <c r="L440" s="10"/>
      <c r="M440" s="10"/>
      <c r="N440" s="10"/>
      <c r="O440" s="10"/>
      <c r="P440" s="10"/>
      <c r="Q440" s="10"/>
      <c r="R440" s="10"/>
      <c r="S440" s="10"/>
      <c r="T440" s="10"/>
      <c r="U440" s="10"/>
      <c r="V440" s="10"/>
      <c r="W440" s="10"/>
      <c r="X440" s="10"/>
      <c r="Y440" s="10"/>
      <c r="Z440" s="10"/>
    </row>
    <row r="441" spans="1:26" x14ac:dyDescent="0.3">
      <c r="A441" s="22"/>
      <c r="B441" s="10"/>
      <c r="C441" s="10"/>
      <c r="D441" s="10"/>
      <c r="E441" s="10"/>
      <c r="F441" s="10"/>
      <c r="G441" s="10"/>
      <c r="H441" s="10"/>
      <c r="I441" s="10"/>
      <c r="J441" s="7"/>
      <c r="K441" s="10"/>
      <c r="L441" s="10"/>
      <c r="M441" s="10"/>
      <c r="N441" s="10"/>
      <c r="O441" s="10"/>
      <c r="P441" s="10"/>
      <c r="Q441" s="10"/>
      <c r="R441" s="10"/>
      <c r="S441" s="10"/>
      <c r="T441" s="10"/>
      <c r="U441" s="10"/>
      <c r="V441" s="10"/>
      <c r="W441" s="10"/>
      <c r="X441" s="10"/>
      <c r="Y441" s="10"/>
      <c r="Z441" s="10"/>
    </row>
    <row r="442" spans="1:26" x14ac:dyDescent="0.3">
      <c r="A442" s="22"/>
      <c r="B442" s="10"/>
      <c r="C442" s="10"/>
      <c r="D442" s="10"/>
      <c r="E442" s="10"/>
      <c r="F442" s="10"/>
      <c r="G442" s="10"/>
      <c r="H442" s="10"/>
      <c r="I442" s="10"/>
      <c r="J442" s="7"/>
      <c r="K442" s="10"/>
      <c r="L442" s="10"/>
      <c r="M442" s="10"/>
      <c r="N442" s="10"/>
      <c r="O442" s="10"/>
      <c r="P442" s="10"/>
      <c r="Q442" s="10"/>
      <c r="R442" s="10"/>
      <c r="S442" s="10"/>
      <c r="T442" s="10"/>
      <c r="U442" s="10"/>
      <c r="V442" s="10"/>
      <c r="W442" s="10"/>
      <c r="X442" s="10"/>
      <c r="Y442" s="10"/>
      <c r="Z442" s="10"/>
    </row>
    <row r="443" spans="1:26" x14ac:dyDescent="0.3">
      <c r="A443" s="22"/>
      <c r="B443" s="10"/>
      <c r="C443" s="10"/>
      <c r="D443" s="10"/>
      <c r="E443" s="10"/>
      <c r="F443" s="10"/>
      <c r="G443" s="10"/>
      <c r="H443" s="10"/>
      <c r="I443" s="10"/>
      <c r="J443" s="7"/>
      <c r="K443" s="10"/>
      <c r="L443" s="10"/>
      <c r="M443" s="10"/>
      <c r="N443" s="10"/>
      <c r="O443" s="10"/>
      <c r="P443" s="10"/>
      <c r="Q443" s="10"/>
      <c r="R443" s="10"/>
      <c r="S443" s="10"/>
      <c r="T443" s="10"/>
      <c r="U443" s="10"/>
      <c r="V443" s="10"/>
      <c r="W443" s="10"/>
      <c r="X443" s="10"/>
      <c r="Y443" s="10"/>
      <c r="Z443" s="10"/>
    </row>
    <row r="444" spans="1:26" x14ac:dyDescent="0.3">
      <c r="A444" s="22"/>
      <c r="B444" s="10"/>
      <c r="C444" s="10"/>
      <c r="D444" s="10"/>
      <c r="E444" s="10"/>
      <c r="F444" s="10"/>
      <c r="G444" s="10"/>
      <c r="H444" s="10"/>
      <c r="I444" s="10"/>
      <c r="J444" s="7"/>
      <c r="K444" s="10"/>
      <c r="L444" s="10"/>
      <c r="M444" s="10"/>
      <c r="N444" s="10"/>
      <c r="O444" s="10"/>
      <c r="P444" s="10"/>
      <c r="Q444" s="10"/>
      <c r="R444" s="10"/>
      <c r="S444" s="10"/>
      <c r="T444" s="10"/>
      <c r="U444" s="10"/>
      <c r="V444" s="10"/>
      <c r="W444" s="10"/>
      <c r="X444" s="10"/>
      <c r="Y444" s="10"/>
      <c r="Z444" s="10"/>
    </row>
    <row r="445" spans="1:26" x14ac:dyDescent="0.3">
      <c r="A445" s="22"/>
      <c r="B445" s="10"/>
      <c r="C445" s="10"/>
      <c r="D445" s="10"/>
      <c r="E445" s="10"/>
      <c r="F445" s="10"/>
      <c r="G445" s="10"/>
      <c r="H445" s="10"/>
      <c r="I445" s="10"/>
      <c r="J445" s="7"/>
      <c r="K445" s="10"/>
      <c r="L445" s="10"/>
      <c r="M445" s="10"/>
      <c r="N445" s="10"/>
      <c r="O445" s="10"/>
      <c r="P445" s="10"/>
      <c r="Q445" s="10"/>
      <c r="R445" s="10"/>
      <c r="S445" s="10"/>
      <c r="T445" s="10"/>
      <c r="U445" s="10"/>
      <c r="V445" s="10"/>
      <c r="W445" s="10"/>
      <c r="X445" s="10"/>
      <c r="Y445" s="10"/>
      <c r="Z445" s="10"/>
    </row>
    <row r="446" spans="1:26" x14ac:dyDescent="0.3">
      <c r="A446" s="22"/>
      <c r="B446" s="10"/>
      <c r="C446" s="10"/>
      <c r="D446" s="10"/>
      <c r="E446" s="10"/>
      <c r="F446" s="10"/>
      <c r="G446" s="10"/>
      <c r="H446" s="10"/>
      <c r="I446" s="10"/>
      <c r="J446" s="7"/>
      <c r="K446" s="10"/>
      <c r="L446" s="10"/>
      <c r="M446" s="10"/>
      <c r="N446" s="10"/>
      <c r="O446" s="10"/>
      <c r="P446" s="10"/>
      <c r="Q446" s="10"/>
      <c r="R446" s="10"/>
      <c r="S446" s="10"/>
      <c r="T446" s="10"/>
      <c r="U446" s="10"/>
      <c r="V446" s="10"/>
      <c r="W446" s="10"/>
      <c r="X446" s="10"/>
      <c r="Y446" s="10"/>
      <c r="Z446" s="10"/>
    </row>
    <row r="447" spans="1:26" x14ac:dyDescent="0.3">
      <c r="A447" s="22"/>
      <c r="B447" s="10"/>
      <c r="C447" s="10"/>
      <c r="D447" s="10"/>
      <c r="E447" s="10"/>
      <c r="F447" s="10"/>
      <c r="G447" s="10"/>
      <c r="H447" s="10"/>
      <c r="I447" s="10"/>
      <c r="J447" s="7"/>
      <c r="K447" s="10"/>
      <c r="L447" s="10"/>
      <c r="M447" s="10"/>
      <c r="N447" s="10"/>
      <c r="O447" s="10"/>
      <c r="P447" s="10"/>
      <c r="Q447" s="10"/>
      <c r="R447" s="10"/>
      <c r="S447" s="10"/>
      <c r="T447" s="10"/>
      <c r="U447" s="10"/>
      <c r="V447" s="10"/>
      <c r="W447" s="10"/>
      <c r="X447" s="10"/>
      <c r="Y447" s="10"/>
      <c r="Z447" s="10"/>
    </row>
    <row r="448" spans="1:26" x14ac:dyDescent="0.3">
      <c r="A448" s="22"/>
      <c r="B448" s="10"/>
      <c r="C448" s="10"/>
      <c r="D448" s="10"/>
      <c r="E448" s="10"/>
      <c r="F448" s="10"/>
      <c r="G448" s="10"/>
      <c r="H448" s="10"/>
      <c r="I448" s="10"/>
      <c r="J448" s="7"/>
      <c r="K448" s="10"/>
      <c r="L448" s="10"/>
      <c r="M448" s="10"/>
      <c r="N448" s="10"/>
      <c r="O448" s="10"/>
      <c r="P448" s="10"/>
      <c r="Q448" s="10"/>
      <c r="R448" s="10"/>
      <c r="S448" s="10"/>
      <c r="T448" s="10"/>
      <c r="U448" s="10"/>
      <c r="V448" s="10"/>
      <c r="W448" s="10"/>
      <c r="X448" s="10"/>
      <c r="Y448" s="10"/>
      <c r="Z448" s="10"/>
    </row>
    <row r="449" spans="1:26" x14ac:dyDescent="0.3">
      <c r="A449" s="22"/>
      <c r="B449" s="10"/>
      <c r="C449" s="10"/>
      <c r="D449" s="10"/>
      <c r="E449" s="10"/>
      <c r="F449" s="10"/>
      <c r="G449" s="10"/>
      <c r="H449" s="10"/>
      <c r="I449" s="10"/>
      <c r="J449" s="7"/>
      <c r="K449" s="10"/>
      <c r="L449" s="10"/>
      <c r="M449" s="10"/>
      <c r="N449" s="10"/>
      <c r="O449" s="10"/>
      <c r="P449" s="10"/>
      <c r="Q449" s="10"/>
      <c r="R449" s="10"/>
      <c r="S449" s="10"/>
      <c r="T449" s="10"/>
      <c r="U449" s="10"/>
      <c r="V449" s="10"/>
      <c r="W449" s="10"/>
      <c r="X449" s="10"/>
      <c r="Y449" s="10"/>
      <c r="Z449" s="10"/>
    </row>
    <row r="450" spans="1:26" x14ac:dyDescent="0.3">
      <c r="A450" s="22"/>
      <c r="B450" s="10"/>
      <c r="C450" s="10"/>
      <c r="D450" s="10"/>
      <c r="E450" s="10"/>
      <c r="F450" s="10"/>
      <c r="G450" s="10"/>
      <c r="H450" s="10"/>
      <c r="I450" s="10"/>
      <c r="J450" s="7"/>
      <c r="K450" s="10"/>
      <c r="L450" s="10"/>
      <c r="M450" s="10"/>
      <c r="N450" s="10"/>
      <c r="O450" s="10"/>
      <c r="P450" s="10"/>
      <c r="Q450" s="10"/>
      <c r="R450" s="10"/>
      <c r="S450" s="10"/>
      <c r="T450" s="10"/>
      <c r="U450" s="10"/>
      <c r="V450" s="10"/>
      <c r="W450" s="10"/>
      <c r="X450" s="10"/>
      <c r="Y450" s="10"/>
      <c r="Z450" s="10"/>
    </row>
    <row r="451" spans="1:26" x14ac:dyDescent="0.3">
      <c r="A451" s="22"/>
      <c r="B451" s="10"/>
      <c r="C451" s="10"/>
      <c r="D451" s="10"/>
      <c r="E451" s="10"/>
      <c r="F451" s="10"/>
      <c r="G451" s="10"/>
      <c r="H451" s="10"/>
      <c r="I451" s="10"/>
      <c r="J451" s="7"/>
      <c r="K451" s="10"/>
      <c r="L451" s="10"/>
      <c r="M451" s="10"/>
      <c r="N451" s="10"/>
      <c r="O451" s="10"/>
      <c r="P451" s="10"/>
      <c r="Q451" s="10"/>
      <c r="R451" s="10"/>
      <c r="S451" s="10"/>
      <c r="T451" s="10"/>
      <c r="U451" s="10"/>
      <c r="V451" s="10"/>
      <c r="W451" s="10"/>
      <c r="X451" s="10"/>
      <c r="Y451" s="10"/>
      <c r="Z451" s="10"/>
    </row>
    <row r="452" spans="1:26" x14ac:dyDescent="0.3">
      <c r="A452" s="22"/>
      <c r="B452" s="10"/>
      <c r="C452" s="10"/>
      <c r="D452" s="10"/>
      <c r="E452" s="10"/>
      <c r="F452" s="10"/>
      <c r="G452" s="10"/>
      <c r="H452" s="10"/>
      <c r="I452" s="10"/>
      <c r="J452" s="7"/>
      <c r="K452" s="10"/>
      <c r="L452" s="10"/>
      <c r="M452" s="10"/>
      <c r="N452" s="10"/>
      <c r="O452" s="10"/>
      <c r="P452" s="10"/>
      <c r="Q452" s="10"/>
      <c r="R452" s="10"/>
      <c r="S452" s="10"/>
      <c r="T452" s="10"/>
      <c r="U452" s="10"/>
      <c r="V452" s="10"/>
      <c r="W452" s="10"/>
      <c r="X452" s="10"/>
      <c r="Y452" s="10"/>
      <c r="Z452" s="10"/>
    </row>
    <row r="453" spans="1:26" x14ac:dyDescent="0.3">
      <c r="A453" s="22"/>
      <c r="B453" s="10"/>
      <c r="C453" s="10"/>
      <c r="D453" s="10"/>
      <c r="E453" s="10"/>
      <c r="F453" s="10"/>
      <c r="G453" s="10"/>
      <c r="H453" s="10"/>
      <c r="I453" s="10"/>
      <c r="J453" s="7"/>
      <c r="K453" s="10"/>
      <c r="L453" s="10"/>
      <c r="M453" s="10"/>
      <c r="N453" s="10"/>
      <c r="O453" s="10"/>
      <c r="P453" s="10"/>
      <c r="Q453" s="10"/>
      <c r="R453" s="10"/>
      <c r="S453" s="10"/>
      <c r="T453" s="10"/>
      <c r="U453" s="10"/>
      <c r="V453" s="10"/>
      <c r="W453" s="10"/>
      <c r="X453" s="10"/>
      <c r="Y453" s="10"/>
      <c r="Z453" s="10"/>
    </row>
    <row r="454" spans="1:26" x14ac:dyDescent="0.3">
      <c r="A454" s="22"/>
      <c r="B454" s="10"/>
      <c r="C454" s="10"/>
      <c r="D454" s="10"/>
      <c r="E454" s="10"/>
      <c r="F454" s="10"/>
      <c r="G454" s="10"/>
      <c r="H454" s="10"/>
      <c r="I454" s="10"/>
      <c r="J454" s="7"/>
      <c r="K454" s="10"/>
      <c r="L454" s="10"/>
      <c r="M454" s="10"/>
      <c r="N454" s="10"/>
      <c r="O454" s="10"/>
      <c r="P454" s="10"/>
      <c r="Q454" s="10"/>
      <c r="R454" s="10"/>
      <c r="S454" s="10"/>
      <c r="T454" s="10"/>
      <c r="U454" s="10"/>
      <c r="V454" s="10"/>
      <c r="W454" s="10"/>
      <c r="X454" s="10"/>
      <c r="Y454" s="10"/>
      <c r="Z454" s="10"/>
    </row>
    <row r="455" spans="1:26" x14ac:dyDescent="0.3">
      <c r="A455" s="22"/>
      <c r="B455" s="10"/>
      <c r="C455" s="10"/>
      <c r="D455" s="10"/>
      <c r="E455" s="10"/>
      <c r="F455" s="10"/>
      <c r="G455" s="10"/>
      <c r="H455" s="10"/>
      <c r="I455" s="10"/>
      <c r="J455" s="7"/>
      <c r="K455" s="10"/>
      <c r="L455" s="10"/>
      <c r="M455" s="10"/>
      <c r="N455" s="10"/>
      <c r="O455" s="10"/>
      <c r="P455" s="10"/>
      <c r="Q455" s="10"/>
      <c r="R455" s="10"/>
      <c r="S455" s="10"/>
      <c r="T455" s="10"/>
      <c r="U455" s="10"/>
      <c r="V455" s="10"/>
      <c r="W455" s="10"/>
      <c r="X455" s="10"/>
      <c r="Y455" s="10"/>
      <c r="Z455" s="10"/>
    </row>
    <row r="456" spans="1:26" x14ac:dyDescent="0.3">
      <c r="A456" s="22"/>
      <c r="B456" s="10"/>
      <c r="C456" s="10"/>
      <c r="D456" s="10"/>
      <c r="E456" s="10"/>
      <c r="F456" s="10"/>
      <c r="G456" s="10"/>
      <c r="H456" s="10"/>
      <c r="I456" s="10"/>
      <c r="J456" s="7"/>
      <c r="K456" s="10"/>
      <c r="L456" s="10"/>
      <c r="M456" s="10"/>
      <c r="N456" s="10"/>
      <c r="O456" s="10"/>
      <c r="P456" s="10"/>
      <c r="Q456" s="10"/>
      <c r="R456" s="10"/>
      <c r="S456" s="10"/>
      <c r="T456" s="10"/>
      <c r="U456" s="10"/>
      <c r="V456" s="10"/>
      <c r="W456" s="10"/>
      <c r="X456" s="10"/>
      <c r="Y456" s="10"/>
      <c r="Z456" s="10"/>
    </row>
    <row r="457" spans="1:26" x14ac:dyDescent="0.3">
      <c r="A457" s="22"/>
      <c r="B457" s="10"/>
      <c r="C457" s="10"/>
      <c r="D457" s="10"/>
      <c r="E457" s="10"/>
      <c r="F457" s="10"/>
      <c r="G457" s="10"/>
      <c r="H457" s="10"/>
      <c r="I457" s="10"/>
      <c r="J457" s="7"/>
      <c r="K457" s="10"/>
      <c r="L457" s="10"/>
      <c r="M457" s="10"/>
      <c r="N457" s="10"/>
      <c r="O457" s="10"/>
      <c r="P457" s="10"/>
      <c r="Q457" s="10"/>
      <c r="R457" s="10"/>
      <c r="S457" s="10"/>
      <c r="T457" s="10"/>
      <c r="U457" s="10"/>
      <c r="V457" s="10"/>
      <c r="W457" s="10"/>
      <c r="X457" s="10"/>
      <c r="Y457" s="10"/>
      <c r="Z457" s="10"/>
    </row>
    <row r="458" spans="1:26" x14ac:dyDescent="0.3">
      <c r="A458" s="22"/>
      <c r="B458" s="10"/>
      <c r="C458" s="10"/>
      <c r="D458" s="10"/>
      <c r="E458" s="10"/>
      <c r="F458" s="10"/>
      <c r="G458" s="10"/>
      <c r="H458" s="10"/>
      <c r="I458" s="10"/>
      <c r="J458" s="7"/>
      <c r="K458" s="10"/>
      <c r="L458" s="10"/>
      <c r="M458" s="10"/>
      <c r="N458" s="10"/>
      <c r="O458" s="10"/>
      <c r="P458" s="10"/>
      <c r="Q458" s="10"/>
      <c r="R458" s="10"/>
      <c r="S458" s="10"/>
      <c r="T458" s="10"/>
      <c r="U458" s="10"/>
      <c r="V458" s="10"/>
      <c r="W458" s="10"/>
      <c r="X458" s="10"/>
      <c r="Y458" s="10"/>
      <c r="Z458" s="10"/>
    </row>
    <row r="459" spans="1:26" x14ac:dyDescent="0.3">
      <c r="A459" s="22"/>
      <c r="B459" s="10"/>
      <c r="C459" s="10"/>
      <c r="D459" s="10"/>
      <c r="E459" s="10"/>
      <c r="F459" s="10"/>
      <c r="G459" s="10"/>
      <c r="H459" s="10"/>
      <c r="I459" s="10"/>
      <c r="J459" s="7"/>
      <c r="K459" s="10"/>
      <c r="L459" s="10"/>
      <c r="M459" s="10"/>
      <c r="N459" s="10"/>
      <c r="O459" s="10"/>
      <c r="P459" s="10"/>
      <c r="Q459" s="10"/>
      <c r="R459" s="10"/>
      <c r="S459" s="10"/>
      <c r="T459" s="10"/>
      <c r="U459" s="10"/>
      <c r="V459" s="10"/>
      <c r="W459" s="10"/>
      <c r="X459" s="10"/>
      <c r="Y459" s="10"/>
      <c r="Z459" s="10"/>
    </row>
    <row r="460" spans="1:26" x14ac:dyDescent="0.3">
      <c r="A460" s="22"/>
      <c r="B460" s="10"/>
      <c r="C460" s="10"/>
      <c r="D460" s="10"/>
      <c r="E460" s="10"/>
      <c r="F460" s="10"/>
      <c r="G460" s="10"/>
      <c r="H460" s="10"/>
      <c r="I460" s="10"/>
      <c r="J460" s="7"/>
      <c r="K460" s="10"/>
      <c r="L460" s="10"/>
      <c r="M460" s="10"/>
      <c r="N460" s="10"/>
      <c r="O460" s="10"/>
      <c r="P460" s="10"/>
      <c r="Q460" s="10"/>
      <c r="R460" s="10"/>
      <c r="S460" s="10"/>
      <c r="T460" s="10"/>
      <c r="U460" s="10"/>
      <c r="V460" s="10"/>
      <c r="W460" s="10"/>
      <c r="X460" s="10"/>
      <c r="Y460" s="10"/>
      <c r="Z460" s="10"/>
    </row>
    <row r="461" spans="1:26" x14ac:dyDescent="0.3">
      <c r="A461" s="22"/>
      <c r="B461" s="10"/>
      <c r="C461" s="10"/>
      <c r="D461" s="10"/>
      <c r="E461" s="10"/>
      <c r="F461" s="10"/>
      <c r="G461" s="10"/>
      <c r="H461" s="10"/>
      <c r="I461" s="10"/>
      <c r="J461" s="7"/>
      <c r="K461" s="10"/>
      <c r="L461" s="10"/>
      <c r="M461" s="10"/>
      <c r="N461" s="10"/>
      <c r="O461" s="10"/>
      <c r="P461" s="10"/>
      <c r="Q461" s="10"/>
      <c r="R461" s="10"/>
      <c r="S461" s="10"/>
      <c r="T461" s="10"/>
      <c r="U461" s="10"/>
      <c r="V461" s="10"/>
      <c r="W461" s="10"/>
      <c r="X461" s="10"/>
      <c r="Y461" s="10"/>
      <c r="Z461" s="10"/>
    </row>
    <row r="462" spans="1:26" x14ac:dyDescent="0.3">
      <c r="A462" s="22"/>
      <c r="B462" s="10"/>
      <c r="C462" s="10"/>
      <c r="D462" s="10"/>
      <c r="E462" s="10"/>
      <c r="F462" s="10"/>
      <c r="G462" s="10"/>
      <c r="H462" s="10"/>
      <c r="I462" s="10"/>
      <c r="J462" s="7"/>
      <c r="K462" s="10"/>
      <c r="L462" s="10"/>
      <c r="M462" s="10"/>
      <c r="N462" s="10"/>
      <c r="O462" s="10"/>
      <c r="P462" s="10"/>
      <c r="Q462" s="10"/>
      <c r="R462" s="10"/>
      <c r="S462" s="10"/>
      <c r="T462" s="10"/>
      <c r="U462" s="10"/>
      <c r="V462" s="10"/>
      <c r="W462" s="10"/>
      <c r="X462" s="10"/>
      <c r="Y462" s="10"/>
      <c r="Z462" s="10"/>
    </row>
    <row r="463" spans="1:26" x14ac:dyDescent="0.3">
      <c r="A463" s="22"/>
      <c r="B463" s="10"/>
      <c r="C463" s="10"/>
      <c r="D463" s="10"/>
      <c r="E463" s="10"/>
      <c r="F463" s="10"/>
      <c r="G463" s="10"/>
      <c r="H463" s="10"/>
      <c r="I463" s="10"/>
      <c r="J463" s="7"/>
      <c r="K463" s="10"/>
      <c r="L463" s="10"/>
      <c r="M463" s="10"/>
      <c r="N463" s="10"/>
      <c r="O463" s="10"/>
      <c r="P463" s="10"/>
      <c r="Q463" s="10"/>
      <c r="R463" s="10"/>
      <c r="S463" s="10"/>
      <c r="T463" s="10"/>
      <c r="U463" s="10"/>
      <c r="V463" s="10"/>
      <c r="W463" s="10"/>
      <c r="X463" s="10"/>
      <c r="Y463" s="10"/>
      <c r="Z463" s="10"/>
    </row>
    <row r="464" spans="1:26" x14ac:dyDescent="0.3">
      <c r="A464" s="22"/>
      <c r="B464" s="10"/>
      <c r="C464" s="10"/>
      <c r="D464" s="10"/>
      <c r="E464" s="10"/>
      <c r="F464" s="10"/>
      <c r="G464" s="10"/>
      <c r="H464" s="10"/>
      <c r="I464" s="10"/>
      <c r="J464" s="7"/>
      <c r="K464" s="10"/>
      <c r="L464" s="10"/>
      <c r="M464" s="10"/>
      <c r="N464" s="10"/>
      <c r="O464" s="10"/>
      <c r="P464" s="10"/>
      <c r="Q464" s="10"/>
      <c r="R464" s="10"/>
      <c r="S464" s="10"/>
      <c r="T464" s="10"/>
      <c r="U464" s="10"/>
      <c r="V464" s="10"/>
      <c r="W464" s="10"/>
      <c r="X464" s="10"/>
      <c r="Y464" s="10"/>
      <c r="Z464" s="10"/>
    </row>
    <row r="465" spans="1:26" x14ac:dyDescent="0.3">
      <c r="A465" s="22"/>
      <c r="B465" s="10"/>
      <c r="C465" s="10"/>
      <c r="D465" s="10"/>
      <c r="E465" s="10"/>
      <c r="F465" s="10"/>
      <c r="G465" s="10"/>
      <c r="H465" s="10"/>
      <c r="I465" s="10"/>
      <c r="J465" s="7"/>
      <c r="K465" s="10"/>
      <c r="L465" s="10"/>
      <c r="M465" s="10"/>
      <c r="N465" s="10"/>
      <c r="O465" s="10"/>
      <c r="P465" s="10"/>
      <c r="Q465" s="10"/>
      <c r="R465" s="10"/>
      <c r="S465" s="10"/>
      <c r="T465" s="10"/>
      <c r="U465" s="10"/>
      <c r="V465" s="10"/>
      <c r="W465" s="10"/>
      <c r="X465" s="10"/>
      <c r="Y465" s="10"/>
      <c r="Z465" s="10"/>
    </row>
    <row r="466" spans="1:26" x14ac:dyDescent="0.3">
      <c r="A466" s="22"/>
      <c r="B466" s="10"/>
      <c r="C466" s="10"/>
      <c r="D466" s="10"/>
      <c r="E466" s="10"/>
      <c r="F466" s="10"/>
      <c r="G466" s="10"/>
      <c r="H466" s="10"/>
      <c r="I466" s="10"/>
      <c r="J466" s="7"/>
      <c r="K466" s="10"/>
      <c r="L466" s="10"/>
      <c r="M466" s="10"/>
      <c r="N466" s="10"/>
      <c r="O466" s="10"/>
      <c r="P466" s="10"/>
      <c r="Q466" s="10"/>
      <c r="R466" s="10"/>
      <c r="S466" s="10"/>
      <c r="T466" s="10"/>
      <c r="U466" s="10"/>
      <c r="V466" s="10"/>
      <c r="W466" s="10"/>
      <c r="X466" s="10"/>
      <c r="Y466" s="10"/>
      <c r="Z466" s="10"/>
    </row>
    <row r="467" spans="1:26" x14ac:dyDescent="0.3">
      <c r="A467" s="22"/>
      <c r="B467" s="10"/>
      <c r="C467" s="10"/>
      <c r="D467" s="10"/>
      <c r="E467" s="10"/>
      <c r="F467" s="10"/>
      <c r="G467" s="10"/>
      <c r="H467" s="10"/>
      <c r="I467" s="10"/>
      <c r="J467" s="7"/>
      <c r="K467" s="10"/>
      <c r="L467" s="10"/>
      <c r="M467" s="10"/>
      <c r="N467" s="10"/>
      <c r="O467" s="10"/>
      <c r="P467" s="10"/>
      <c r="Q467" s="10"/>
      <c r="R467" s="10"/>
      <c r="S467" s="10"/>
      <c r="T467" s="10"/>
      <c r="U467" s="10"/>
      <c r="V467" s="10"/>
      <c r="W467" s="10"/>
      <c r="X467" s="10"/>
      <c r="Y467" s="10"/>
      <c r="Z467" s="10"/>
    </row>
    <row r="468" spans="1:26" x14ac:dyDescent="0.3">
      <c r="A468" s="22"/>
      <c r="B468" s="10"/>
      <c r="C468" s="10"/>
      <c r="D468" s="10"/>
      <c r="E468" s="10"/>
      <c r="F468" s="10"/>
      <c r="G468" s="10"/>
      <c r="H468" s="10"/>
      <c r="I468" s="10"/>
      <c r="J468" s="7"/>
      <c r="K468" s="10"/>
      <c r="L468" s="10"/>
      <c r="M468" s="10"/>
      <c r="N468" s="10"/>
      <c r="O468" s="10"/>
      <c r="P468" s="10"/>
      <c r="Q468" s="10"/>
      <c r="R468" s="10"/>
      <c r="S468" s="10"/>
      <c r="T468" s="10"/>
      <c r="U468" s="10"/>
      <c r="V468" s="10"/>
      <c r="W468" s="10"/>
      <c r="X468" s="10"/>
      <c r="Y468" s="10"/>
      <c r="Z468" s="10"/>
    </row>
    <row r="469" spans="1:26" x14ac:dyDescent="0.3">
      <c r="A469" s="22"/>
      <c r="B469" s="10"/>
      <c r="C469" s="10"/>
      <c r="D469" s="10"/>
      <c r="E469" s="10"/>
      <c r="F469" s="10"/>
      <c r="G469" s="10"/>
      <c r="H469" s="10"/>
      <c r="I469" s="10"/>
      <c r="J469" s="7"/>
      <c r="K469" s="10"/>
      <c r="L469" s="10"/>
      <c r="M469" s="10"/>
      <c r="N469" s="10"/>
      <c r="O469" s="10"/>
      <c r="P469" s="10"/>
      <c r="Q469" s="10"/>
      <c r="R469" s="10"/>
      <c r="S469" s="10"/>
      <c r="T469" s="10"/>
      <c r="U469" s="10"/>
      <c r="V469" s="10"/>
      <c r="W469" s="10"/>
      <c r="X469" s="10"/>
      <c r="Y469" s="10"/>
      <c r="Z469" s="10"/>
    </row>
    <row r="470" spans="1:26" x14ac:dyDescent="0.3">
      <c r="A470" s="22"/>
      <c r="B470" s="10"/>
      <c r="C470" s="10"/>
      <c r="D470" s="10"/>
      <c r="E470" s="10"/>
      <c r="F470" s="10"/>
      <c r="G470" s="10"/>
      <c r="H470" s="10"/>
      <c r="I470" s="10"/>
      <c r="J470" s="7"/>
      <c r="K470" s="10"/>
      <c r="L470" s="10"/>
      <c r="M470" s="10"/>
      <c r="N470" s="10"/>
      <c r="O470" s="10"/>
      <c r="P470" s="10"/>
      <c r="Q470" s="10"/>
      <c r="R470" s="10"/>
      <c r="S470" s="10"/>
      <c r="T470" s="10"/>
      <c r="U470" s="10"/>
      <c r="V470" s="10"/>
      <c r="W470" s="10"/>
      <c r="X470" s="10"/>
      <c r="Y470" s="10"/>
      <c r="Z470" s="10"/>
    </row>
    <row r="471" spans="1:26" x14ac:dyDescent="0.3">
      <c r="A471" s="22"/>
      <c r="B471" s="10"/>
      <c r="C471" s="10"/>
      <c r="D471" s="10"/>
      <c r="E471" s="10"/>
      <c r="F471" s="10"/>
      <c r="G471" s="10"/>
      <c r="H471" s="10"/>
      <c r="I471" s="10"/>
      <c r="J471" s="7"/>
      <c r="K471" s="10"/>
      <c r="L471" s="10"/>
      <c r="M471" s="10"/>
      <c r="N471" s="10"/>
      <c r="O471" s="10"/>
      <c r="P471" s="10"/>
      <c r="Q471" s="10"/>
      <c r="R471" s="10"/>
      <c r="S471" s="10"/>
      <c r="T471" s="10"/>
      <c r="U471" s="10"/>
      <c r="V471" s="10"/>
      <c r="W471" s="10"/>
      <c r="X471" s="10"/>
      <c r="Y471" s="10"/>
      <c r="Z471" s="10"/>
    </row>
    <row r="472" spans="1:26" x14ac:dyDescent="0.3">
      <c r="A472" s="22"/>
      <c r="B472" s="10"/>
      <c r="C472" s="10"/>
      <c r="D472" s="10"/>
      <c r="E472" s="10"/>
      <c r="F472" s="10"/>
      <c r="G472" s="10"/>
      <c r="H472" s="10"/>
      <c r="I472" s="10"/>
      <c r="J472" s="7"/>
      <c r="K472" s="10"/>
      <c r="L472" s="10"/>
      <c r="M472" s="10"/>
      <c r="N472" s="10"/>
      <c r="O472" s="10"/>
      <c r="P472" s="10"/>
      <c r="Q472" s="10"/>
      <c r="R472" s="10"/>
      <c r="S472" s="10"/>
      <c r="T472" s="10"/>
      <c r="U472" s="10"/>
      <c r="V472" s="10"/>
      <c r="W472" s="10"/>
      <c r="X472" s="10"/>
      <c r="Y472" s="10"/>
      <c r="Z472" s="10"/>
    </row>
    <row r="473" spans="1:26" x14ac:dyDescent="0.3">
      <c r="A473" s="22"/>
      <c r="B473" s="10"/>
      <c r="C473" s="10"/>
      <c r="D473" s="10"/>
      <c r="E473" s="10"/>
      <c r="F473" s="10"/>
      <c r="G473" s="10"/>
      <c r="H473" s="10"/>
      <c r="I473" s="10"/>
      <c r="J473" s="7"/>
      <c r="K473" s="10"/>
      <c r="L473" s="10"/>
      <c r="M473" s="10"/>
      <c r="N473" s="10"/>
      <c r="O473" s="10"/>
      <c r="P473" s="10"/>
      <c r="Q473" s="10"/>
      <c r="R473" s="10"/>
      <c r="S473" s="10"/>
      <c r="T473" s="10"/>
      <c r="U473" s="10"/>
      <c r="V473" s="10"/>
      <c r="W473" s="10"/>
      <c r="X473" s="10"/>
      <c r="Y473" s="10"/>
      <c r="Z473" s="10"/>
    </row>
    <row r="474" spans="1:26" x14ac:dyDescent="0.3">
      <c r="A474" s="22"/>
      <c r="B474" s="10"/>
      <c r="C474" s="10"/>
      <c r="D474" s="10"/>
      <c r="E474" s="10"/>
      <c r="F474" s="10"/>
      <c r="G474" s="10"/>
      <c r="H474" s="10"/>
      <c r="I474" s="10"/>
      <c r="J474" s="7"/>
      <c r="K474" s="10"/>
      <c r="L474" s="10"/>
      <c r="M474" s="10"/>
      <c r="N474" s="10"/>
      <c r="O474" s="10"/>
      <c r="P474" s="10"/>
      <c r="Q474" s="10"/>
      <c r="R474" s="10"/>
      <c r="S474" s="10"/>
      <c r="T474" s="10"/>
      <c r="U474" s="10"/>
      <c r="V474" s="10"/>
      <c r="W474" s="10"/>
      <c r="X474" s="10"/>
      <c r="Y474" s="10"/>
      <c r="Z474" s="10"/>
    </row>
    <row r="475" spans="1:26" x14ac:dyDescent="0.3">
      <c r="A475" s="22"/>
      <c r="B475" s="10"/>
      <c r="C475" s="10"/>
      <c r="D475" s="10"/>
      <c r="E475" s="10"/>
      <c r="F475" s="10"/>
      <c r="G475" s="10"/>
      <c r="H475" s="10"/>
      <c r="I475" s="10"/>
      <c r="J475" s="7"/>
      <c r="K475" s="10"/>
      <c r="L475" s="10"/>
      <c r="M475" s="10"/>
      <c r="N475" s="10"/>
      <c r="O475" s="10"/>
      <c r="P475" s="10"/>
      <c r="Q475" s="10"/>
      <c r="R475" s="10"/>
      <c r="S475" s="10"/>
      <c r="T475" s="10"/>
      <c r="U475" s="10"/>
      <c r="V475" s="10"/>
      <c r="W475" s="10"/>
      <c r="X475" s="10"/>
      <c r="Y475" s="10"/>
      <c r="Z475" s="10"/>
    </row>
    <row r="476" spans="1:26" x14ac:dyDescent="0.3">
      <c r="A476" s="22"/>
      <c r="B476" s="10"/>
      <c r="C476" s="10"/>
      <c r="D476" s="10"/>
      <c r="E476" s="10"/>
      <c r="F476" s="10"/>
      <c r="G476" s="10"/>
      <c r="H476" s="10"/>
      <c r="I476" s="10"/>
      <c r="J476" s="7"/>
      <c r="K476" s="10"/>
      <c r="L476" s="10"/>
      <c r="M476" s="10"/>
      <c r="N476" s="10"/>
      <c r="O476" s="10"/>
      <c r="P476" s="10"/>
      <c r="Q476" s="10"/>
      <c r="R476" s="10"/>
      <c r="S476" s="10"/>
      <c r="T476" s="10"/>
      <c r="U476" s="10"/>
      <c r="V476" s="10"/>
      <c r="W476" s="10"/>
      <c r="X476" s="10"/>
      <c r="Y476" s="10"/>
      <c r="Z476" s="10"/>
    </row>
    <row r="477" spans="1:26" x14ac:dyDescent="0.3">
      <c r="A477" s="22"/>
      <c r="B477" s="10"/>
      <c r="C477" s="10"/>
      <c r="D477" s="10"/>
      <c r="E477" s="10"/>
      <c r="F477" s="10"/>
      <c r="G477" s="10"/>
      <c r="H477" s="10"/>
      <c r="I477" s="10"/>
      <c r="J477" s="7"/>
      <c r="K477" s="10"/>
      <c r="L477" s="10"/>
      <c r="M477" s="10"/>
      <c r="N477" s="10"/>
      <c r="O477" s="10"/>
      <c r="P477" s="10"/>
      <c r="Q477" s="10"/>
      <c r="R477" s="10"/>
      <c r="S477" s="10"/>
      <c r="T477" s="10"/>
      <c r="U477" s="10"/>
      <c r="V477" s="10"/>
      <c r="W477" s="10"/>
      <c r="X477" s="10"/>
      <c r="Y477" s="10"/>
      <c r="Z477" s="10"/>
    </row>
    <row r="478" spans="1:26" x14ac:dyDescent="0.3">
      <c r="A478" s="22"/>
      <c r="B478" s="10"/>
      <c r="C478" s="10"/>
      <c r="D478" s="10"/>
      <c r="E478" s="10"/>
      <c r="F478" s="10"/>
      <c r="G478" s="10"/>
      <c r="H478" s="10"/>
      <c r="I478" s="10"/>
      <c r="J478" s="7"/>
      <c r="K478" s="10"/>
      <c r="L478" s="10"/>
      <c r="M478" s="10"/>
      <c r="N478" s="10"/>
      <c r="O478" s="10"/>
      <c r="P478" s="10"/>
      <c r="Q478" s="10"/>
      <c r="R478" s="10"/>
      <c r="S478" s="10"/>
      <c r="T478" s="10"/>
      <c r="U478" s="10"/>
      <c r="V478" s="10"/>
      <c r="W478" s="10"/>
      <c r="X478" s="10"/>
      <c r="Y478" s="10"/>
      <c r="Z478" s="10"/>
    </row>
    <row r="479" spans="1:26" x14ac:dyDescent="0.3">
      <c r="A479" s="22"/>
      <c r="B479" s="10"/>
      <c r="C479" s="10"/>
      <c r="D479" s="10"/>
      <c r="E479" s="10"/>
      <c r="F479" s="10"/>
      <c r="G479" s="10"/>
      <c r="H479" s="10"/>
      <c r="I479" s="10"/>
      <c r="J479" s="7"/>
      <c r="K479" s="10"/>
      <c r="L479" s="10"/>
      <c r="M479" s="10"/>
      <c r="N479" s="10"/>
      <c r="O479" s="10"/>
      <c r="P479" s="10"/>
      <c r="Q479" s="10"/>
      <c r="R479" s="10"/>
      <c r="S479" s="10"/>
      <c r="T479" s="10"/>
      <c r="U479" s="10"/>
      <c r="V479" s="10"/>
      <c r="W479" s="10"/>
      <c r="X479" s="10"/>
      <c r="Y479" s="10"/>
      <c r="Z479" s="10"/>
    </row>
    <row r="480" spans="1:26" x14ac:dyDescent="0.3">
      <c r="A480" s="22"/>
      <c r="B480" s="10"/>
      <c r="C480" s="10"/>
      <c r="D480" s="10"/>
      <c r="E480" s="10"/>
      <c r="F480" s="10"/>
      <c r="G480" s="10"/>
      <c r="H480" s="10"/>
      <c r="I480" s="10"/>
      <c r="J480" s="7"/>
      <c r="K480" s="10"/>
      <c r="L480" s="10"/>
      <c r="M480" s="10"/>
      <c r="N480" s="10"/>
      <c r="O480" s="10"/>
      <c r="P480" s="10"/>
      <c r="Q480" s="10"/>
      <c r="R480" s="10"/>
      <c r="S480" s="10"/>
      <c r="T480" s="10"/>
      <c r="U480" s="10"/>
      <c r="V480" s="10"/>
      <c r="W480" s="10"/>
      <c r="X480" s="10"/>
      <c r="Y480" s="10"/>
      <c r="Z480" s="10"/>
    </row>
    <row r="481" spans="1:26" x14ac:dyDescent="0.3">
      <c r="A481" s="22"/>
      <c r="B481" s="10"/>
      <c r="C481" s="10"/>
      <c r="D481" s="10"/>
      <c r="E481" s="10"/>
      <c r="F481" s="10"/>
      <c r="G481" s="10"/>
      <c r="H481" s="10"/>
      <c r="I481" s="10"/>
      <c r="J481" s="7"/>
      <c r="K481" s="10"/>
      <c r="L481" s="10"/>
      <c r="M481" s="10"/>
      <c r="N481" s="10"/>
      <c r="O481" s="10"/>
      <c r="P481" s="10"/>
      <c r="Q481" s="10"/>
      <c r="R481" s="10"/>
      <c r="S481" s="10"/>
      <c r="T481" s="10"/>
      <c r="U481" s="10"/>
      <c r="V481" s="10"/>
      <c r="W481" s="10"/>
      <c r="X481" s="10"/>
      <c r="Y481" s="10"/>
      <c r="Z481" s="10"/>
    </row>
    <row r="482" spans="1:26" x14ac:dyDescent="0.3">
      <c r="A482" s="22"/>
      <c r="B482" s="10"/>
      <c r="C482" s="10"/>
      <c r="D482" s="10"/>
      <c r="E482" s="10"/>
      <c r="F482" s="10"/>
      <c r="G482" s="10"/>
      <c r="H482" s="10"/>
      <c r="I482" s="10"/>
      <c r="J482" s="7"/>
      <c r="K482" s="10"/>
      <c r="L482" s="10"/>
      <c r="M482" s="10"/>
      <c r="N482" s="10"/>
      <c r="O482" s="10"/>
      <c r="P482" s="10"/>
      <c r="Q482" s="10"/>
      <c r="R482" s="10"/>
      <c r="S482" s="10"/>
      <c r="T482" s="10"/>
      <c r="U482" s="10"/>
      <c r="V482" s="10"/>
      <c r="W482" s="10"/>
      <c r="X482" s="10"/>
      <c r="Y482" s="10"/>
      <c r="Z482" s="10"/>
    </row>
    <row r="483" spans="1:26" x14ac:dyDescent="0.3">
      <c r="A483" s="22"/>
      <c r="B483" s="10"/>
      <c r="C483" s="10"/>
      <c r="D483" s="10"/>
      <c r="E483" s="10"/>
      <c r="F483" s="10"/>
      <c r="G483" s="10"/>
      <c r="H483" s="10"/>
      <c r="I483" s="10"/>
      <c r="J483" s="7"/>
      <c r="K483" s="10"/>
      <c r="L483" s="10"/>
      <c r="M483" s="10"/>
      <c r="N483" s="10"/>
      <c r="O483" s="10"/>
      <c r="P483" s="10"/>
      <c r="Q483" s="10"/>
      <c r="R483" s="10"/>
      <c r="S483" s="10"/>
      <c r="T483" s="10"/>
      <c r="U483" s="10"/>
      <c r="V483" s="10"/>
      <c r="W483" s="10"/>
      <c r="X483" s="10"/>
      <c r="Y483" s="10"/>
      <c r="Z483" s="10"/>
    </row>
    <row r="484" spans="1:26" x14ac:dyDescent="0.3">
      <c r="A484" s="22"/>
      <c r="B484" s="10"/>
      <c r="C484" s="10"/>
      <c r="D484" s="10"/>
      <c r="E484" s="10"/>
      <c r="F484" s="10"/>
      <c r="G484" s="10"/>
      <c r="H484" s="10"/>
      <c r="I484" s="10"/>
      <c r="J484" s="7"/>
      <c r="K484" s="10"/>
      <c r="L484" s="10"/>
      <c r="M484" s="10"/>
      <c r="N484" s="10"/>
      <c r="O484" s="10"/>
      <c r="P484" s="10"/>
      <c r="Q484" s="10"/>
      <c r="R484" s="10"/>
      <c r="S484" s="10"/>
      <c r="T484" s="10"/>
      <c r="U484" s="10"/>
      <c r="V484" s="10"/>
      <c r="W484" s="10"/>
      <c r="X484" s="10"/>
      <c r="Y484" s="10"/>
      <c r="Z484" s="10"/>
    </row>
    <row r="485" spans="1:26" x14ac:dyDescent="0.3">
      <c r="A485" s="22"/>
      <c r="B485" s="10"/>
      <c r="C485" s="10"/>
      <c r="D485" s="10"/>
      <c r="E485" s="10"/>
      <c r="F485" s="10"/>
      <c r="G485" s="10"/>
      <c r="H485" s="10"/>
      <c r="I485" s="10"/>
      <c r="J485" s="7"/>
      <c r="K485" s="10"/>
      <c r="L485" s="10"/>
      <c r="M485" s="10"/>
      <c r="N485" s="10"/>
      <c r="O485" s="10"/>
      <c r="P485" s="10"/>
      <c r="Q485" s="10"/>
      <c r="R485" s="10"/>
      <c r="S485" s="10"/>
      <c r="T485" s="10"/>
      <c r="U485" s="10"/>
      <c r="V485" s="10"/>
      <c r="W485" s="10"/>
      <c r="X485" s="10"/>
      <c r="Y485" s="10"/>
      <c r="Z485" s="10"/>
    </row>
    <row r="486" spans="1:26" x14ac:dyDescent="0.3">
      <c r="A486" s="22"/>
      <c r="B486" s="10"/>
      <c r="C486" s="10"/>
      <c r="D486" s="10"/>
      <c r="E486" s="10"/>
      <c r="F486" s="10"/>
      <c r="G486" s="10"/>
      <c r="H486" s="10"/>
      <c r="I486" s="10"/>
      <c r="J486" s="7"/>
      <c r="K486" s="10"/>
      <c r="L486" s="10"/>
      <c r="M486" s="10"/>
      <c r="N486" s="10"/>
      <c r="O486" s="10"/>
      <c r="P486" s="10"/>
      <c r="Q486" s="10"/>
      <c r="R486" s="10"/>
      <c r="S486" s="10"/>
      <c r="T486" s="10"/>
      <c r="U486" s="10"/>
      <c r="V486" s="10"/>
      <c r="W486" s="10"/>
      <c r="X486" s="10"/>
      <c r="Y486" s="10"/>
      <c r="Z486" s="10"/>
    </row>
    <row r="487" spans="1:26" x14ac:dyDescent="0.3">
      <c r="A487" s="22"/>
      <c r="B487" s="10"/>
      <c r="C487" s="10"/>
      <c r="D487" s="10"/>
      <c r="E487" s="10"/>
      <c r="F487" s="10"/>
      <c r="G487" s="10"/>
      <c r="H487" s="10"/>
      <c r="I487" s="10"/>
      <c r="J487" s="7"/>
      <c r="K487" s="10"/>
      <c r="L487" s="10"/>
      <c r="M487" s="10"/>
      <c r="N487" s="10"/>
      <c r="O487" s="10"/>
      <c r="P487" s="10"/>
      <c r="Q487" s="10"/>
      <c r="R487" s="10"/>
      <c r="S487" s="10"/>
      <c r="T487" s="10"/>
      <c r="U487" s="10"/>
      <c r="V487" s="10"/>
      <c r="W487" s="10"/>
      <c r="X487" s="10"/>
      <c r="Y487" s="10"/>
      <c r="Z487" s="10"/>
    </row>
    <row r="488" spans="1:26" x14ac:dyDescent="0.3">
      <c r="A488" s="22"/>
      <c r="B488" s="10"/>
      <c r="C488" s="10"/>
      <c r="D488" s="10"/>
      <c r="E488" s="10"/>
      <c r="F488" s="10"/>
      <c r="G488" s="10"/>
      <c r="H488" s="10"/>
      <c r="I488" s="10"/>
      <c r="J488" s="7"/>
      <c r="K488" s="10"/>
      <c r="L488" s="10"/>
      <c r="M488" s="10"/>
      <c r="N488" s="10"/>
      <c r="O488" s="10"/>
      <c r="P488" s="10"/>
      <c r="Q488" s="10"/>
      <c r="R488" s="10"/>
      <c r="S488" s="10"/>
      <c r="T488" s="10"/>
      <c r="U488" s="10"/>
      <c r="V488" s="10"/>
      <c r="W488" s="10"/>
      <c r="X488" s="10"/>
      <c r="Y488" s="10"/>
      <c r="Z488" s="10"/>
    </row>
    <row r="489" spans="1:26" x14ac:dyDescent="0.3">
      <c r="A489" s="22"/>
      <c r="B489" s="10"/>
      <c r="C489" s="10"/>
      <c r="D489" s="10"/>
      <c r="E489" s="10"/>
      <c r="F489" s="10"/>
      <c r="G489" s="10"/>
      <c r="H489" s="10"/>
      <c r="I489" s="10"/>
      <c r="J489" s="7"/>
      <c r="K489" s="10"/>
      <c r="L489" s="10"/>
      <c r="M489" s="10"/>
      <c r="N489" s="10"/>
      <c r="O489" s="10"/>
      <c r="P489" s="10"/>
      <c r="Q489" s="10"/>
      <c r="R489" s="10"/>
      <c r="S489" s="10"/>
      <c r="T489" s="10"/>
      <c r="U489" s="10"/>
      <c r="V489" s="10"/>
      <c r="W489" s="10"/>
      <c r="X489" s="10"/>
      <c r="Y489" s="10"/>
      <c r="Z489" s="10"/>
    </row>
    <row r="490" spans="1:26" x14ac:dyDescent="0.3">
      <c r="A490" s="22"/>
      <c r="B490" s="10"/>
      <c r="C490" s="10"/>
      <c r="D490" s="10"/>
      <c r="E490" s="10"/>
      <c r="F490" s="10"/>
      <c r="G490" s="10"/>
      <c r="H490" s="10"/>
      <c r="I490" s="10"/>
      <c r="J490" s="7"/>
      <c r="K490" s="10"/>
      <c r="L490" s="10"/>
      <c r="M490" s="10"/>
      <c r="N490" s="10"/>
      <c r="O490" s="10"/>
      <c r="P490" s="10"/>
      <c r="Q490" s="10"/>
      <c r="R490" s="10"/>
      <c r="S490" s="10"/>
      <c r="T490" s="10"/>
      <c r="U490" s="10"/>
      <c r="V490" s="10"/>
      <c r="W490" s="10"/>
      <c r="X490" s="10"/>
      <c r="Y490" s="10"/>
      <c r="Z490" s="10"/>
    </row>
    <row r="491" spans="1:26" x14ac:dyDescent="0.3">
      <c r="A491" s="22"/>
      <c r="B491" s="10"/>
      <c r="C491" s="10"/>
      <c r="D491" s="10"/>
      <c r="E491" s="10"/>
      <c r="F491" s="10"/>
      <c r="G491" s="10"/>
      <c r="H491" s="10"/>
      <c r="I491" s="10"/>
      <c r="J491" s="7"/>
      <c r="K491" s="10"/>
      <c r="L491" s="10"/>
      <c r="M491" s="10"/>
      <c r="N491" s="10"/>
      <c r="O491" s="10"/>
      <c r="P491" s="10"/>
      <c r="Q491" s="10"/>
      <c r="R491" s="10"/>
      <c r="S491" s="10"/>
      <c r="T491" s="10"/>
      <c r="U491" s="10"/>
      <c r="V491" s="10"/>
      <c r="W491" s="10"/>
      <c r="X491" s="10"/>
      <c r="Y491" s="10"/>
      <c r="Z491" s="10"/>
    </row>
    <row r="492" spans="1:26" x14ac:dyDescent="0.3">
      <c r="A492" s="22"/>
      <c r="B492" s="10"/>
      <c r="C492" s="10"/>
      <c r="D492" s="10"/>
      <c r="E492" s="10"/>
      <c r="F492" s="10"/>
      <c r="G492" s="10"/>
      <c r="H492" s="10"/>
      <c r="I492" s="10"/>
      <c r="J492" s="7"/>
      <c r="K492" s="10"/>
      <c r="L492" s="10"/>
      <c r="M492" s="10"/>
      <c r="N492" s="10"/>
      <c r="O492" s="10"/>
      <c r="P492" s="10"/>
      <c r="Q492" s="10"/>
      <c r="R492" s="10"/>
      <c r="S492" s="10"/>
      <c r="T492" s="10"/>
      <c r="U492" s="10"/>
      <c r="V492" s="10"/>
      <c r="W492" s="10"/>
      <c r="X492" s="10"/>
      <c r="Y492" s="10"/>
      <c r="Z492" s="10"/>
    </row>
    <row r="493" spans="1:26" x14ac:dyDescent="0.3">
      <c r="A493" s="22"/>
      <c r="B493" s="10"/>
      <c r="C493" s="10"/>
      <c r="D493" s="10"/>
      <c r="E493" s="10"/>
      <c r="F493" s="10"/>
      <c r="G493" s="10"/>
      <c r="H493" s="10"/>
      <c r="I493" s="10"/>
      <c r="J493" s="7"/>
      <c r="K493" s="10"/>
      <c r="L493" s="10"/>
      <c r="M493" s="10"/>
      <c r="N493" s="10"/>
      <c r="O493" s="10"/>
      <c r="P493" s="10"/>
      <c r="Q493" s="10"/>
      <c r="R493" s="10"/>
      <c r="S493" s="10"/>
      <c r="T493" s="10"/>
      <c r="U493" s="10"/>
      <c r="V493" s="10"/>
      <c r="W493" s="10"/>
      <c r="X493" s="10"/>
      <c r="Y493" s="10"/>
      <c r="Z493" s="10"/>
    </row>
    <row r="494" spans="1:26" x14ac:dyDescent="0.3">
      <c r="A494" s="22"/>
      <c r="B494" s="10"/>
      <c r="C494" s="10"/>
      <c r="D494" s="10"/>
      <c r="E494" s="10"/>
      <c r="F494" s="10"/>
      <c r="G494" s="10"/>
      <c r="H494" s="10"/>
      <c r="I494" s="10"/>
      <c r="J494" s="7"/>
      <c r="K494" s="10"/>
      <c r="L494" s="10"/>
      <c r="M494" s="10"/>
      <c r="N494" s="10"/>
      <c r="O494" s="10"/>
      <c r="P494" s="10"/>
      <c r="Q494" s="10"/>
      <c r="R494" s="10"/>
      <c r="S494" s="10"/>
      <c r="T494" s="10"/>
      <c r="U494" s="10"/>
      <c r="V494" s="10"/>
      <c r="W494" s="10"/>
      <c r="X494" s="10"/>
      <c r="Y494" s="10"/>
      <c r="Z494" s="10"/>
    </row>
    <row r="495" spans="1:26" x14ac:dyDescent="0.3">
      <c r="A495" s="22"/>
      <c r="B495" s="10"/>
      <c r="C495" s="10"/>
      <c r="D495" s="10"/>
      <c r="E495" s="10"/>
      <c r="F495" s="10"/>
      <c r="G495" s="10"/>
      <c r="H495" s="10"/>
      <c r="I495" s="10"/>
      <c r="J495" s="7"/>
      <c r="K495" s="10"/>
      <c r="L495" s="10"/>
      <c r="M495" s="10"/>
      <c r="N495" s="10"/>
      <c r="O495" s="10"/>
      <c r="P495" s="10"/>
      <c r="Q495" s="10"/>
      <c r="R495" s="10"/>
      <c r="S495" s="10"/>
      <c r="T495" s="10"/>
      <c r="U495" s="10"/>
      <c r="V495" s="10"/>
      <c r="W495" s="10"/>
      <c r="X495" s="10"/>
      <c r="Y495" s="10"/>
      <c r="Z495" s="10"/>
    </row>
    <row r="496" spans="1:26" x14ac:dyDescent="0.3">
      <c r="A496" s="22"/>
      <c r="B496" s="10"/>
      <c r="C496" s="10"/>
      <c r="D496" s="10"/>
      <c r="E496" s="10"/>
      <c r="F496" s="10"/>
      <c r="G496" s="10"/>
      <c r="H496" s="10"/>
      <c r="I496" s="10"/>
      <c r="J496" s="7"/>
      <c r="K496" s="10"/>
      <c r="L496" s="10"/>
      <c r="M496" s="10"/>
      <c r="N496" s="10"/>
      <c r="O496" s="10"/>
      <c r="P496" s="10"/>
      <c r="Q496" s="10"/>
      <c r="R496" s="10"/>
      <c r="S496" s="10"/>
      <c r="T496" s="10"/>
      <c r="U496" s="10"/>
      <c r="V496" s="10"/>
      <c r="W496" s="10"/>
      <c r="X496" s="10"/>
      <c r="Y496" s="10"/>
      <c r="Z496" s="10"/>
    </row>
    <row r="497" spans="1:26" x14ac:dyDescent="0.3">
      <c r="A497" s="22"/>
      <c r="B497" s="10"/>
      <c r="C497" s="10"/>
      <c r="D497" s="10"/>
      <c r="E497" s="10"/>
      <c r="F497" s="10"/>
      <c r="G497" s="10"/>
      <c r="H497" s="10"/>
      <c r="I497" s="10"/>
      <c r="J497" s="7"/>
      <c r="K497" s="10"/>
      <c r="L497" s="10"/>
      <c r="M497" s="10"/>
      <c r="N497" s="10"/>
      <c r="O497" s="10"/>
      <c r="P497" s="10"/>
      <c r="Q497" s="10"/>
      <c r="R497" s="10"/>
      <c r="S497" s="10"/>
      <c r="T497" s="10"/>
      <c r="U497" s="10"/>
      <c r="V497" s="10"/>
      <c r="W497" s="10"/>
      <c r="X497" s="10"/>
      <c r="Y497" s="10"/>
      <c r="Z497" s="10"/>
    </row>
    <row r="498" spans="1:26" x14ac:dyDescent="0.3">
      <c r="A498" s="22"/>
      <c r="B498" s="10"/>
      <c r="C498" s="10"/>
      <c r="D498" s="10"/>
      <c r="E498" s="10"/>
      <c r="F498" s="10"/>
      <c r="G498" s="10"/>
      <c r="H498" s="10"/>
      <c r="I498" s="10"/>
      <c r="J498" s="7"/>
      <c r="K498" s="10"/>
      <c r="L498" s="10"/>
      <c r="M498" s="10"/>
      <c r="N498" s="10"/>
      <c r="O498" s="10"/>
      <c r="P498" s="10"/>
      <c r="Q498" s="10"/>
      <c r="R498" s="10"/>
      <c r="S498" s="10"/>
      <c r="T498" s="10"/>
      <c r="U498" s="10"/>
      <c r="V498" s="10"/>
      <c r="W498" s="10"/>
      <c r="X498" s="10"/>
      <c r="Y498" s="10"/>
      <c r="Z498" s="10"/>
    </row>
    <row r="499" spans="1:26" x14ac:dyDescent="0.3">
      <c r="A499" s="22"/>
      <c r="B499" s="10"/>
      <c r="C499" s="10"/>
      <c r="D499" s="10"/>
      <c r="E499" s="10"/>
      <c r="F499" s="10"/>
      <c r="G499" s="10"/>
      <c r="H499" s="10"/>
      <c r="I499" s="10"/>
      <c r="J499" s="7"/>
      <c r="K499" s="10"/>
      <c r="L499" s="10"/>
      <c r="M499" s="10"/>
      <c r="N499" s="10"/>
      <c r="O499" s="10"/>
      <c r="P499" s="10"/>
      <c r="Q499" s="10"/>
      <c r="R499" s="10"/>
      <c r="S499" s="10"/>
      <c r="T499" s="10"/>
      <c r="U499" s="10"/>
      <c r="V499" s="10"/>
      <c r="W499" s="10"/>
      <c r="X499" s="10"/>
      <c r="Y499" s="10"/>
      <c r="Z499" s="10"/>
    </row>
    <row r="500" spans="1:26" x14ac:dyDescent="0.3">
      <c r="A500" s="22"/>
      <c r="B500" s="10"/>
      <c r="C500" s="10"/>
      <c r="D500" s="10"/>
      <c r="E500" s="10"/>
      <c r="F500" s="10"/>
      <c r="G500" s="10"/>
      <c r="H500" s="10"/>
      <c r="I500" s="10"/>
      <c r="J500" s="7"/>
      <c r="K500" s="10"/>
      <c r="L500" s="10"/>
      <c r="M500" s="10"/>
      <c r="N500" s="10"/>
      <c r="O500" s="10"/>
      <c r="P500" s="10"/>
      <c r="Q500" s="10"/>
      <c r="R500" s="10"/>
      <c r="S500" s="10"/>
      <c r="T500" s="10"/>
      <c r="U500" s="10"/>
      <c r="V500" s="10"/>
      <c r="W500" s="10"/>
      <c r="X500" s="10"/>
      <c r="Y500" s="10"/>
      <c r="Z500" s="10"/>
    </row>
    <row r="501" spans="1:26" x14ac:dyDescent="0.3">
      <c r="A501" s="22"/>
      <c r="B501" s="10"/>
      <c r="C501" s="10"/>
      <c r="D501" s="10"/>
      <c r="E501" s="10"/>
      <c r="F501" s="10"/>
      <c r="G501" s="10"/>
      <c r="H501" s="10"/>
      <c r="I501" s="10"/>
      <c r="J501" s="7"/>
      <c r="K501" s="10"/>
      <c r="L501" s="10"/>
      <c r="M501" s="10"/>
      <c r="N501" s="10"/>
      <c r="O501" s="10"/>
      <c r="P501" s="10"/>
      <c r="Q501" s="10"/>
      <c r="R501" s="10"/>
      <c r="S501" s="10"/>
      <c r="T501" s="10"/>
      <c r="U501" s="10"/>
      <c r="V501" s="10"/>
      <c r="W501" s="10"/>
      <c r="X501" s="10"/>
      <c r="Y501" s="10"/>
      <c r="Z501" s="10"/>
    </row>
    <row r="502" spans="1:26" x14ac:dyDescent="0.3">
      <c r="A502" s="22"/>
      <c r="B502" s="10"/>
      <c r="C502" s="10"/>
      <c r="D502" s="10"/>
      <c r="E502" s="10"/>
      <c r="F502" s="10"/>
      <c r="G502" s="10"/>
      <c r="H502" s="10"/>
      <c r="I502" s="10"/>
      <c r="J502" s="7"/>
      <c r="K502" s="10"/>
      <c r="L502" s="10"/>
      <c r="M502" s="10"/>
      <c r="N502" s="10"/>
      <c r="O502" s="10"/>
      <c r="P502" s="10"/>
      <c r="Q502" s="10"/>
      <c r="R502" s="10"/>
      <c r="S502" s="10"/>
      <c r="T502" s="10"/>
      <c r="U502" s="10"/>
      <c r="V502" s="10"/>
      <c r="W502" s="10"/>
      <c r="X502" s="10"/>
      <c r="Y502" s="10"/>
      <c r="Z502" s="10"/>
    </row>
    <row r="503" spans="1:26" x14ac:dyDescent="0.3">
      <c r="A503" s="22"/>
      <c r="B503" s="10"/>
      <c r="C503" s="10"/>
      <c r="D503" s="10"/>
      <c r="E503" s="10"/>
      <c r="F503" s="10"/>
      <c r="G503" s="10"/>
      <c r="H503" s="10"/>
      <c r="I503" s="10"/>
      <c r="J503" s="7"/>
      <c r="K503" s="10"/>
      <c r="L503" s="10"/>
      <c r="M503" s="10"/>
      <c r="N503" s="10"/>
      <c r="O503" s="10"/>
      <c r="P503" s="10"/>
      <c r="Q503" s="10"/>
      <c r="R503" s="10"/>
      <c r="S503" s="10"/>
      <c r="T503" s="10"/>
      <c r="U503" s="10"/>
      <c r="V503" s="10"/>
      <c r="W503" s="10"/>
      <c r="X503" s="10"/>
      <c r="Y503" s="10"/>
      <c r="Z503" s="10"/>
    </row>
    <row r="504" spans="1:26" x14ac:dyDescent="0.3">
      <c r="A504" s="22"/>
      <c r="B504" s="10"/>
      <c r="C504" s="10"/>
      <c r="D504" s="10"/>
      <c r="E504" s="10"/>
      <c r="F504" s="10"/>
      <c r="G504" s="10"/>
      <c r="H504" s="10"/>
      <c r="I504" s="10"/>
      <c r="J504" s="7"/>
      <c r="K504" s="10"/>
      <c r="L504" s="10"/>
      <c r="M504" s="10"/>
      <c r="N504" s="10"/>
      <c r="O504" s="10"/>
      <c r="P504" s="10"/>
      <c r="Q504" s="10"/>
      <c r="R504" s="10"/>
      <c r="S504" s="10"/>
      <c r="T504" s="10"/>
      <c r="U504" s="10"/>
      <c r="V504" s="10"/>
      <c r="W504" s="10"/>
      <c r="X504" s="10"/>
      <c r="Y504" s="10"/>
      <c r="Z504" s="10"/>
    </row>
    <row r="505" spans="1:26" x14ac:dyDescent="0.3">
      <c r="A505" s="22"/>
      <c r="B505" s="10"/>
      <c r="C505" s="10"/>
      <c r="D505" s="10"/>
      <c r="E505" s="10"/>
      <c r="F505" s="10"/>
      <c r="G505" s="10"/>
      <c r="H505" s="10"/>
      <c r="I505" s="10"/>
      <c r="J505" s="7"/>
      <c r="K505" s="10"/>
      <c r="L505" s="10"/>
      <c r="M505" s="10"/>
      <c r="N505" s="10"/>
      <c r="O505" s="10"/>
      <c r="P505" s="10"/>
      <c r="Q505" s="10"/>
      <c r="R505" s="10"/>
      <c r="S505" s="10"/>
      <c r="T505" s="10"/>
      <c r="U505" s="10"/>
      <c r="V505" s="10"/>
      <c r="W505" s="10"/>
      <c r="X505" s="10"/>
      <c r="Y505" s="10"/>
      <c r="Z505" s="10"/>
    </row>
    <row r="506" spans="1:26" x14ac:dyDescent="0.3">
      <c r="A506" s="22"/>
      <c r="B506" s="10"/>
      <c r="C506" s="10"/>
      <c r="D506" s="10"/>
      <c r="E506" s="10"/>
      <c r="F506" s="10"/>
      <c r="G506" s="10"/>
      <c r="H506" s="10"/>
      <c r="I506" s="10"/>
      <c r="J506" s="7"/>
      <c r="K506" s="10"/>
      <c r="L506" s="10"/>
      <c r="M506" s="10"/>
      <c r="N506" s="10"/>
      <c r="O506" s="10"/>
      <c r="P506" s="10"/>
      <c r="Q506" s="10"/>
      <c r="R506" s="10"/>
      <c r="S506" s="10"/>
      <c r="T506" s="10"/>
      <c r="U506" s="10"/>
      <c r="V506" s="10"/>
      <c r="W506" s="10"/>
      <c r="X506" s="10"/>
      <c r="Y506" s="10"/>
      <c r="Z506" s="10"/>
    </row>
    <row r="507" spans="1:26" x14ac:dyDescent="0.3">
      <c r="A507" s="22"/>
      <c r="B507" s="10"/>
      <c r="C507" s="10"/>
      <c r="D507" s="10"/>
      <c r="E507" s="10"/>
      <c r="F507" s="10"/>
      <c r="G507" s="10"/>
      <c r="H507" s="10"/>
      <c r="I507" s="10"/>
      <c r="J507" s="7"/>
      <c r="K507" s="10"/>
      <c r="L507" s="10"/>
      <c r="M507" s="10"/>
      <c r="N507" s="10"/>
      <c r="O507" s="10"/>
      <c r="P507" s="10"/>
      <c r="Q507" s="10"/>
      <c r="R507" s="10"/>
      <c r="S507" s="10"/>
      <c r="T507" s="10"/>
      <c r="U507" s="10"/>
      <c r="V507" s="10"/>
      <c r="W507" s="10"/>
      <c r="X507" s="10"/>
      <c r="Y507" s="10"/>
      <c r="Z507" s="10"/>
    </row>
    <row r="508" spans="1:26" x14ac:dyDescent="0.3">
      <c r="A508" s="22"/>
      <c r="B508" s="10"/>
      <c r="C508" s="10"/>
      <c r="D508" s="10"/>
      <c r="E508" s="10"/>
      <c r="F508" s="10"/>
      <c r="G508" s="10"/>
      <c r="H508" s="10"/>
      <c r="I508" s="10"/>
      <c r="J508" s="7"/>
      <c r="K508" s="10"/>
      <c r="L508" s="10"/>
      <c r="M508" s="10"/>
      <c r="N508" s="10"/>
      <c r="O508" s="10"/>
      <c r="P508" s="10"/>
      <c r="Q508" s="10"/>
      <c r="R508" s="10"/>
      <c r="S508" s="10"/>
      <c r="T508" s="10"/>
      <c r="U508" s="10"/>
      <c r="V508" s="10"/>
      <c r="W508" s="10"/>
      <c r="X508" s="10"/>
      <c r="Y508" s="10"/>
      <c r="Z508" s="10"/>
    </row>
    <row r="509" spans="1:26" x14ac:dyDescent="0.3">
      <c r="A509" s="22"/>
      <c r="B509" s="10"/>
      <c r="C509" s="10"/>
      <c r="D509" s="10"/>
      <c r="E509" s="10"/>
      <c r="F509" s="10"/>
      <c r="G509" s="10"/>
      <c r="H509" s="10"/>
      <c r="I509" s="10"/>
      <c r="J509" s="7"/>
      <c r="K509" s="10"/>
      <c r="L509" s="10"/>
      <c r="M509" s="10"/>
      <c r="N509" s="10"/>
      <c r="O509" s="10"/>
      <c r="P509" s="10"/>
      <c r="Q509" s="10"/>
      <c r="R509" s="10"/>
      <c r="S509" s="10"/>
      <c r="T509" s="10"/>
      <c r="U509" s="10"/>
      <c r="V509" s="10"/>
      <c r="W509" s="10"/>
      <c r="X509" s="10"/>
      <c r="Y509" s="10"/>
      <c r="Z509" s="10"/>
    </row>
    <row r="510" spans="1:26" x14ac:dyDescent="0.3">
      <c r="A510" s="22"/>
      <c r="B510" s="10"/>
      <c r="C510" s="10"/>
      <c r="D510" s="10"/>
      <c r="E510" s="10"/>
      <c r="F510" s="10"/>
      <c r="G510" s="10"/>
      <c r="H510" s="10"/>
      <c r="I510" s="10"/>
      <c r="J510" s="7"/>
      <c r="K510" s="10"/>
      <c r="L510" s="10"/>
      <c r="M510" s="10"/>
      <c r="N510" s="10"/>
      <c r="O510" s="10"/>
      <c r="P510" s="10"/>
      <c r="Q510" s="10"/>
      <c r="R510" s="10"/>
      <c r="S510" s="10"/>
      <c r="T510" s="10"/>
      <c r="U510" s="10"/>
      <c r="V510" s="10"/>
      <c r="W510" s="10"/>
      <c r="X510" s="10"/>
      <c r="Y510" s="10"/>
      <c r="Z510" s="10"/>
    </row>
    <row r="511" spans="1:26" x14ac:dyDescent="0.3">
      <c r="A511" s="22"/>
      <c r="B511" s="10"/>
      <c r="C511" s="10"/>
      <c r="D511" s="10"/>
      <c r="E511" s="10"/>
      <c r="F511" s="10"/>
      <c r="G511" s="10"/>
      <c r="H511" s="10"/>
      <c r="I511" s="10"/>
      <c r="J511" s="7"/>
      <c r="K511" s="10"/>
      <c r="L511" s="10"/>
      <c r="M511" s="10"/>
      <c r="N511" s="10"/>
      <c r="O511" s="10"/>
      <c r="P511" s="10"/>
      <c r="Q511" s="10"/>
      <c r="R511" s="10"/>
      <c r="S511" s="10"/>
      <c r="T511" s="10"/>
      <c r="U511" s="10"/>
      <c r="V511" s="10"/>
      <c r="W511" s="10"/>
      <c r="X511" s="10"/>
      <c r="Y511" s="10"/>
      <c r="Z511" s="10"/>
    </row>
    <row r="512" spans="1:26" x14ac:dyDescent="0.3">
      <c r="A512" s="22"/>
      <c r="B512" s="10"/>
      <c r="C512" s="10"/>
      <c r="D512" s="10"/>
      <c r="E512" s="10"/>
      <c r="F512" s="10"/>
      <c r="G512" s="10"/>
      <c r="H512" s="10"/>
      <c r="I512" s="10"/>
      <c r="J512" s="7"/>
      <c r="K512" s="10"/>
      <c r="L512" s="10"/>
      <c r="M512" s="10"/>
      <c r="N512" s="10"/>
      <c r="O512" s="10"/>
      <c r="P512" s="10"/>
      <c r="Q512" s="10"/>
      <c r="R512" s="10"/>
      <c r="S512" s="10"/>
      <c r="T512" s="10"/>
      <c r="U512" s="10"/>
      <c r="V512" s="10"/>
      <c r="W512" s="10"/>
      <c r="X512" s="10"/>
      <c r="Y512" s="10"/>
      <c r="Z512" s="10"/>
    </row>
    <row r="513" spans="1:26" x14ac:dyDescent="0.3">
      <c r="A513" s="22"/>
      <c r="B513" s="10"/>
      <c r="C513" s="10"/>
      <c r="D513" s="10"/>
      <c r="E513" s="10"/>
      <c r="F513" s="10"/>
      <c r="G513" s="10"/>
      <c r="H513" s="10"/>
      <c r="I513" s="10"/>
      <c r="J513" s="7"/>
      <c r="K513" s="10"/>
      <c r="L513" s="10"/>
      <c r="M513" s="10"/>
      <c r="N513" s="10"/>
      <c r="O513" s="10"/>
      <c r="P513" s="10"/>
      <c r="Q513" s="10"/>
      <c r="R513" s="10"/>
      <c r="S513" s="10"/>
      <c r="T513" s="10"/>
      <c r="U513" s="10"/>
      <c r="V513" s="10"/>
      <c r="W513" s="10"/>
      <c r="X513" s="10"/>
      <c r="Y513" s="10"/>
      <c r="Z513" s="10"/>
    </row>
    <row r="514" spans="1:26" x14ac:dyDescent="0.3">
      <c r="A514" s="22"/>
      <c r="B514" s="10"/>
      <c r="C514" s="10"/>
      <c r="D514" s="10"/>
      <c r="E514" s="10"/>
      <c r="F514" s="10"/>
      <c r="G514" s="10"/>
      <c r="H514" s="10"/>
      <c r="I514" s="10"/>
      <c r="J514" s="7"/>
      <c r="K514" s="10"/>
      <c r="L514" s="10"/>
      <c r="M514" s="10"/>
      <c r="N514" s="10"/>
      <c r="O514" s="10"/>
      <c r="P514" s="10"/>
      <c r="Q514" s="10"/>
      <c r="R514" s="10"/>
      <c r="S514" s="10"/>
      <c r="T514" s="10"/>
      <c r="U514" s="10"/>
      <c r="V514" s="10"/>
      <c r="W514" s="10"/>
      <c r="X514" s="10"/>
      <c r="Y514" s="10"/>
      <c r="Z514" s="10"/>
    </row>
    <row r="515" spans="1:26" x14ac:dyDescent="0.3">
      <c r="A515" s="22"/>
      <c r="B515" s="10"/>
      <c r="C515" s="10"/>
      <c r="D515" s="10"/>
      <c r="E515" s="10"/>
      <c r="F515" s="10"/>
      <c r="G515" s="10"/>
      <c r="H515" s="10"/>
      <c r="I515" s="10"/>
      <c r="J515" s="7"/>
      <c r="K515" s="10"/>
      <c r="L515" s="10"/>
      <c r="M515" s="10"/>
      <c r="N515" s="10"/>
      <c r="O515" s="10"/>
      <c r="P515" s="10"/>
      <c r="Q515" s="10"/>
      <c r="R515" s="10"/>
      <c r="S515" s="10"/>
      <c r="T515" s="10"/>
      <c r="U515" s="10"/>
      <c r="V515" s="10"/>
      <c r="W515" s="10"/>
      <c r="X515" s="10"/>
      <c r="Y515" s="10"/>
      <c r="Z515" s="10"/>
    </row>
    <row r="516" spans="1:26" x14ac:dyDescent="0.3">
      <c r="A516" s="22"/>
      <c r="B516" s="10"/>
      <c r="C516" s="10"/>
      <c r="D516" s="10"/>
      <c r="E516" s="10"/>
      <c r="F516" s="10"/>
      <c r="G516" s="10"/>
      <c r="H516" s="10"/>
      <c r="I516" s="10"/>
      <c r="J516" s="7"/>
      <c r="K516" s="10"/>
      <c r="L516" s="10"/>
      <c r="M516" s="10"/>
      <c r="N516" s="10"/>
      <c r="O516" s="10"/>
      <c r="P516" s="10"/>
      <c r="Q516" s="10"/>
      <c r="R516" s="10"/>
      <c r="S516" s="10"/>
      <c r="T516" s="10"/>
      <c r="U516" s="10"/>
      <c r="V516" s="10"/>
      <c r="W516" s="10"/>
      <c r="X516" s="10"/>
      <c r="Y516" s="10"/>
      <c r="Z516" s="10"/>
    </row>
    <row r="517" spans="1:26" x14ac:dyDescent="0.3">
      <c r="A517" s="22"/>
      <c r="B517" s="10"/>
      <c r="C517" s="10"/>
      <c r="D517" s="10"/>
      <c r="E517" s="10"/>
      <c r="F517" s="10"/>
      <c r="G517" s="10"/>
      <c r="H517" s="10"/>
      <c r="I517" s="10"/>
      <c r="J517" s="7"/>
      <c r="K517" s="10"/>
      <c r="L517" s="10"/>
      <c r="M517" s="10"/>
      <c r="N517" s="10"/>
      <c r="O517" s="10"/>
      <c r="P517" s="10"/>
      <c r="Q517" s="10"/>
      <c r="R517" s="10"/>
      <c r="S517" s="10"/>
      <c r="T517" s="10"/>
      <c r="U517" s="10"/>
      <c r="V517" s="10"/>
      <c r="W517" s="10"/>
      <c r="X517" s="10"/>
      <c r="Y517" s="10"/>
      <c r="Z517" s="10"/>
    </row>
    <row r="518" spans="1:26" x14ac:dyDescent="0.3">
      <c r="A518" s="22"/>
      <c r="B518" s="10"/>
      <c r="C518" s="10"/>
      <c r="D518" s="10"/>
      <c r="E518" s="10"/>
      <c r="F518" s="10"/>
      <c r="G518" s="10"/>
      <c r="H518" s="10"/>
      <c r="I518" s="10"/>
      <c r="J518" s="7"/>
      <c r="K518" s="10"/>
      <c r="L518" s="10"/>
      <c r="M518" s="10"/>
      <c r="N518" s="10"/>
      <c r="O518" s="10"/>
      <c r="P518" s="10"/>
      <c r="Q518" s="10"/>
      <c r="R518" s="10"/>
      <c r="S518" s="10"/>
      <c r="T518" s="10"/>
      <c r="U518" s="10"/>
      <c r="V518" s="10"/>
      <c r="W518" s="10"/>
      <c r="X518" s="10"/>
      <c r="Y518" s="10"/>
      <c r="Z518" s="10"/>
    </row>
    <row r="519" spans="1:26" x14ac:dyDescent="0.3">
      <c r="A519" s="22"/>
      <c r="B519" s="10"/>
      <c r="C519" s="10"/>
      <c r="D519" s="10"/>
      <c r="E519" s="10"/>
      <c r="F519" s="10"/>
      <c r="G519" s="10"/>
      <c r="H519" s="10"/>
      <c r="I519" s="10"/>
      <c r="J519" s="7"/>
      <c r="K519" s="10"/>
      <c r="L519" s="10"/>
      <c r="M519" s="10"/>
      <c r="N519" s="10"/>
      <c r="O519" s="10"/>
      <c r="P519" s="10"/>
      <c r="Q519" s="10"/>
      <c r="R519" s="10"/>
      <c r="S519" s="10"/>
      <c r="T519" s="10"/>
      <c r="U519" s="10"/>
      <c r="V519" s="10"/>
      <c r="W519" s="10"/>
      <c r="X519" s="10"/>
      <c r="Y519" s="10"/>
      <c r="Z519" s="10"/>
    </row>
    <row r="520" spans="1:26" x14ac:dyDescent="0.3">
      <c r="A520" s="22"/>
      <c r="B520" s="10"/>
      <c r="C520" s="10"/>
      <c r="D520" s="10"/>
      <c r="E520" s="10"/>
      <c r="F520" s="10"/>
      <c r="G520" s="10"/>
      <c r="H520" s="10"/>
      <c r="I520" s="10"/>
      <c r="J520" s="7"/>
      <c r="K520" s="10"/>
      <c r="L520" s="10"/>
      <c r="M520" s="10"/>
      <c r="N520" s="10"/>
      <c r="O520" s="10"/>
      <c r="P520" s="10"/>
      <c r="Q520" s="10"/>
      <c r="R520" s="10"/>
      <c r="S520" s="10"/>
      <c r="T520" s="10"/>
      <c r="U520" s="10"/>
      <c r="V520" s="10"/>
      <c r="W520" s="10"/>
      <c r="X520" s="10"/>
      <c r="Y520" s="10"/>
      <c r="Z520" s="10"/>
    </row>
    <row r="521" spans="1:26" x14ac:dyDescent="0.3">
      <c r="A521" s="22"/>
      <c r="B521" s="10"/>
      <c r="C521" s="10"/>
      <c r="D521" s="10"/>
      <c r="E521" s="10"/>
      <c r="F521" s="10"/>
      <c r="G521" s="10"/>
      <c r="H521" s="10"/>
      <c r="I521" s="10"/>
      <c r="J521" s="7"/>
      <c r="K521" s="10"/>
      <c r="L521" s="10"/>
      <c r="M521" s="10"/>
      <c r="N521" s="10"/>
      <c r="O521" s="10"/>
      <c r="P521" s="10"/>
      <c r="Q521" s="10"/>
      <c r="R521" s="10"/>
      <c r="S521" s="10"/>
      <c r="T521" s="10"/>
      <c r="U521" s="10"/>
      <c r="V521" s="10"/>
      <c r="W521" s="10"/>
      <c r="X521" s="10"/>
      <c r="Y521" s="10"/>
      <c r="Z521" s="10"/>
    </row>
    <row r="522" spans="1:26" x14ac:dyDescent="0.3">
      <c r="A522" s="22"/>
      <c r="B522" s="10"/>
      <c r="C522" s="10"/>
      <c r="D522" s="10"/>
      <c r="E522" s="10"/>
      <c r="F522" s="10"/>
      <c r="G522" s="10"/>
      <c r="H522" s="10"/>
      <c r="I522" s="10"/>
      <c r="J522" s="7"/>
      <c r="K522" s="10"/>
      <c r="L522" s="10"/>
      <c r="M522" s="10"/>
      <c r="N522" s="10"/>
      <c r="O522" s="10"/>
      <c r="P522" s="10"/>
      <c r="Q522" s="10"/>
      <c r="R522" s="10"/>
      <c r="S522" s="10"/>
      <c r="T522" s="10"/>
      <c r="U522" s="10"/>
      <c r="V522" s="10"/>
      <c r="W522" s="10"/>
      <c r="X522" s="10"/>
      <c r="Y522" s="10"/>
      <c r="Z522" s="10"/>
    </row>
    <row r="523" spans="1:26" x14ac:dyDescent="0.3">
      <c r="A523" s="22"/>
      <c r="B523" s="10"/>
      <c r="C523" s="10"/>
      <c r="D523" s="10"/>
      <c r="E523" s="10"/>
      <c r="F523" s="10"/>
      <c r="G523" s="10"/>
      <c r="H523" s="10"/>
      <c r="I523" s="10"/>
      <c r="J523" s="7"/>
      <c r="K523" s="10"/>
      <c r="L523" s="10"/>
      <c r="M523" s="10"/>
      <c r="N523" s="10"/>
      <c r="O523" s="10"/>
      <c r="P523" s="10"/>
      <c r="Q523" s="10"/>
      <c r="R523" s="10"/>
      <c r="S523" s="10"/>
      <c r="T523" s="10"/>
      <c r="U523" s="10"/>
      <c r="V523" s="10"/>
      <c r="W523" s="10"/>
      <c r="X523" s="10"/>
      <c r="Y523" s="10"/>
      <c r="Z523" s="10"/>
    </row>
    <row r="524" spans="1:26" x14ac:dyDescent="0.3">
      <c r="A524" s="22"/>
      <c r="B524" s="10"/>
      <c r="C524" s="10"/>
      <c r="D524" s="10"/>
      <c r="E524" s="10"/>
      <c r="F524" s="10"/>
      <c r="G524" s="10"/>
      <c r="H524" s="10"/>
      <c r="I524" s="10"/>
      <c r="J524" s="7"/>
      <c r="K524" s="10"/>
      <c r="L524" s="10"/>
      <c r="M524" s="10"/>
      <c r="N524" s="10"/>
      <c r="O524" s="10"/>
      <c r="P524" s="10"/>
      <c r="Q524" s="10"/>
      <c r="R524" s="10"/>
      <c r="S524" s="10"/>
      <c r="T524" s="10"/>
      <c r="U524" s="10"/>
      <c r="V524" s="10"/>
      <c r="W524" s="10"/>
      <c r="X524" s="10"/>
      <c r="Y524" s="10"/>
      <c r="Z524" s="10"/>
    </row>
    <row r="525" spans="1:26" x14ac:dyDescent="0.3">
      <c r="A525" s="22"/>
      <c r="B525" s="10"/>
      <c r="C525" s="10"/>
      <c r="D525" s="10"/>
      <c r="E525" s="10"/>
      <c r="F525" s="10"/>
      <c r="G525" s="10"/>
      <c r="H525" s="10"/>
      <c r="I525" s="10"/>
      <c r="J525" s="7"/>
      <c r="K525" s="10"/>
      <c r="L525" s="10"/>
      <c r="M525" s="10"/>
      <c r="N525" s="10"/>
      <c r="O525" s="10"/>
      <c r="P525" s="10"/>
      <c r="Q525" s="10"/>
      <c r="R525" s="10"/>
      <c r="S525" s="10"/>
      <c r="T525" s="10"/>
      <c r="U525" s="10"/>
      <c r="V525" s="10"/>
      <c r="W525" s="10"/>
      <c r="X525" s="10"/>
      <c r="Y525" s="10"/>
      <c r="Z525" s="10"/>
    </row>
    <row r="526" spans="1:26" x14ac:dyDescent="0.3">
      <c r="A526" s="22"/>
      <c r="B526" s="10"/>
      <c r="C526" s="10"/>
      <c r="D526" s="10"/>
      <c r="E526" s="10"/>
      <c r="F526" s="10"/>
      <c r="G526" s="10"/>
      <c r="H526" s="10"/>
      <c r="I526" s="10"/>
      <c r="J526" s="7"/>
      <c r="K526" s="10"/>
      <c r="L526" s="10"/>
      <c r="M526" s="10"/>
      <c r="N526" s="10"/>
      <c r="O526" s="10"/>
      <c r="P526" s="10"/>
      <c r="Q526" s="10"/>
      <c r="R526" s="10"/>
      <c r="S526" s="10"/>
      <c r="T526" s="10"/>
      <c r="U526" s="10"/>
      <c r="V526" s="10"/>
      <c r="W526" s="10"/>
      <c r="X526" s="10"/>
      <c r="Y526" s="10"/>
      <c r="Z526" s="10"/>
    </row>
    <row r="527" spans="1:26" x14ac:dyDescent="0.3">
      <c r="A527" s="22"/>
      <c r="B527" s="10"/>
      <c r="C527" s="10"/>
      <c r="D527" s="10"/>
      <c r="E527" s="10"/>
      <c r="F527" s="10"/>
      <c r="G527" s="10"/>
      <c r="H527" s="10"/>
      <c r="I527" s="10"/>
      <c r="J527" s="7"/>
      <c r="K527" s="10"/>
      <c r="L527" s="10"/>
      <c r="M527" s="10"/>
      <c r="N527" s="10"/>
      <c r="O527" s="10"/>
      <c r="P527" s="10"/>
      <c r="Q527" s="10"/>
      <c r="R527" s="10"/>
      <c r="S527" s="10"/>
      <c r="T527" s="10"/>
      <c r="U527" s="10"/>
      <c r="V527" s="10"/>
      <c r="W527" s="10"/>
      <c r="X527" s="10"/>
      <c r="Y527" s="10"/>
      <c r="Z527" s="10"/>
    </row>
    <row r="528" spans="1:26" x14ac:dyDescent="0.3">
      <c r="A528" s="22"/>
      <c r="B528" s="10"/>
      <c r="C528" s="10"/>
      <c r="D528" s="10"/>
      <c r="E528" s="10"/>
      <c r="F528" s="10"/>
      <c r="G528" s="10"/>
      <c r="H528" s="10"/>
      <c r="I528" s="10"/>
      <c r="J528" s="7"/>
      <c r="K528" s="10"/>
      <c r="L528" s="10"/>
      <c r="M528" s="10"/>
      <c r="N528" s="10"/>
      <c r="O528" s="10"/>
      <c r="P528" s="10"/>
      <c r="Q528" s="10"/>
      <c r="R528" s="10"/>
      <c r="S528" s="10"/>
      <c r="T528" s="10"/>
      <c r="U528" s="10"/>
      <c r="V528" s="10"/>
      <c r="W528" s="10"/>
      <c r="X528" s="10"/>
      <c r="Y528" s="10"/>
      <c r="Z528" s="10"/>
    </row>
    <row r="529" spans="1:26" x14ac:dyDescent="0.3">
      <c r="A529" s="22"/>
      <c r="B529" s="10"/>
      <c r="C529" s="10"/>
      <c r="D529" s="10"/>
      <c r="E529" s="10"/>
      <c r="F529" s="10"/>
      <c r="G529" s="10"/>
      <c r="H529" s="10"/>
      <c r="I529" s="10"/>
      <c r="J529" s="7"/>
      <c r="K529" s="10"/>
      <c r="L529" s="10"/>
      <c r="M529" s="10"/>
      <c r="N529" s="10"/>
      <c r="O529" s="10"/>
      <c r="P529" s="10"/>
      <c r="Q529" s="10"/>
      <c r="R529" s="10"/>
      <c r="S529" s="10"/>
      <c r="T529" s="10"/>
      <c r="U529" s="10"/>
      <c r="V529" s="10"/>
      <c r="W529" s="10"/>
      <c r="X529" s="10"/>
      <c r="Y529" s="10"/>
      <c r="Z529" s="10"/>
    </row>
    <row r="530" spans="1:26" x14ac:dyDescent="0.3">
      <c r="A530" s="22"/>
      <c r="B530" s="10"/>
      <c r="C530" s="10"/>
      <c r="D530" s="10"/>
      <c r="E530" s="10"/>
      <c r="F530" s="10"/>
      <c r="G530" s="10"/>
      <c r="H530" s="10"/>
      <c r="I530" s="10"/>
      <c r="J530" s="7"/>
      <c r="K530" s="10"/>
      <c r="L530" s="10"/>
      <c r="M530" s="10"/>
      <c r="N530" s="10"/>
      <c r="O530" s="10"/>
      <c r="P530" s="10"/>
      <c r="Q530" s="10"/>
      <c r="R530" s="10"/>
      <c r="S530" s="10"/>
      <c r="T530" s="10"/>
      <c r="U530" s="10"/>
      <c r="V530" s="10"/>
      <c r="W530" s="10"/>
      <c r="X530" s="10"/>
      <c r="Y530" s="10"/>
      <c r="Z530" s="10"/>
    </row>
    <row r="531" spans="1:26" x14ac:dyDescent="0.3">
      <c r="A531" s="22"/>
      <c r="B531" s="10"/>
      <c r="C531" s="10"/>
      <c r="D531" s="10"/>
      <c r="E531" s="10"/>
      <c r="F531" s="10"/>
      <c r="G531" s="10"/>
      <c r="H531" s="10"/>
      <c r="I531" s="10"/>
      <c r="J531" s="7"/>
      <c r="K531" s="10"/>
      <c r="L531" s="10"/>
      <c r="M531" s="10"/>
      <c r="N531" s="10"/>
      <c r="O531" s="10"/>
      <c r="P531" s="10"/>
      <c r="Q531" s="10"/>
      <c r="R531" s="10"/>
      <c r="S531" s="10"/>
      <c r="T531" s="10"/>
      <c r="U531" s="10"/>
      <c r="V531" s="10"/>
      <c r="W531" s="10"/>
      <c r="X531" s="10"/>
      <c r="Y531" s="10"/>
      <c r="Z531" s="10"/>
    </row>
    <row r="532" spans="1:26" x14ac:dyDescent="0.3">
      <c r="A532" s="22"/>
      <c r="B532" s="10"/>
      <c r="C532" s="10"/>
      <c r="D532" s="10"/>
      <c r="E532" s="10"/>
      <c r="F532" s="10"/>
      <c r="G532" s="10"/>
      <c r="H532" s="10"/>
      <c r="I532" s="10"/>
      <c r="J532" s="7"/>
      <c r="K532" s="10"/>
      <c r="L532" s="10"/>
      <c r="M532" s="10"/>
      <c r="N532" s="10"/>
      <c r="O532" s="10"/>
      <c r="P532" s="10"/>
      <c r="Q532" s="10"/>
      <c r="R532" s="10"/>
      <c r="S532" s="10"/>
      <c r="T532" s="10"/>
      <c r="U532" s="10"/>
      <c r="V532" s="10"/>
      <c r="W532" s="10"/>
      <c r="X532" s="10"/>
      <c r="Y532" s="10"/>
      <c r="Z532" s="10"/>
    </row>
    <row r="533" spans="1:26" x14ac:dyDescent="0.3">
      <c r="A533" s="22"/>
      <c r="B533" s="10"/>
      <c r="C533" s="10"/>
      <c r="D533" s="10"/>
      <c r="E533" s="10"/>
      <c r="F533" s="10"/>
      <c r="G533" s="10"/>
      <c r="H533" s="10"/>
      <c r="I533" s="10"/>
      <c r="J533" s="7"/>
      <c r="K533" s="10"/>
      <c r="L533" s="10"/>
      <c r="M533" s="10"/>
      <c r="N533" s="10"/>
      <c r="O533" s="10"/>
      <c r="P533" s="10"/>
      <c r="Q533" s="10"/>
      <c r="R533" s="10"/>
      <c r="S533" s="10"/>
      <c r="T533" s="10"/>
      <c r="U533" s="10"/>
      <c r="V533" s="10"/>
      <c r="W533" s="10"/>
      <c r="X533" s="10"/>
      <c r="Y533" s="10"/>
      <c r="Z533" s="10"/>
    </row>
    <row r="534" spans="1:26" x14ac:dyDescent="0.3">
      <c r="A534" s="22"/>
      <c r="B534" s="10"/>
      <c r="C534" s="10"/>
      <c r="D534" s="10"/>
      <c r="E534" s="10"/>
      <c r="F534" s="10"/>
      <c r="G534" s="10"/>
      <c r="H534" s="10"/>
      <c r="I534" s="10"/>
      <c r="J534" s="7"/>
      <c r="K534" s="10"/>
      <c r="L534" s="10"/>
      <c r="M534" s="10"/>
      <c r="N534" s="10"/>
      <c r="O534" s="10"/>
      <c r="P534" s="10"/>
      <c r="Q534" s="10"/>
      <c r="R534" s="10"/>
      <c r="S534" s="10"/>
      <c r="T534" s="10"/>
      <c r="U534" s="10"/>
      <c r="V534" s="10"/>
      <c r="W534" s="10"/>
      <c r="X534" s="10"/>
      <c r="Y534" s="10"/>
      <c r="Z534" s="10"/>
    </row>
    <row r="535" spans="1:26" x14ac:dyDescent="0.3">
      <c r="A535" s="22"/>
      <c r="B535" s="10"/>
      <c r="C535" s="10"/>
      <c r="D535" s="10"/>
      <c r="E535" s="10"/>
      <c r="F535" s="10"/>
      <c r="G535" s="10"/>
      <c r="H535" s="10"/>
      <c r="I535" s="10"/>
      <c r="J535" s="7"/>
      <c r="K535" s="10"/>
      <c r="L535" s="10"/>
      <c r="M535" s="10"/>
      <c r="N535" s="10"/>
      <c r="O535" s="10"/>
      <c r="P535" s="10"/>
      <c r="Q535" s="10"/>
      <c r="R535" s="10"/>
      <c r="S535" s="10"/>
      <c r="T535" s="10"/>
      <c r="U535" s="10"/>
      <c r="V535" s="10"/>
      <c r="W535" s="10"/>
      <c r="X535" s="10"/>
      <c r="Y535" s="10"/>
      <c r="Z535" s="10"/>
    </row>
    <row r="536" spans="1:26" x14ac:dyDescent="0.3">
      <c r="A536" s="22"/>
      <c r="B536" s="10"/>
      <c r="C536" s="10"/>
      <c r="D536" s="10"/>
      <c r="E536" s="10"/>
      <c r="F536" s="10"/>
      <c r="G536" s="10"/>
      <c r="H536" s="10"/>
      <c r="I536" s="10"/>
      <c r="J536" s="7"/>
      <c r="K536" s="10"/>
      <c r="L536" s="10"/>
      <c r="M536" s="10"/>
      <c r="N536" s="10"/>
      <c r="O536" s="10"/>
      <c r="P536" s="10"/>
      <c r="Q536" s="10"/>
      <c r="R536" s="10"/>
      <c r="S536" s="10"/>
      <c r="T536" s="10"/>
      <c r="U536" s="10"/>
      <c r="V536" s="10"/>
      <c r="W536" s="10"/>
      <c r="X536" s="10"/>
      <c r="Y536" s="10"/>
      <c r="Z536" s="10"/>
    </row>
    <row r="537" spans="1:26" x14ac:dyDescent="0.3">
      <c r="A537" s="22"/>
      <c r="B537" s="10"/>
      <c r="C537" s="10"/>
      <c r="D537" s="10"/>
      <c r="E537" s="10"/>
      <c r="F537" s="10"/>
      <c r="G537" s="10"/>
      <c r="H537" s="10"/>
      <c r="I537" s="10"/>
      <c r="J537" s="7"/>
      <c r="K537" s="10"/>
      <c r="L537" s="10"/>
      <c r="M537" s="10"/>
      <c r="N537" s="10"/>
      <c r="O537" s="10"/>
      <c r="P537" s="10"/>
      <c r="Q537" s="10"/>
      <c r="R537" s="10"/>
      <c r="S537" s="10"/>
      <c r="T537" s="10"/>
      <c r="U537" s="10"/>
      <c r="V537" s="10"/>
      <c r="W537" s="10"/>
      <c r="X537" s="10"/>
      <c r="Y537" s="10"/>
      <c r="Z537" s="10"/>
    </row>
    <row r="538" spans="1:26" x14ac:dyDescent="0.3">
      <c r="A538" s="22"/>
      <c r="B538" s="10"/>
      <c r="C538" s="10"/>
      <c r="D538" s="10"/>
      <c r="E538" s="10"/>
      <c r="F538" s="10"/>
      <c r="G538" s="10"/>
      <c r="H538" s="10"/>
      <c r="I538" s="10"/>
      <c r="J538" s="7"/>
      <c r="K538" s="10"/>
      <c r="L538" s="10"/>
      <c r="M538" s="10"/>
      <c r="N538" s="10"/>
      <c r="O538" s="10"/>
      <c r="P538" s="10"/>
      <c r="Q538" s="10"/>
      <c r="R538" s="10"/>
      <c r="S538" s="10"/>
      <c r="T538" s="10"/>
      <c r="U538" s="10"/>
      <c r="V538" s="10"/>
      <c r="W538" s="10"/>
      <c r="X538" s="10"/>
      <c r="Y538" s="10"/>
      <c r="Z538" s="10"/>
    </row>
    <row r="539" spans="1:26" x14ac:dyDescent="0.3">
      <c r="A539" s="22"/>
      <c r="B539" s="10"/>
      <c r="C539" s="10"/>
      <c r="D539" s="10"/>
      <c r="E539" s="10"/>
      <c r="F539" s="10"/>
      <c r="G539" s="10"/>
      <c r="H539" s="10"/>
      <c r="I539" s="10"/>
      <c r="J539" s="7"/>
      <c r="K539" s="10"/>
      <c r="L539" s="10"/>
      <c r="M539" s="10"/>
      <c r="N539" s="10"/>
      <c r="O539" s="10"/>
      <c r="P539" s="10"/>
      <c r="Q539" s="10"/>
      <c r="R539" s="10"/>
      <c r="S539" s="10"/>
      <c r="T539" s="10"/>
      <c r="U539" s="10"/>
      <c r="V539" s="10"/>
      <c r="W539" s="10"/>
      <c r="X539" s="10"/>
      <c r="Y539" s="10"/>
      <c r="Z539" s="10"/>
    </row>
    <row r="540" spans="1:26" x14ac:dyDescent="0.3">
      <c r="A540" s="22"/>
      <c r="B540" s="10"/>
      <c r="C540" s="10"/>
      <c r="D540" s="10"/>
      <c r="E540" s="10"/>
      <c r="F540" s="10"/>
      <c r="G540" s="10"/>
      <c r="H540" s="10"/>
      <c r="I540" s="10"/>
      <c r="J540" s="7"/>
      <c r="K540" s="10"/>
      <c r="L540" s="10"/>
      <c r="M540" s="10"/>
      <c r="N540" s="10"/>
      <c r="O540" s="10"/>
      <c r="P540" s="10"/>
      <c r="Q540" s="10"/>
      <c r="R540" s="10"/>
      <c r="S540" s="10"/>
      <c r="T540" s="10"/>
      <c r="U540" s="10"/>
      <c r="V540" s="10"/>
      <c r="W540" s="10"/>
      <c r="X540" s="10"/>
      <c r="Y540" s="10"/>
      <c r="Z540" s="10"/>
    </row>
    <row r="541" spans="1:26" x14ac:dyDescent="0.3">
      <c r="A541" s="22"/>
      <c r="B541" s="10"/>
      <c r="C541" s="10"/>
      <c r="D541" s="10"/>
      <c r="E541" s="10"/>
      <c r="F541" s="10"/>
      <c r="G541" s="10"/>
      <c r="H541" s="10"/>
      <c r="I541" s="10"/>
      <c r="J541" s="7"/>
      <c r="K541" s="10"/>
      <c r="L541" s="10"/>
      <c r="M541" s="10"/>
      <c r="N541" s="10"/>
      <c r="O541" s="10"/>
      <c r="P541" s="10"/>
      <c r="Q541" s="10"/>
      <c r="R541" s="10"/>
      <c r="S541" s="10"/>
      <c r="T541" s="10"/>
      <c r="U541" s="10"/>
      <c r="V541" s="10"/>
      <c r="W541" s="10"/>
      <c r="X541" s="10"/>
      <c r="Y541" s="10"/>
      <c r="Z541" s="10"/>
    </row>
    <row r="542" spans="1:26" x14ac:dyDescent="0.3">
      <c r="A542" s="22"/>
      <c r="B542" s="10"/>
      <c r="C542" s="10"/>
      <c r="D542" s="10"/>
      <c r="E542" s="10"/>
      <c r="F542" s="10"/>
      <c r="G542" s="10"/>
      <c r="H542" s="10"/>
      <c r="I542" s="10"/>
      <c r="J542" s="7"/>
      <c r="K542" s="10"/>
      <c r="L542" s="10"/>
      <c r="M542" s="10"/>
      <c r="N542" s="10"/>
      <c r="O542" s="10"/>
      <c r="P542" s="10"/>
      <c r="Q542" s="10"/>
      <c r="R542" s="10"/>
      <c r="S542" s="10"/>
      <c r="T542" s="10"/>
      <c r="U542" s="10"/>
      <c r="V542" s="10"/>
      <c r="W542" s="10"/>
      <c r="X542" s="10"/>
      <c r="Y542" s="10"/>
      <c r="Z542" s="10"/>
    </row>
    <row r="543" spans="1:26" x14ac:dyDescent="0.3">
      <c r="A543" s="22"/>
      <c r="B543" s="10"/>
      <c r="C543" s="10"/>
      <c r="D543" s="10"/>
      <c r="E543" s="10"/>
      <c r="F543" s="10"/>
      <c r="G543" s="10"/>
      <c r="H543" s="10"/>
      <c r="I543" s="10"/>
      <c r="J543" s="7"/>
      <c r="K543" s="10"/>
      <c r="L543" s="10"/>
      <c r="M543" s="10"/>
      <c r="N543" s="10"/>
      <c r="O543" s="10"/>
      <c r="P543" s="10"/>
      <c r="Q543" s="10"/>
      <c r="R543" s="10"/>
      <c r="S543" s="10"/>
      <c r="T543" s="10"/>
      <c r="U543" s="10"/>
      <c r="V543" s="10"/>
      <c r="W543" s="10"/>
      <c r="X543" s="10"/>
      <c r="Y543" s="10"/>
      <c r="Z543" s="10"/>
    </row>
    <row r="544" spans="1:26" x14ac:dyDescent="0.3">
      <c r="A544" s="22"/>
      <c r="B544" s="10"/>
      <c r="C544" s="10"/>
      <c r="D544" s="10"/>
      <c r="E544" s="10"/>
      <c r="F544" s="10"/>
      <c r="G544" s="10"/>
      <c r="H544" s="10"/>
      <c r="I544" s="10"/>
      <c r="J544" s="7"/>
      <c r="K544" s="10"/>
      <c r="L544" s="10"/>
      <c r="M544" s="10"/>
      <c r="N544" s="10"/>
      <c r="O544" s="10"/>
      <c r="P544" s="10"/>
      <c r="Q544" s="10"/>
      <c r="R544" s="10"/>
      <c r="S544" s="10"/>
      <c r="T544" s="10"/>
      <c r="U544" s="10"/>
      <c r="V544" s="10"/>
      <c r="W544" s="10"/>
      <c r="X544" s="10"/>
      <c r="Y544" s="10"/>
      <c r="Z544" s="10"/>
    </row>
    <row r="545" spans="1:26" x14ac:dyDescent="0.3">
      <c r="A545" s="22"/>
      <c r="B545" s="10"/>
      <c r="C545" s="10"/>
      <c r="D545" s="10"/>
      <c r="E545" s="10"/>
      <c r="F545" s="10"/>
      <c r="G545" s="10"/>
      <c r="H545" s="10"/>
      <c r="I545" s="10"/>
      <c r="J545" s="7"/>
      <c r="K545" s="10"/>
      <c r="L545" s="10"/>
      <c r="M545" s="10"/>
      <c r="N545" s="10"/>
      <c r="O545" s="10"/>
      <c r="P545" s="10"/>
      <c r="Q545" s="10"/>
      <c r="R545" s="10"/>
      <c r="S545" s="10"/>
      <c r="T545" s="10"/>
      <c r="U545" s="10"/>
      <c r="V545" s="10"/>
      <c r="W545" s="10"/>
      <c r="X545" s="10"/>
      <c r="Y545" s="10"/>
      <c r="Z545" s="10"/>
    </row>
    <row r="546" spans="1:26" x14ac:dyDescent="0.3">
      <c r="A546" s="22"/>
      <c r="B546" s="10"/>
      <c r="C546" s="10"/>
      <c r="D546" s="10"/>
      <c r="E546" s="10"/>
      <c r="F546" s="10"/>
      <c r="G546" s="10"/>
      <c r="H546" s="10"/>
      <c r="I546" s="10"/>
      <c r="J546" s="7"/>
      <c r="K546" s="10"/>
      <c r="L546" s="10"/>
      <c r="M546" s="10"/>
      <c r="N546" s="10"/>
      <c r="O546" s="10"/>
      <c r="P546" s="10"/>
      <c r="Q546" s="10"/>
      <c r="R546" s="10"/>
      <c r="S546" s="10"/>
      <c r="T546" s="10"/>
      <c r="U546" s="10"/>
      <c r="V546" s="10"/>
      <c r="W546" s="10"/>
      <c r="X546" s="10"/>
      <c r="Y546" s="10"/>
      <c r="Z546" s="10"/>
    </row>
    <row r="547" spans="1:26" x14ac:dyDescent="0.3">
      <c r="A547" s="22"/>
      <c r="B547" s="10"/>
      <c r="C547" s="10"/>
      <c r="D547" s="10"/>
      <c r="E547" s="10"/>
      <c r="F547" s="10"/>
      <c r="G547" s="10"/>
      <c r="H547" s="10"/>
      <c r="I547" s="10"/>
      <c r="J547" s="7"/>
      <c r="K547" s="10"/>
      <c r="L547" s="10"/>
      <c r="M547" s="10"/>
      <c r="N547" s="10"/>
      <c r="O547" s="10"/>
      <c r="P547" s="10"/>
      <c r="Q547" s="10"/>
      <c r="R547" s="10"/>
      <c r="S547" s="10"/>
      <c r="T547" s="10"/>
      <c r="U547" s="10"/>
      <c r="V547" s="10"/>
      <c r="W547" s="10"/>
      <c r="X547" s="10"/>
      <c r="Y547" s="10"/>
      <c r="Z547" s="10"/>
    </row>
    <row r="548" spans="1:26" x14ac:dyDescent="0.3">
      <c r="A548" s="22"/>
      <c r="B548" s="10"/>
      <c r="C548" s="10"/>
      <c r="D548" s="10"/>
      <c r="E548" s="10"/>
      <c r="F548" s="10"/>
      <c r="G548" s="10"/>
      <c r="H548" s="10"/>
      <c r="I548" s="10"/>
      <c r="J548" s="7"/>
      <c r="K548" s="10"/>
      <c r="L548" s="10"/>
      <c r="M548" s="10"/>
      <c r="N548" s="10"/>
      <c r="O548" s="10"/>
      <c r="P548" s="10"/>
      <c r="Q548" s="10"/>
      <c r="R548" s="10"/>
      <c r="S548" s="10"/>
      <c r="T548" s="10"/>
      <c r="U548" s="10"/>
      <c r="V548" s="10"/>
      <c r="W548" s="10"/>
      <c r="X548" s="10"/>
      <c r="Y548" s="10"/>
      <c r="Z548" s="10"/>
    </row>
    <row r="549" spans="1:26" x14ac:dyDescent="0.3">
      <c r="A549" s="22"/>
      <c r="B549" s="10"/>
      <c r="C549" s="10"/>
      <c r="D549" s="10"/>
      <c r="E549" s="10"/>
      <c r="F549" s="10"/>
      <c r="G549" s="10"/>
      <c r="H549" s="10"/>
      <c r="I549" s="10"/>
      <c r="J549" s="7"/>
      <c r="K549" s="10"/>
      <c r="L549" s="10"/>
      <c r="M549" s="10"/>
      <c r="N549" s="10"/>
      <c r="O549" s="10"/>
      <c r="P549" s="10"/>
      <c r="Q549" s="10"/>
      <c r="R549" s="10"/>
      <c r="S549" s="10"/>
      <c r="T549" s="10"/>
      <c r="U549" s="10"/>
      <c r="V549" s="10"/>
      <c r="W549" s="10"/>
      <c r="X549" s="10"/>
      <c r="Y549" s="10"/>
      <c r="Z549" s="10"/>
    </row>
    <row r="550" spans="1:26" x14ac:dyDescent="0.3">
      <c r="A550" s="22"/>
      <c r="B550" s="10"/>
      <c r="C550" s="10"/>
      <c r="D550" s="10"/>
      <c r="E550" s="10"/>
      <c r="F550" s="10"/>
      <c r="G550" s="10"/>
      <c r="H550" s="10"/>
      <c r="I550" s="10"/>
      <c r="J550" s="7"/>
      <c r="K550" s="10"/>
      <c r="L550" s="10"/>
      <c r="M550" s="10"/>
      <c r="N550" s="10"/>
      <c r="O550" s="10"/>
      <c r="P550" s="10"/>
      <c r="Q550" s="10"/>
      <c r="R550" s="10"/>
      <c r="S550" s="10"/>
      <c r="T550" s="10"/>
      <c r="U550" s="10"/>
      <c r="V550" s="10"/>
      <c r="W550" s="10"/>
      <c r="X550" s="10"/>
      <c r="Y550" s="10"/>
      <c r="Z550" s="10"/>
    </row>
    <row r="551" spans="1:26" x14ac:dyDescent="0.3">
      <c r="A551" s="22"/>
      <c r="B551" s="10"/>
      <c r="C551" s="10"/>
      <c r="D551" s="10"/>
      <c r="E551" s="10"/>
      <c r="F551" s="10"/>
      <c r="G551" s="10"/>
      <c r="H551" s="10"/>
      <c r="I551" s="10"/>
      <c r="J551" s="7"/>
      <c r="K551" s="10"/>
      <c r="L551" s="10"/>
      <c r="M551" s="10"/>
      <c r="N551" s="10"/>
      <c r="O551" s="10"/>
      <c r="P551" s="10"/>
      <c r="Q551" s="10"/>
      <c r="R551" s="10"/>
      <c r="S551" s="10"/>
      <c r="T551" s="10"/>
      <c r="U551" s="10"/>
      <c r="V551" s="10"/>
      <c r="W551" s="10"/>
      <c r="X551" s="10"/>
      <c r="Y551" s="10"/>
      <c r="Z551" s="10"/>
    </row>
    <row r="552" spans="1:26" x14ac:dyDescent="0.3">
      <c r="A552" s="22"/>
      <c r="B552" s="10"/>
      <c r="C552" s="10"/>
      <c r="D552" s="10"/>
      <c r="E552" s="10"/>
      <c r="F552" s="10"/>
      <c r="G552" s="10"/>
      <c r="H552" s="10"/>
      <c r="I552" s="10"/>
      <c r="J552" s="7"/>
      <c r="K552" s="10"/>
      <c r="L552" s="10"/>
      <c r="M552" s="10"/>
      <c r="N552" s="10"/>
      <c r="O552" s="10"/>
      <c r="P552" s="10"/>
      <c r="Q552" s="10"/>
      <c r="R552" s="10"/>
      <c r="S552" s="10"/>
      <c r="T552" s="10"/>
      <c r="U552" s="10"/>
      <c r="V552" s="10"/>
      <c r="W552" s="10"/>
      <c r="X552" s="10"/>
      <c r="Y552" s="10"/>
      <c r="Z552" s="10"/>
    </row>
    <row r="553" spans="1:26" x14ac:dyDescent="0.3">
      <c r="A553" s="22"/>
      <c r="B553" s="10"/>
      <c r="C553" s="10"/>
      <c r="D553" s="10"/>
      <c r="E553" s="10"/>
      <c r="F553" s="10"/>
      <c r="G553" s="10"/>
      <c r="H553" s="10"/>
      <c r="I553" s="10"/>
      <c r="J553" s="7"/>
      <c r="K553" s="10"/>
      <c r="L553" s="10"/>
      <c r="M553" s="10"/>
      <c r="N553" s="10"/>
      <c r="O553" s="10"/>
      <c r="P553" s="10"/>
      <c r="Q553" s="10"/>
      <c r="R553" s="10"/>
      <c r="S553" s="10"/>
      <c r="T553" s="10"/>
      <c r="U553" s="10"/>
      <c r="V553" s="10"/>
      <c r="W553" s="10"/>
      <c r="X553" s="10"/>
      <c r="Y553" s="10"/>
      <c r="Z553" s="10"/>
    </row>
    <row r="554" spans="1:26" x14ac:dyDescent="0.3">
      <c r="A554" s="22"/>
      <c r="B554" s="10"/>
      <c r="C554" s="10"/>
      <c r="D554" s="10"/>
      <c r="E554" s="10"/>
      <c r="F554" s="10"/>
      <c r="G554" s="10"/>
      <c r="H554" s="10"/>
      <c r="I554" s="10"/>
      <c r="J554" s="7"/>
      <c r="K554" s="10"/>
      <c r="L554" s="10"/>
      <c r="M554" s="10"/>
      <c r="N554" s="10"/>
      <c r="O554" s="10"/>
      <c r="P554" s="10"/>
      <c r="Q554" s="10"/>
      <c r="R554" s="10"/>
      <c r="S554" s="10"/>
      <c r="T554" s="10"/>
      <c r="U554" s="10"/>
      <c r="V554" s="10"/>
      <c r="W554" s="10"/>
      <c r="X554" s="10"/>
      <c r="Y554" s="10"/>
      <c r="Z554" s="10"/>
    </row>
    <row r="555" spans="1:26" x14ac:dyDescent="0.3">
      <c r="A555" s="22"/>
      <c r="B555" s="10"/>
      <c r="C555" s="10"/>
      <c r="D555" s="10"/>
      <c r="E555" s="10"/>
      <c r="F555" s="10"/>
      <c r="G555" s="10"/>
      <c r="H555" s="10"/>
      <c r="I555" s="10"/>
      <c r="J555" s="7"/>
      <c r="K555" s="10"/>
      <c r="L555" s="10"/>
      <c r="M555" s="10"/>
      <c r="N555" s="10"/>
      <c r="O555" s="10"/>
      <c r="P555" s="10"/>
      <c r="Q555" s="10"/>
      <c r="R555" s="10"/>
      <c r="S555" s="10"/>
      <c r="T555" s="10"/>
      <c r="U555" s="10"/>
      <c r="V555" s="10"/>
      <c r="W555" s="10"/>
      <c r="X555" s="10"/>
      <c r="Y555" s="10"/>
      <c r="Z555" s="10"/>
    </row>
    <row r="556" spans="1:26" x14ac:dyDescent="0.3">
      <c r="A556" s="22"/>
      <c r="B556" s="10"/>
      <c r="C556" s="10"/>
      <c r="D556" s="10"/>
      <c r="E556" s="10"/>
      <c r="F556" s="10"/>
      <c r="G556" s="10"/>
      <c r="H556" s="10"/>
      <c r="I556" s="10"/>
      <c r="J556" s="7"/>
      <c r="K556" s="10"/>
      <c r="L556" s="10"/>
      <c r="M556" s="10"/>
      <c r="N556" s="10"/>
      <c r="O556" s="10"/>
      <c r="P556" s="10"/>
      <c r="Q556" s="10"/>
      <c r="R556" s="10"/>
      <c r="S556" s="10"/>
      <c r="T556" s="10"/>
      <c r="U556" s="10"/>
      <c r="V556" s="10"/>
      <c r="W556" s="10"/>
      <c r="X556" s="10"/>
      <c r="Y556" s="10"/>
      <c r="Z556" s="10"/>
    </row>
    <row r="557" spans="1:26" x14ac:dyDescent="0.3">
      <c r="A557" s="22"/>
      <c r="B557" s="10"/>
      <c r="C557" s="10"/>
      <c r="D557" s="10"/>
      <c r="E557" s="10"/>
      <c r="F557" s="10"/>
      <c r="G557" s="10"/>
      <c r="H557" s="10"/>
      <c r="I557" s="10"/>
      <c r="J557" s="7"/>
      <c r="K557" s="10"/>
      <c r="L557" s="10"/>
      <c r="M557" s="10"/>
      <c r="N557" s="10"/>
      <c r="O557" s="10"/>
      <c r="P557" s="10"/>
      <c r="Q557" s="10"/>
      <c r="R557" s="10"/>
      <c r="S557" s="10"/>
      <c r="T557" s="10"/>
      <c r="U557" s="10"/>
      <c r="V557" s="10"/>
      <c r="W557" s="10"/>
      <c r="X557" s="10"/>
      <c r="Y557" s="10"/>
      <c r="Z557" s="10"/>
    </row>
    <row r="558" spans="1:26" x14ac:dyDescent="0.3">
      <c r="A558" s="22"/>
      <c r="B558" s="10"/>
      <c r="C558" s="10"/>
      <c r="D558" s="10"/>
      <c r="E558" s="10"/>
      <c r="F558" s="10"/>
      <c r="G558" s="10"/>
      <c r="H558" s="10"/>
      <c r="I558" s="10"/>
      <c r="J558" s="7"/>
      <c r="K558" s="10"/>
      <c r="L558" s="10"/>
      <c r="M558" s="10"/>
      <c r="N558" s="10"/>
      <c r="O558" s="10"/>
      <c r="P558" s="10"/>
      <c r="Q558" s="10"/>
      <c r="R558" s="10"/>
      <c r="S558" s="10"/>
      <c r="T558" s="10"/>
      <c r="U558" s="10"/>
      <c r="V558" s="10"/>
      <c r="W558" s="10"/>
      <c r="X558" s="10"/>
      <c r="Y558" s="10"/>
      <c r="Z558" s="10"/>
    </row>
    <row r="559" spans="1:26" x14ac:dyDescent="0.3">
      <c r="A559" s="22"/>
      <c r="B559" s="10"/>
      <c r="C559" s="10"/>
      <c r="D559" s="10"/>
      <c r="E559" s="10"/>
      <c r="F559" s="10"/>
      <c r="G559" s="10"/>
      <c r="H559" s="10"/>
      <c r="I559" s="10"/>
      <c r="J559" s="7"/>
      <c r="K559" s="10"/>
      <c r="L559" s="10"/>
      <c r="M559" s="10"/>
      <c r="N559" s="10"/>
      <c r="O559" s="10"/>
      <c r="P559" s="10"/>
      <c r="Q559" s="10"/>
      <c r="R559" s="10"/>
      <c r="S559" s="10"/>
      <c r="T559" s="10"/>
      <c r="U559" s="10"/>
      <c r="V559" s="10"/>
      <c r="W559" s="10"/>
      <c r="X559" s="10"/>
      <c r="Y559" s="10"/>
      <c r="Z559" s="10"/>
    </row>
    <row r="560" spans="1:26" x14ac:dyDescent="0.3">
      <c r="A560" s="22"/>
      <c r="B560" s="10"/>
      <c r="C560" s="10"/>
      <c r="D560" s="10"/>
      <c r="E560" s="10"/>
      <c r="F560" s="10"/>
      <c r="G560" s="10"/>
      <c r="H560" s="10"/>
      <c r="I560" s="10"/>
      <c r="J560" s="7"/>
      <c r="K560" s="10"/>
      <c r="L560" s="10"/>
      <c r="M560" s="10"/>
      <c r="N560" s="10"/>
      <c r="O560" s="10"/>
      <c r="P560" s="10"/>
      <c r="Q560" s="10"/>
      <c r="R560" s="10"/>
      <c r="S560" s="10"/>
      <c r="T560" s="10"/>
      <c r="U560" s="10"/>
      <c r="V560" s="10"/>
      <c r="W560" s="10"/>
      <c r="X560" s="10"/>
      <c r="Y560" s="10"/>
      <c r="Z560" s="10"/>
    </row>
    <row r="561" spans="1:26" x14ac:dyDescent="0.3">
      <c r="A561" s="22"/>
      <c r="B561" s="10"/>
      <c r="C561" s="10"/>
      <c r="D561" s="10"/>
      <c r="E561" s="10"/>
      <c r="F561" s="10"/>
      <c r="G561" s="10"/>
      <c r="H561" s="10"/>
      <c r="I561" s="10"/>
      <c r="J561" s="7"/>
      <c r="K561" s="10"/>
      <c r="L561" s="10"/>
      <c r="M561" s="10"/>
      <c r="N561" s="10"/>
      <c r="O561" s="10"/>
      <c r="P561" s="10"/>
      <c r="Q561" s="10"/>
      <c r="R561" s="10"/>
      <c r="S561" s="10"/>
      <c r="T561" s="10"/>
      <c r="U561" s="10"/>
      <c r="V561" s="10"/>
      <c r="W561" s="10"/>
      <c r="X561" s="10"/>
      <c r="Y561" s="10"/>
      <c r="Z561" s="10"/>
    </row>
    <row r="562" spans="1:26" x14ac:dyDescent="0.3">
      <c r="A562" s="22"/>
      <c r="B562" s="10"/>
      <c r="C562" s="10"/>
      <c r="D562" s="10"/>
      <c r="E562" s="10"/>
      <c r="F562" s="10"/>
      <c r="G562" s="10"/>
      <c r="H562" s="10"/>
      <c r="I562" s="10"/>
      <c r="J562" s="7"/>
      <c r="K562" s="10"/>
      <c r="L562" s="10"/>
      <c r="M562" s="10"/>
      <c r="N562" s="10"/>
      <c r="O562" s="10"/>
      <c r="P562" s="10"/>
      <c r="Q562" s="10"/>
      <c r="R562" s="10"/>
      <c r="S562" s="10"/>
      <c r="T562" s="10"/>
      <c r="U562" s="10"/>
      <c r="V562" s="10"/>
      <c r="W562" s="10"/>
      <c r="X562" s="10"/>
      <c r="Y562" s="10"/>
      <c r="Z562" s="10"/>
    </row>
    <row r="563" spans="1:26" x14ac:dyDescent="0.3">
      <c r="A563" s="22"/>
      <c r="B563" s="10"/>
      <c r="C563" s="10"/>
      <c r="D563" s="10"/>
      <c r="E563" s="10"/>
      <c r="F563" s="10"/>
      <c r="G563" s="10"/>
      <c r="H563" s="10"/>
      <c r="I563" s="10"/>
      <c r="J563" s="7"/>
      <c r="K563" s="10"/>
      <c r="L563" s="10"/>
      <c r="M563" s="10"/>
      <c r="N563" s="10"/>
      <c r="O563" s="10"/>
      <c r="P563" s="10"/>
      <c r="Q563" s="10"/>
      <c r="R563" s="10"/>
      <c r="S563" s="10"/>
      <c r="T563" s="10"/>
      <c r="U563" s="10"/>
      <c r="V563" s="10"/>
      <c r="W563" s="10"/>
      <c r="X563" s="10"/>
      <c r="Y563" s="10"/>
      <c r="Z563" s="10"/>
    </row>
    <row r="564" spans="1:26" x14ac:dyDescent="0.3">
      <c r="A564" s="22"/>
      <c r="B564" s="10"/>
      <c r="C564" s="10"/>
      <c r="D564" s="10"/>
      <c r="E564" s="10"/>
      <c r="F564" s="10"/>
      <c r="G564" s="10"/>
      <c r="H564" s="10"/>
      <c r="I564" s="10"/>
      <c r="J564" s="7"/>
      <c r="K564" s="10"/>
      <c r="L564" s="10"/>
      <c r="M564" s="10"/>
      <c r="N564" s="10"/>
      <c r="O564" s="10"/>
      <c r="P564" s="10"/>
      <c r="Q564" s="10"/>
      <c r="R564" s="10"/>
      <c r="S564" s="10"/>
      <c r="T564" s="10"/>
      <c r="U564" s="10"/>
      <c r="V564" s="10"/>
      <c r="W564" s="10"/>
      <c r="X564" s="10"/>
      <c r="Y564" s="10"/>
      <c r="Z564" s="10"/>
    </row>
    <row r="565" spans="1:26" x14ac:dyDescent="0.3">
      <c r="A565" s="22"/>
      <c r="B565" s="10"/>
      <c r="C565" s="10"/>
      <c r="D565" s="10"/>
      <c r="E565" s="10"/>
      <c r="F565" s="10"/>
      <c r="G565" s="10"/>
      <c r="H565" s="10"/>
      <c r="I565" s="10"/>
      <c r="J565" s="7"/>
      <c r="K565" s="10"/>
      <c r="L565" s="10"/>
      <c r="M565" s="10"/>
      <c r="N565" s="10"/>
      <c r="O565" s="10"/>
      <c r="P565" s="10"/>
      <c r="Q565" s="10"/>
      <c r="R565" s="10"/>
      <c r="S565" s="10"/>
      <c r="T565" s="10"/>
      <c r="U565" s="10"/>
      <c r="V565" s="10"/>
      <c r="W565" s="10"/>
      <c r="X565" s="10"/>
      <c r="Y565" s="10"/>
      <c r="Z565" s="10"/>
    </row>
    <row r="566" spans="1:26" x14ac:dyDescent="0.3">
      <c r="A566" s="22"/>
      <c r="B566" s="10"/>
      <c r="C566" s="10"/>
      <c r="D566" s="10"/>
      <c r="E566" s="10"/>
      <c r="F566" s="10"/>
      <c r="G566" s="10"/>
      <c r="H566" s="10"/>
      <c r="I566" s="10"/>
      <c r="J566" s="7"/>
      <c r="K566" s="10"/>
      <c r="L566" s="10"/>
      <c r="M566" s="10"/>
      <c r="N566" s="10"/>
      <c r="O566" s="10"/>
      <c r="P566" s="10"/>
      <c r="Q566" s="10"/>
      <c r="R566" s="10"/>
      <c r="S566" s="10"/>
      <c r="T566" s="10"/>
      <c r="U566" s="10"/>
      <c r="V566" s="10"/>
      <c r="W566" s="10"/>
      <c r="X566" s="10"/>
      <c r="Y566" s="10"/>
      <c r="Z566" s="10"/>
    </row>
    <row r="567" spans="1:26" x14ac:dyDescent="0.3">
      <c r="A567" s="22"/>
      <c r="B567" s="10"/>
      <c r="C567" s="10"/>
      <c r="D567" s="10"/>
      <c r="E567" s="10"/>
      <c r="F567" s="10"/>
      <c r="G567" s="10"/>
      <c r="H567" s="10"/>
      <c r="I567" s="10"/>
      <c r="J567" s="7"/>
      <c r="K567" s="10"/>
      <c r="L567" s="10"/>
      <c r="M567" s="10"/>
      <c r="N567" s="10"/>
      <c r="O567" s="10"/>
      <c r="P567" s="10"/>
      <c r="Q567" s="10"/>
      <c r="R567" s="10"/>
      <c r="S567" s="10"/>
      <c r="T567" s="10"/>
      <c r="U567" s="10"/>
      <c r="V567" s="10"/>
      <c r="W567" s="10"/>
      <c r="X567" s="10"/>
      <c r="Y567" s="10"/>
      <c r="Z567" s="10"/>
    </row>
    <row r="568" spans="1:26" x14ac:dyDescent="0.3">
      <c r="A568" s="22"/>
      <c r="B568" s="10"/>
      <c r="C568" s="10"/>
      <c r="D568" s="10"/>
      <c r="E568" s="10"/>
      <c r="F568" s="10"/>
      <c r="G568" s="10"/>
      <c r="H568" s="10"/>
      <c r="I568" s="10"/>
      <c r="J568" s="7"/>
      <c r="K568" s="10"/>
      <c r="L568" s="10"/>
      <c r="M568" s="10"/>
      <c r="N568" s="10"/>
      <c r="O568" s="10"/>
      <c r="P568" s="10"/>
      <c r="Q568" s="10"/>
      <c r="R568" s="10"/>
      <c r="S568" s="10"/>
      <c r="T568" s="10"/>
      <c r="U568" s="10"/>
      <c r="V568" s="10"/>
      <c r="W568" s="10"/>
      <c r="X568" s="10"/>
      <c r="Y568" s="10"/>
      <c r="Z568" s="10"/>
    </row>
    <row r="569" spans="1:26" x14ac:dyDescent="0.3">
      <c r="A569" s="22"/>
      <c r="B569" s="10"/>
      <c r="C569" s="10"/>
      <c r="D569" s="10"/>
      <c r="E569" s="10"/>
      <c r="F569" s="10"/>
      <c r="G569" s="10"/>
      <c r="H569" s="10"/>
      <c r="I569" s="10"/>
      <c r="J569" s="7"/>
      <c r="K569" s="10"/>
      <c r="L569" s="10"/>
      <c r="M569" s="10"/>
      <c r="N569" s="10"/>
      <c r="O569" s="10"/>
      <c r="P569" s="10"/>
      <c r="Q569" s="10"/>
      <c r="R569" s="10"/>
      <c r="S569" s="10"/>
      <c r="T569" s="10"/>
      <c r="U569" s="10"/>
      <c r="V569" s="10"/>
      <c r="W569" s="10"/>
      <c r="X569" s="10"/>
      <c r="Y569" s="10"/>
      <c r="Z569" s="10"/>
    </row>
    <row r="570" spans="1:26" x14ac:dyDescent="0.3">
      <c r="A570" s="22"/>
      <c r="B570" s="10"/>
      <c r="C570" s="10"/>
      <c r="D570" s="10"/>
      <c r="E570" s="10"/>
      <c r="F570" s="10"/>
      <c r="G570" s="10"/>
      <c r="H570" s="10"/>
      <c r="I570" s="10"/>
      <c r="J570" s="7"/>
      <c r="K570" s="10"/>
      <c r="L570" s="10"/>
      <c r="M570" s="10"/>
      <c r="N570" s="10"/>
      <c r="O570" s="10"/>
      <c r="P570" s="10"/>
      <c r="Q570" s="10"/>
      <c r="R570" s="10"/>
      <c r="S570" s="10"/>
      <c r="T570" s="10"/>
      <c r="U570" s="10"/>
      <c r="V570" s="10"/>
      <c r="W570" s="10"/>
      <c r="X570" s="10"/>
      <c r="Y570" s="10"/>
      <c r="Z570" s="10"/>
    </row>
    <row r="571" spans="1:26" x14ac:dyDescent="0.3">
      <c r="A571" s="22"/>
      <c r="B571" s="10"/>
      <c r="C571" s="10"/>
      <c r="D571" s="10"/>
      <c r="E571" s="10"/>
      <c r="F571" s="10"/>
      <c r="G571" s="10"/>
      <c r="H571" s="10"/>
      <c r="I571" s="10"/>
      <c r="J571" s="7"/>
      <c r="K571" s="10"/>
      <c r="L571" s="10"/>
      <c r="M571" s="10"/>
      <c r="N571" s="10"/>
      <c r="O571" s="10"/>
      <c r="P571" s="10"/>
      <c r="Q571" s="10"/>
      <c r="R571" s="10"/>
      <c r="S571" s="10"/>
      <c r="T571" s="10"/>
      <c r="U571" s="10"/>
      <c r="V571" s="10"/>
      <c r="W571" s="10"/>
      <c r="X571" s="10"/>
      <c r="Y571" s="10"/>
      <c r="Z571" s="10"/>
    </row>
    <row r="572" spans="1:26" x14ac:dyDescent="0.3">
      <c r="A572" s="22"/>
      <c r="B572" s="10"/>
      <c r="C572" s="10"/>
      <c r="D572" s="10"/>
      <c r="E572" s="10"/>
      <c r="F572" s="10"/>
      <c r="G572" s="10"/>
      <c r="H572" s="10"/>
      <c r="I572" s="10"/>
      <c r="J572" s="7"/>
      <c r="K572" s="10"/>
      <c r="L572" s="10"/>
      <c r="M572" s="10"/>
      <c r="N572" s="10"/>
      <c r="O572" s="10"/>
      <c r="P572" s="10"/>
      <c r="Q572" s="10"/>
      <c r="R572" s="10"/>
      <c r="S572" s="10"/>
      <c r="T572" s="10"/>
      <c r="U572" s="10"/>
      <c r="V572" s="10"/>
      <c r="W572" s="10"/>
      <c r="X572" s="10"/>
      <c r="Y572" s="10"/>
      <c r="Z572" s="10"/>
    </row>
    <row r="573" spans="1:26" x14ac:dyDescent="0.3">
      <c r="A573" s="22"/>
      <c r="B573" s="10"/>
      <c r="C573" s="10"/>
      <c r="D573" s="10"/>
      <c r="E573" s="10"/>
      <c r="F573" s="10"/>
      <c r="G573" s="10"/>
      <c r="H573" s="10"/>
      <c r="I573" s="10"/>
      <c r="J573" s="7"/>
      <c r="K573" s="10"/>
      <c r="L573" s="10"/>
      <c r="M573" s="10"/>
      <c r="N573" s="10"/>
      <c r="O573" s="10"/>
      <c r="P573" s="10"/>
      <c r="Q573" s="10"/>
      <c r="R573" s="10"/>
      <c r="S573" s="10"/>
      <c r="T573" s="10"/>
      <c r="U573" s="10"/>
      <c r="V573" s="10"/>
      <c r="W573" s="10"/>
      <c r="X573" s="10"/>
      <c r="Y573" s="10"/>
      <c r="Z573" s="10"/>
    </row>
    <row r="574" spans="1:26" x14ac:dyDescent="0.3">
      <c r="A574" s="22"/>
      <c r="B574" s="10"/>
      <c r="C574" s="10"/>
      <c r="D574" s="10"/>
      <c r="E574" s="10"/>
      <c r="F574" s="10"/>
      <c r="G574" s="10"/>
      <c r="H574" s="10"/>
      <c r="I574" s="10"/>
      <c r="J574" s="7"/>
      <c r="K574" s="10"/>
      <c r="L574" s="10"/>
      <c r="M574" s="10"/>
      <c r="N574" s="10"/>
      <c r="O574" s="10"/>
      <c r="P574" s="10"/>
      <c r="Q574" s="10"/>
      <c r="R574" s="10"/>
      <c r="S574" s="10"/>
      <c r="T574" s="10"/>
      <c r="U574" s="10"/>
      <c r="V574" s="10"/>
      <c r="W574" s="10"/>
      <c r="X574" s="10"/>
      <c r="Y574" s="10"/>
      <c r="Z574" s="10"/>
    </row>
    <row r="575" spans="1:26" x14ac:dyDescent="0.3">
      <c r="A575" s="22"/>
      <c r="B575" s="10"/>
      <c r="C575" s="10"/>
      <c r="D575" s="10"/>
      <c r="E575" s="10"/>
      <c r="F575" s="10"/>
      <c r="G575" s="10"/>
      <c r="H575" s="10"/>
      <c r="I575" s="10"/>
      <c r="J575" s="7"/>
      <c r="K575" s="10"/>
      <c r="L575" s="10"/>
      <c r="M575" s="10"/>
      <c r="N575" s="10"/>
      <c r="O575" s="10"/>
      <c r="P575" s="10"/>
      <c r="Q575" s="10"/>
      <c r="R575" s="10"/>
      <c r="S575" s="10"/>
      <c r="T575" s="10"/>
      <c r="U575" s="10"/>
      <c r="V575" s="10"/>
      <c r="W575" s="10"/>
      <c r="X575" s="10"/>
      <c r="Y575" s="10"/>
      <c r="Z575" s="10"/>
    </row>
    <row r="576" spans="1:26" x14ac:dyDescent="0.3">
      <c r="A576" s="22"/>
      <c r="B576" s="10"/>
      <c r="C576" s="10"/>
      <c r="D576" s="10"/>
      <c r="E576" s="10"/>
      <c r="F576" s="10"/>
      <c r="G576" s="10"/>
      <c r="H576" s="10"/>
      <c r="I576" s="10"/>
      <c r="J576" s="7"/>
      <c r="K576" s="10"/>
      <c r="L576" s="10"/>
      <c r="M576" s="10"/>
      <c r="N576" s="10"/>
      <c r="O576" s="10"/>
      <c r="P576" s="10"/>
      <c r="Q576" s="10"/>
      <c r="R576" s="10"/>
      <c r="S576" s="10"/>
      <c r="T576" s="10"/>
      <c r="U576" s="10"/>
      <c r="V576" s="10"/>
      <c r="W576" s="10"/>
      <c r="X576" s="10"/>
      <c r="Y576" s="10"/>
      <c r="Z576" s="10"/>
    </row>
    <row r="577" spans="1:26" x14ac:dyDescent="0.3">
      <c r="A577" s="22"/>
      <c r="B577" s="10"/>
      <c r="C577" s="10"/>
      <c r="D577" s="10"/>
      <c r="E577" s="10"/>
      <c r="F577" s="10"/>
      <c r="G577" s="10"/>
      <c r="H577" s="10"/>
      <c r="I577" s="10"/>
      <c r="J577" s="7"/>
      <c r="K577" s="10"/>
      <c r="L577" s="10"/>
      <c r="M577" s="10"/>
      <c r="N577" s="10"/>
      <c r="O577" s="10"/>
      <c r="P577" s="10"/>
      <c r="Q577" s="10"/>
      <c r="R577" s="10"/>
      <c r="S577" s="10"/>
      <c r="T577" s="10"/>
      <c r="U577" s="10"/>
      <c r="V577" s="10"/>
      <c r="W577" s="10"/>
      <c r="X577" s="10"/>
      <c r="Y577" s="10"/>
      <c r="Z577" s="10"/>
    </row>
    <row r="578" spans="1:26" x14ac:dyDescent="0.3">
      <c r="A578" s="22"/>
      <c r="B578" s="10"/>
      <c r="C578" s="10"/>
      <c r="D578" s="10"/>
      <c r="E578" s="10"/>
      <c r="F578" s="10"/>
      <c r="G578" s="10"/>
      <c r="H578" s="10"/>
      <c r="I578" s="10"/>
      <c r="J578" s="7"/>
      <c r="K578" s="10"/>
      <c r="L578" s="10"/>
      <c r="M578" s="10"/>
      <c r="N578" s="10"/>
      <c r="O578" s="10"/>
      <c r="P578" s="10"/>
      <c r="Q578" s="10"/>
      <c r="R578" s="10"/>
      <c r="S578" s="10"/>
      <c r="T578" s="10"/>
      <c r="U578" s="10"/>
      <c r="V578" s="10"/>
      <c r="W578" s="10"/>
      <c r="X578" s="10"/>
      <c r="Y578" s="10"/>
      <c r="Z578" s="10"/>
    </row>
    <row r="579" spans="1:26" x14ac:dyDescent="0.3">
      <c r="A579" s="22"/>
      <c r="B579" s="10"/>
      <c r="C579" s="10"/>
      <c r="D579" s="10"/>
      <c r="E579" s="10"/>
      <c r="F579" s="10"/>
      <c r="G579" s="10"/>
      <c r="H579" s="10"/>
      <c r="I579" s="10"/>
      <c r="J579" s="7"/>
      <c r="K579" s="10"/>
      <c r="L579" s="10"/>
      <c r="M579" s="10"/>
      <c r="N579" s="10"/>
      <c r="O579" s="10"/>
      <c r="P579" s="10"/>
      <c r="Q579" s="10"/>
      <c r="R579" s="10"/>
      <c r="S579" s="10"/>
      <c r="T579" s="10"/>
      <c r="U579" s="10"/>
      <c r="V579" s="10"/>
      <c r="W579" s="10"/>
      <c r="X579" s="10"/>
      <c r="Y579" s="10"/>
      <c r="Z579" s="10"/>
    </row>
    <row r="580" spans="1:26" x14ac:dyDescent="0.3">
      <c r="A580" s="22"/>
      <c r="B580" s="10"/>
      <c r="C580" s="10"/>
      <c r="D580" s="10"/>
      <c r="E580" s="10"/>
      <c r="F580" s="10"/>
      <c r="G580" s="10"/>
      <c r="H580" s="10"/>
      <c r="I580" s="10"/>
      <c r="J580" s="7"/>
      <c r="K580" s="10"/>
      <c r="L580" s="10"/>
      <c r="M580" s="10"/>
      <c r="N580" s="10"/>
      <c r="O580" s="10"/>
      <c r="P580" s="10"/>
      <c r="Q580" s="10"/>
      <c r="R580" s="10"/>
      <c r="S580" s="10"/>
      <c r="T580" s="10"/>
      <c r="U580" s="10"/>
      <c r="V580" s="10"/>
      <c r="W580" s="10"/>
      <c r="X580" s="10"/>
      <c r="Y580" s="10"/>
      <c r="Z580" s="10"/>
    </row>
    <row r="581" spans="1:26" x14ac:dyDescent="0.3">
      <c r="A581" s="22"/>
      <c r="B581" s="10"/>
      <c r="C581" s="10"/>
      <c r="D581" s="10"/>
      <c r="E581" s="10"/>
      <c r="F581" s="10"/>
      <c r="G581" s="10"/>
      <c r="H581" s="10"/>
      <c r="I581" s="10"/>
      <c r="J581" s="7"/>
      <c r="K581" s="10"/>
      <c r="L581" s="10"/>
      <c r="M581" s="10"/>
      <c r="N581" s="10"/>
      <c r="O581" s="10"/>
      <c r="P581" s="10"/>
      <c r="Q581" s="10"/>
      <c r="R581" s="10"/>
      <c r="S581" s="10"/>
      <c r="T581" s="10"/>
      <c r="U581" s="10"/>
      <c r="V581" s="10"/>
      <c r="W581" s="10"/>
      <c r="X581" s="10"/>
      <c r="Y581" s="10"/>
      <c r="Z581" s="10"/>
    </row>
    <row r="582" spans="1:26" x14ac:dyDescent="0.3">
      <c r="A582" s="22"/>
      <c r="B582" s="10"/>
      <c r="C582" s="10"/>
      <c r="D582" s="10"/>
      <c r="E582" s="10"/>
      <c r="F582" s="10"/>
      <c r="G582" s="10"/>
      <c r="H582" s="10"/>
      <c r="I582" s="10"/>
      <c r="J582" s="7"/>
      <c r="K582" s="10"/>
      <c r="L582" s="10"/>
      <c r="M582" s="10"/>
      <c r="N582" s="10"/>
      <c r="O582" s="10"/>
      <c r="P582" s="10"/>
      <c r="Q582" s="10"/>
      <c r="R582" s="10"/>
      <c r="S582" s="10"/>
      <c r="T582" s="10"/>
      <c r="U582" s="10"/>
      <c r="V582" s="10"/>
      <c r="W582" s="10"/>
      <c r="X582" s="10"/>
      <c r="Y582" s="10"/>
      <c r="Z582" s="10"/>
    </row>
    <row r="583" spans="1:26" x14ac:dyDescent="0.3">
      <c r="A583" s="22"/>
      <c r="B583" s="10"/>
      <c r="C583" s="10"/>
      <c r="D583" s="10"/>
      <c r="E583" s="10"/>
      <c r="F583" s="10"/>
      <c r="G583" s="10"/>
      <c r="H583" s="10"/>
      <c r="I583" s="10"/>
      <c r="J583" s="7"/>
      <c r="K583" s="10"/>
      <c r="L583" s="10"/>
      <c r="M583" s="10"/>
      <c r="N583" s="10"/>
      <c r="O583" s="10"/>
      <c r="P583" s="10"/>
      <c r="Q583" s="10"/>
      <c r="R583" s="10"/>
      <c r="S583" s="10"/>
      <c r="T583" s="10"/>
      <c r="U583" s="10"/>
      <c r="V583" s="10"/>
      <c r="W583" s="10"/>
      <c r="X583" s="10"/>
      <c r="Y583" s="10"/>
      <c r="Z583" s="10"/>
    </row>
    <row r="584" spans="1:26" x14ac:dyDescent="0.3">
      <c r="A584" s="22"/>
      <c r="B584" s="10"/>
      <c r="C584" s="10"/>
      <c r="D584" s="10"/>
      <c r="E584" s="10"/>
      <c r="F584" s="10"/>
      <c r="G584" s="10"/>
      <c r="H584" s="10"/>
      <c r="I584" s="10"/>
      <c r="J584" s="7"/>
      <c r="K584" s="10"/>
      <c r="L584" s="10"/>
      <c r="M584" s="10"/>
      <c r="N584" s="10"/>
      <c r="O584" s="10"/>
      <c r="P584" s="10"/>
      <c r="Q584" s="10"/>
      <c r="R584" s="10"/>
      <c r="S584" s="10"/>
      <c r="T584" s="10"/>
      <c r="U584" s="10"/>
      <c r="V584" s="10"/>
      <c r="W584" s="10"/>
      <c r="X584" s="10"/>
      <c r="Y584" s="10"/>
      <c r="Z584" s="10"/>
    </row>
    <row r="585" spans="1:26" x14ac:dyDescent="0.3">
      <c r="A585" s="22"/>
      <c r="B585" s="10"/>
      <c r="C585" s="10"/>
      <c r="D585" s="10"/>
      <c r="E585" s="10"/>
      <c r="F585" s="10"/>
      <c r="G585" s="10"/>
      <c r="H585" s="10"/>
      <c r="I585" s="10"/>
      <c r="J585" s="7"/>
      <c r="K585" s="10"/>
      <c r="L585" s="10"/>
      <c r="M585" s="10"/>
      <c r="N585" s="10"/>
      <c r="O585" s="10"/>
      <c r="P585" s="10"/>
      <c r="Q585" s="10"/>
      <c r="R585" s="10"/>
      <c r="S585" s="10"/>
      <c r="T585" s="10"/>
      <c r="U585" s="10"/>
      <c r="V585" s="10"/>
      <c r="W585" s="10"/>
      <c r="X585" s="10"/>
      <c r="Y585" s="10"/>
      <c r="Z585" s="10"/>
    </row>
    <row r="586" spans="1:26" x14ac:dyDescent="0.3">
      <c r="A586" s="22"/>
      <c r="B586" s="10"/>
      <c r="C586" s="10"/>
      <c r="D586" s="10"/>
      <c r="E586" s="10"/>
      <c r="F586" s="10"/>
      <c r="G586" s="10"/>
      <c r="H586" s="10"/>
      <c r="I586" s="10"/>
      <c r="J586" s="7"/>
      <c r="K586" s="10"/>
      <c r="L586" s="10"/>
      <c r="M586" s="10"/>
      <c r="N586" s="10"/>
      <c r="O586" s="10"/>
      <c r="P586" s="10"/>
      <c r="Q586" s="10"/>
      <c r="R586" s="10"/>
      <c r="S586" s="10"/>
      <c r="T586" s="10"/>
      <c r="U586" s="10"/>
      <c r="V586" s="10"/>
      <c r="W586" s="10"/>
      <c r="X586" s="10"/>
      <c r="Y586" s="10"/>
      <c r="Z586" s="10"/>
    </row>
    <row r="587" spans="1:26" x14ac:dyDescent="0.3">
      <c r="A587" s="22"/>
      <c r="B587" s="10"/>
      <c r="C587" s="10"/>
      <c r="D587" s="10"/>
      <c r="E587" s="10"/>
      <c r="F587" s="10"/>
      <c r="G587" s="10"/>
      <c r="H587" s="10"/>
      <c r="I587" s="10"/>
      <c r="J587" s="7"/>
      <c r="K587" s="10"/>
      <c r="L587" s="10"/>
      <c r="M587" s="10"/>
      <c r="N587" s="10"/>
      <c r="O587" s="10"/>
      <c r="P587" s="10"/>
      <c r="Q587" s="10"/>
      <c r="R587" s="10"/>
      <c r="S587" s="10"/>
      <c r="T587" s="10"/>
      <c r="U587" s="10"/>
      <c r="V587" s="10"/>
      <c r="W587" s="10"/>
      <c r="X587" s="10"/>
      <c r="Y587" s="10"/>
      <c r="Z587" s="10"/>
    </row>
    <row r="588" spans="1:26" x14ac:dyDescent="0.3">
      <c r="A588" s="22"/>
      <c r="B588" s="10"/>
      <c r="C588" s="10"/>
      <c r="D588" s="10"/>
      <c r="E588" s="10"/>
      <c r="F588" s="10"/>
      <c r="G588" s="10"/>
      <c r="H588" s="10"/>
      <c r="I588" s="10"/>
      <c r="J588" s="7"/>
      <c r="K588" s="10"/>
      <c r="L588" s="10"/>
      <c r="M588" s="10"/>
      <c r="N588" s="10"/>
      <c r="O588" s="10"/>
      <c r="P588" s="10"/>
      <c r="Q588" s="10"/>
      <c r="R588" s="10"/>
      <c r="S588" s="10"/>
      <c r="T588" s="10"/>
      <c r="U588" s="10"/>
      <c r="V588" s="10"/>
      <c r="W588" s="10"/>
      <c r="X588" s="10"/>
      <c r="Y588" s="10"/>
      <c r="Z588" s="10"/>
    </row>
    <row r="589" spans="1:26" x14ac:dyDescent="0.3">
      <c r="A589" s="22"/>
      <c r="B589" s="10"/>
      <c r="C589" s="10"/>
      <c r="D589" s="10"/>
      <c r="E589" s="10"/>
      <c r="F589" s="10"/>
      <c r="G589" s="10"/>
      <c r="H589" s="10"/>
      <c r="I589" s="10"/>
      <c r="J589" s="7"/>
      <c r="K589" s="10"/>
      <c r="L589" s="10"/>
      <c r="M589" s="10"/>
      <c r="N589" s="10"/>
      <c r="O589" s="10"/>
      <c r="P589" s="10"/>
      <c r="Q589" s="10"/>
      <c r="R589" s="10"/>
      <c r="S589" s="10"/>
      <c r="T589" s="10"/>
      <c r="U589" s="10"/>
      <c r="V589" s="10"/>
      <c r="W589" s="10"/>
      <c r="X589" s="10"/>
      <c r="Y589" s="10"/>
      <c r="Z589" s="10"/>
    </row>
    <row r="590" spans="1:26" x14ac:dyDescent="0.3">
      <c r="A590" s="22"/>
      <c r="B590" s="10"/>
      <c r="C590" s="10"/>
      <c r="D590" s="10"/>
      <c r="E590" s="10"/>
      <c r="F590" s="10"/>
      <c r="G590" s="10"/>
      <c r="H590" s="10"/>
      <c r="I590" s="10"/>
      <c r="J590" s="7"/>
      <c r="K590" s="10"/>
      <c r="L590" s="10"/>
      <c r="M590" s="10"/>
      <c r="N590" s="10"/>
      <c r="O590" s="10"/>
      <c r="P590" s="10"/>
      <c r="Q590" s="10"/>
      <c r="R590" s="10"/>
      <c r="S590" s="10"/>
      <c r="T590" s="10"/>
      <c r="U590" s="10"/>
      <c r="V590" s="10"/>
      <c r="W590" s="10"/>
      <c r="X590" s="10"/>
      <c r="Y590" s="10"/>
      <c r="Z590" s="10"/>
    </row>
    <row r="591" spans="1:26" x14ac:dyDescent="0.3">
      <c r="A591" s="22"/>
      <c r="B591" s="10"/>
      <c r="C591" s="10"/>
      <c r="D591" s="10"/>
      <c r="E591" s="10"/>
      <c r="F591" s="10"/>
      <c r="G591" s="10"/>
      <c r="H591" s="10"/>
      <c r="I591" s="10"/>
      <c r="J591" s="7"/>
      <c r="K591" s="10"/>
      <c r="L591" s="10"/>
      <c r="M591" s="10"/>
      <c r="N591" s="10"/>
      <c r="O591" s="10"/>
      <c r="P591" s="10"/>
      <c r="Q591" s="10"/>
      <c r="R591" s="10"/>
      <c r="S591" s="10"/>
      <c r="T591" s="10"/>
      <c r="U591" s="10"/>
      <c r="V591" s="10"/>
      <c r="W591" s="10"/>
      <c r="X591" s="10"/>
      <c r="Y591" s="10"/>
      <c r="Z591" s="10"/>
    </row>
    <row r="592" spans="1:26" x14ac:dyDescent="0.3">
      <c r="A592" s="22"/>
      <c r="B592" s="10"/>
      <c r="C592" s="10"/>
      <c r="D592" s="10"/>
      <c r="E592" s="10"/>
      <c r="F592" s="10"/>
      <c r="G592" s="10"/>
      <c r="H592" s="10"/>
      <c r="I592" s="10"/>
      <c r="J592" s="7"/>
      <c r="K592" s="10"/>
      <c r="L592" s="10"/>
      <c r="M592" s="10"/>
      <c r="N592" s="10"/>
      <c r="O592" s="10"/>
      <c r="P592" s="10"/>
      <c r="Q592" s="10"/>
      <c r="R592" s="10"/>
      <c r="S592" s="10"/>
      <c r="T592" s="10"/>
      <c r="U592" s="10"/>
      <c r="V592" s="10"/>
      <c r="W592" s="10"/>
      <c r="X592" s="10"/>
      <c r="Y592" s="10"/>
      <c r="Z592" s="10"/>
    </row>
    <row r="593" spans="1:26" x14ac:dyDescent="0.3">
      <c r="A593" s="22"/>
      <c r="B593" s="10"/>
      <c r="C593" s="10"/>
      <c r="D593" s="10"/>
      <c r="E593" s="10"/>
      <c r="F593" s="10"/>
      <c r="G593" s="10"/>
      <c r="H593" s="10"/>
      <c r="I593" s="10"/>
      <c r="J593" s="7"/>
      <c r="K593" s="10"/>
      <c r="L593" s="10"/>
      <c r="M593" s="10"/>
      <c r="N593" s="10"/>
      <c r="O593" s="10"/>
      <c r="P593" s="10"/>
      <c r="Q593" s="10"/>
      <c r="R593" s="10"/>
      <c r="S593" s="10"/>
      <c r="T593" s="10"/>
      <c r="U593" s="10"/>
      <c r="V593" s="10"/>
      <c r="W593" s="10"/>
      <c r="X593" s="10"/>
      <c r="Y593" s="10"/>
      <c r="Z593" s="10"/>
    </row>
    <row r="594" spans="1:26" x14ac:dyDescent="0.3">
      <c r="A594" s="22"/>
      <c r="B594" s="10"/>
      <c r="C594" s="10"/>
      <c r="D594" s="10"/>
      <c r="E594" s="10"/>
      <c r="F594" s="10"/>
      <c r="G594" s="10"/>
      <c r="H594" s="10"/>
      <c r="I594" s="10"/>
      <c r="J594" s="7"/>
      <c r="K594" s="10"/>
      <c r="L594" s="10"/>
      <c r="M594" s="10"/>
      <c r="N594" s="10"/>
      <c r="O594" s="10"/>
      <c r="P594" s="10"/>
      <c r="Q594" s="10"/>
      <c r="R594" s="10"/>
      <c r="S594" s="10"/>
      <c r="T594" s="10"/>
      <c r="U594" s="10"/>
      <c r="V594" s="10"/>
      <c r="W594" s="10"/>
      <c r="X594" s="10"/>
      <c r="Y594" s="10"/>
      <c r="Z594" s="10"/>
    </row>
    <row r="595" spans="1:26" x14ac:dyDescent="0.3">
      <c r="A595" s="22"/>
      <c r="B595" s="10"/>
      <c r="C595" s="10"/>
      <c r="D595" s="10"/>
      <c r="E595" s="10"/>
      <c r="F595" s="10"/>
      <c r="G595" s="10"/>
      <c r="H595" s="10"/>
      <c r="I595" s="10"/>
      <c r="J595" s="7"/>
      <c r="K595" s="10"/>
      <c r="L595" s="10"/>
      <c r="M595" s="10"/>
      <c r="N595" s="10"/>
      <c r="O595" s="10"/>
      <c r="P595" s="10"/>
      <c r="Q595" s="10"/>
      <c r="R595" s="10"/>
      <c r="S595" s="10"/>
      <c r="T595" s="10"/>
      <c r="U595" s="10"/>
      <c r="V595" s="10"/>
      <c r="W595" s="10"/>
      <c r="X595" s="10"/>
      <c r="Y595" s="10"/>
      <c r="Z595" s="10"/>
    </row>
    <row r="596" spans="1:26" x14ac:dyDescent="0.3">
      <c r="A596" s="22"/>
      <c r="B596" s="10"/>
      <c r="C596" s="10"/>
      <c r="D596" s="10"/>
      <c r="E596" s="10"/>
      <c r="F596" s="10"/>
      <c r="G596" s="10"/>
      <c r="H596" s="10"/>
      <c r="I596" s="10"/>
      <c r="J596" s="7"/>
      <c r="K596" s="10"/>
      <c r="L596" s="10"/>
      <c r="M596" s="10"/>
      <c r="N596" s="10"/>
      <c r="O596" s="10"/>
      <c r="P596" s="10"/>
      <c r="Q596" s="10"/>
      <c r="R596" s="10"/>
      <c r="S596" s="10"/>
      <c r="T596" s="10"/>
      <c r="U596" s="10"/>
      <c r="V596" s="10"/>
      <c r="W596" s="10"/>
      <c r="X596" s="10"/>
      <c r="Y596" s="10"/>
      <c r="Z596" s="10"/>
    </row>
    <row r="597" spans="1:26" x14ac:dyDescent="0.3">
      <c r="A597" s="22"/>
      <c r="B597" s="10"/>
      <c r="C597" s="10"/>
      <c r="D597" s="10"/>
      <c r="E597" s="10"/>
      <c r="F597" s="10"/>
      <c r="G597" s="10"/>
      <c r="H597" s="10"/>
      <c r="I597" s="10"/>
      <c r="J597" s="7"/>
      <c r="K597" s="10"/>
      <c r="L597" s="10"/>
      <c r="M597" s="10"/>
      <c r="N597" s="10"/>
      <c r="O597" s="10"/>
      <c r="P597" s="10"/>
      <c r="Q597" s="10"/>
      <c r="R597" s="10"/>
      <c r="S597" s="10"/>
      <c r="T597" s="10"/>
      <c r="U597" s="10"/>
      <c r="V597" s="10"/>
      <c r="W597" s="10"/>
      <c r="X597" s="10"/>
      <c r="Y597" s="10"/>
      <c r="Z597" s="10"/>
    </row>
    <row r="598" spans="1:26" x14ac:dyDescent="0.3">
      <c r="A598" s="22"/>
      <c r="B598" s="10"/>
      <c r="C598" s="10"/>
      <c r="D598" s="10"/>
      <c r="E598" s="10"/>
      <c r="F598" s="10"/>
      <c r="G598" s="10"/>
      <c r="H598" s="10"/>
      <c r="I598" s="10"/>
      <c r="J598" s="7"/>
      <c r="K598" s="10"/>
      <c r="L598" s="10"/>
      <c r="M598" s="10"/>
      <c r="N598" s="10"/>
      <c r="O598" s="10"/>
      <c r="P598" s="10"/>
      <c r="Q598" s="10"/>
      <c r="R598" s="10"/>
      <c r="S598" s="10"/>
      <c r="T598" s="10"/>
      <c r="U598" s="10"/>
      <c r="V598" s="10"/>
      <c r="W598" s="10"/>
      <c r="X598" s="10"/>
      <c r="Y598" s="10"/>
      <c r="Z598" s="10"/>
    </row>
    <row r="599" spans="1:26" x14ac:dyDescent="0.3">
      <c r="A599" s="22"/>
      <c r="B599" s="10"/>
      <c r="C599" s="10"/>
      <c r="D599" s="10"/>
      <c r="E599" s="10"/>
      <c r="F599" s="10"/>
      <c r="G599" s="10"/>
      <c r="H599" s="10"/>
      <c r="I599" s="10"/>
      <c r="J599" s="7"/>
      <c r="K599" s="10"/>
      <c r="L599" s="10"/>
      <c r="M599" s="10"/>
      <c r="N599" s="10"/>
      <c r="O599" s="10"/>
      <c r="P599" s="10"/>
      <c r="Q599" s="10"/>
      <c r="R599" s="10"/>
      <c r="S599" s="10"/>
      <c r="T599" s="10"/>
      <c r="U599" s="10"/>
      <c r="V599" s="10"/>
      <c r="W599" s="10"/>
      <c r="X599" s="10"/>
      <c r="Y599" s="10"/>
      <c r="Z599" s="10"/>
    </row>
    <row r="600" spans="1:26" x14ac:dyDescent="0.3">
      <c r="A600" s="22"/>
      <c r="B600" s="10"/>
      <c r="C600" s="10"/>
      <c r="D600" s="10"/>
      <c r="E600" s="10"/>
      <c r="F600" s="10"/>
      <c r="G600" s="10"/>
      <c r="H600" s="10"/>
      <c r="I600" s="10"/>
      <c r="J600" s="7"/>
      <c r="K600" s="10"/>
      <c r="L600" s="10"/>
      <c r="M600" s="10"/>
      <c r="N600" s="10"/>
      <c r="O600" s="10"/>
      <c r="P600" s="10"/>
      <c r="Q600" s="10"/>
      <c r="R600" s="10"/>
      <c r="S600" s="10"/>
      <c r="T600" s="10"/>
      <c r="U600" s="10"/>
      <c r="V600" s="10"/>
      <c r="W600" s="10"/>
      <c r="X600" s="10"/>
      <c r="Y600" s="10"/>
      <c r="Z600" s="10"/>
    </row>
    <row r="601" spans="1:26" x14ac:dyDescent="0.3">
      <c r="A601" s="22"/>
      <c r="B601" s="10"/>
      <c r="C601" s="10"/>
      <c r="D601" s="10"/>
      <c r="E601" s="10"/>
      <c r="F601" s="10"/>
      <c r="G601" s="10"/>
      <c r="H601" s="10"/>
      <c r="I601" s="10"/>
      <c r="J601" s="7"/>
      <c r="K601" s="10"/>
      <c r="L601" s="10"/>
      <c r="M601" s="10"/>
      <c r="N601" s="10"/>
      <c r="O601" s="10"/>
      <c r="P601" s="10"/>
      <c r="Q601" s="10"/>
      <c r="R601" s="10"/>
      <c r="S601" s="10"/>
      <c r="T601" s="10"/>
      <c r="U601" s="10"/>
      <c r="V601" s="10"/>
      <c r="W601" s="10"/>
      <c r="X601" s="10"/>
      <c r="Y601" s="10"/>
      <c r="Z601" s="10"/>
    </row>
    <row r="602" spans="1:26" x14ac:dyDescent="0.3">
      <c r="A602" s="22"/>
      <c r="B602" s="10"/>
      <c r="C602" s="10"/>
      <c r="D602" s="10"/>
      <c r="E602" s="10"/>
      <c r="F602" s="10"/>
      <c r="G602" s="10"/>
      <c r="H602" s="10"/>
      <c r="I602" s="10"/>
      <c r="J602" s="7"/>
      <c r="K602" s="10"/>
      <c r="L602" s="10"/>
      <c r="M602" s="10"/>
      <c r="N602" s="10"/>
      <c r="O602" s="10"/>
      <c r="P602" s="10"/>
      <c r="Q602" s="10"/>
      <c r="R602" s="10"/>
      <c r="S602" s="10"/>
      <c r="T602" s="10"/>
      <c r="U602" s="10"/>
      <c r="V602" s="10"/>
      <c r="W602" s="10"/>
      <c r="X602" s="10"/>
      <c r="Y602" s="10"/>
      <c r="Z602" s="10"/>
    </row>
    <row r="603" spans="1:26" x14ac:dyDescent="0.3">
      <c r="A603" s="22"/>
      <c r="B603" s="10"/>
      <c r="C603" s="10"/>
      <c r="D603" s="10"/>
      <c r="E603" s="10"/>
      <c r="F603" s="10"/>
      <c r="G603" s="10"/>
      <c r="H603" s="10"/>
      <c r="I603" s="10"/>
      <c r="J603" s="7"/>
      <c r="K603" s="10"/>
      <c r="L603" s="10"/>
      <c r="M603" s="10"/>
      <c r="N603" s="10"/>
      <c r="O603" s="10"/>
      <c r="P603" s="10"/>
      <c r="Q603" s="10"/>
      <c r="R603" s="10"/>
      <c r="S603" s="10"/>
      <c r="T603" s="10"/>
      <c r="U603" s="10"/>
      <c r="V603" s="10"/>
      <c r="W603" s="10"/>
      <c r="X603" s="10"/>
      <c r="Y603" s="10"/>
      <c r="Z603" s="10"/>
    </row>
    <row r="604" spans="1:26" x14ac:dyDescent="0.3">
      <c r="A604" s="22"/>
      <c r="B604" s="10"/>
      <c r="C604" s="10"/>
      <c r="D604" s="10"/>
      <c r="E604" s="10"/>
      <c r="F604" s="10"/>
      <c r="G604" s="10"/>
      <c r="H604" s="10"/>
      <c r="I604" s="10"/>
      <c r="J604" s="7"/>
      <c r="K604" s="10"/>
      <c r="L604" s="10"/>
      <c r="M604" s="10"/>
      <c r="N604" s="10"/>
      <c r="O604" s="10"/>
      <c r="P604" s="10"/>
      <c r="Q604" s="10"/>
      <c r="R604" s="10"/>
      <c r="S604" s="10"/>
      <c r="T604" s="10"/>
      <c r="U604" s="10"/>
      <c r="V604" s="10"/>
      <c r="W604" s="10"/>
      <c r="X604" s="10"/>
      <c r="Y604" s="10"/>
      <c r="Z604" s="10"/>
    </row>
    <row r="605" spans="1:26" x14ac:dyDescent="0.3">
      <c r="A605" s="22"/>
      <c r="B605" s="10"/>
      <c r="C605" s="10"/>
      <c r="D605" s="10"/>
      <c r="E605" s="10"/>
      <c r="F605" s="10"/>
      <c r="G605" s="10"/>
      <c r="H605" s="10"/>
      <c r="I605" s="10"/>
      <c r="J605" s="7"/>
      <c r="K605" s="10"/>
      <c r="L605" s="10"/>
      <c r="M605" s="10"/>
      <c r="N605" s="10"/>
      <c r="O605" s="10"/>
      <c r="P605" s="10"/>
      <c r="Q605" s="10"/>
      <c r="R605" s="10"/>
      <c r="S605" s="10"/>
      <c r="T605" s="10"/>
      <c r="U605" s="10"/>
      <c r="V605" s="10"/>
      <c r="W605" s="10"/>
      <c r="X605" s="10"/>
      <c r="Y605" s="10"/>
      <c r="Z605" s="10"/>
    </row>
    <row r="606" spans="1:26" x14ac:dyDescent="0.3">
      <c r="A606" s="22"/>
      <c r="B606" s="10"/>
      <c r="C606" s="10"/>
      <c r="D606" s="10"/>
      <c r="E606" s="10"/>
      <c r="F606" s="10"/>
      <c r="G606" s="10"/>
      <c r="H606" s="10"/>
      <c r="I606" s="10"/>
      <c r="J606" s="7"/>
      <c r="K606" s="10"/>
      <c r="L606" s="10"/>
      <c r="M606" s="10"/>
      <c r="N606" s="10"/>
      <c r="O606" s="10"/>
      <c r="P606" s="10"/>
      <c r="Q606" s="10"/>
      <c r="R606" s="10"/>
      <c r="S606" s="10"/>
      <c r="T606" s="10"/>
      <c r="U606" s="10"/>
      <c r="V606" s="10"/>
      <c r="W606" s="10"/>
      <c r="X606" s="10"/>
      <c r="Y606" s="10"/>
      <c r="Z606" s="10"/>
    </row>
    <row r="607" spans="1:26" x14ac:dyDescent="0.3">
      <c r="A607" s="22"/>
      <c r="B607" s="10"/>
      <c r="C607" s="10"/>
      <c r="D607" s="10"/>
      <c r="E607" s="10"/>
      <c r="F607" s="10"/>
      <c r="G607" s="10"/>
      <c r="H607" s="10"/>
      <c r="I607" s="10"/>
      <c r="J607" s="7"/>
      <c r="K607" s="10"/>
      <c r="L607" s="10"/>
      <c r="M607" s="10"/>
      <c r="N607" s="10"/>
      <c r="O607" s="10"/>
      <c r="P607" s="10"/>
      <c r="Q607" s="10"/>
      <c r="R607" s="10"/>
      <c r="S607" s="10"/>
      <c r="T607" s="10"/>
      <c r="U607" s="10"/>
      <c r="V607" s="10"/>
      <c r="W607" s="10"/>
      <c r="X607" s="10"/>
      <c r="Y607" s="10"/>
      <c r="Z607" s="10"/>
    </row>
    <row r="608" spans="1:26" x14ac:dyDescent="0.3">
      <c r="A608" s="22"/>
      <c r="B608" s="10"/>
      <c r="C608" s="10"/>
      <c r="D608" s="10"/>
      <c r="E608" s="10"/>
      <c r="F608" s="10"/>
      <c r="G608" s="10"/>
      <c r="H608" s="10"/>
      <c r="I608" s="10"/>
      <c r="J608" s="7"/>
      <c r="K608" s="10"/>
      <c r="L608" s="10"/>
      <c r="M608" s="10"/>
      <c r="N608" s="10"/>
      <c r="O608" s="10"/>
      <c r="P608" s="10"/>
      <c r="Q608" s="10"/>
      <c r="R608" s="10"/>
      <c r="S608" s="10"/>
      <c r="T608" s="10"/>
      <c r="U608" s="10"/>
      <c r="V608" s="10"/>
      <c r="W608" s="10"/>
      <c r="X608" s="10"/>
      <c r="Y608" s="10"/>
      <c r="Z608" s="10"/>
    </row>
    <row r="609" spans="1:26" x14ac:dyDescent="0.3">
      <c r="A609" s="22"/>
      <c r="B609" s="10"/>
      <c r="C609" s="10"/>
      <c r="D609" s="10"/>
      <c r="E609" s="10"/>
      <c r="F609" s="10"/>
      <c r="G609" s="10"/>
      <c r="H609" s="10"/>
      <c r="I609" s="10"/>
      <c r="J609" s="7"/>
      <c r="K609" s="10"/>
      <c r="L609" s="10"/>
      <c r="M609" s="10"/>
      <c r="N609" s="10"/>
      <c r="O609" s="10"/>
      <c r="P609" s="10"/>
      <c r="Q609" s="10"/>
      <c r="R609" s="10"/>
      <c r="S609" s="10"/>
      <c r="T609" s="10"/>
      <c r="U609" s="10"/>
      <c r="V609" s="10"/>
      <c r="W609" s="10"/>
      <c r="X609" s="10"/>
      <c r="Y609" s="10"/>
      <c r="Z609" s="10"/>
    </row>
    <row r="610" spans="1:26" x14ac:dyDescent="0.3">
      <c r="A610" s="22"/>
      <c r="B610" s="10"/>
      <c r="C610" s="10"/>
      <c r="D610" s="10"/>
      <c r="E610" s="10"/>
      <c r="F610" s="10"/>
      <c r="G610" s="10"/>
      <c r="H610" s="10"/>
      <c r="I610" s="10"/>
      <c r="J610" s="7"/>
      <c r="K610" s="10"/>
      <c r="L610" s="10"/>
      <c r="M610" s="10"/>
      <c r="N610" s="10"/>
      <c r="O610" s="10"/>
      <c r="P610" s="10"/>
      <c r="Q610" s="10"/>
      <c r="R610" s="10"/>
      <c r="S610" s="10"/>
      <c r="T610" s="10"/>
      <c r="U610" s="10"/>
      <c r="V610" s="10"/>
      <c r="W610" s="10"/>
      <c r="X610" s="10"/>
      <c r="Y610" s="10"/>
      <c r="Z610" s="10"/>
    </row>
    <row r="611" spans="1:26" x14ac:dyDescent="0.3">
      <c r="A611" s="22"/>
      <c r="B611" s="10"/>
      <c r="C611" s="10"/>
      <c r="D611" s="10"/>
      <c r="E611" s="10"/>
      <c r="F611" s="10"/>
      <c r="G611" s="10"/>
      <c r="H611" s="10"/>
      <c r="I611" s="10"/>
      <c r="J611" s="7"/>
      <c r="K611" s="10"/>
      <c r="L611" s="10"/>
      <c r="M611" s="10"/>
      <c r="N611" s="10"/>
      <c r="O611" s="10"/>
      <c r="P611" s="10"/>
      <c r="Q611" s="10"/>
      <c r="R611" s="10"/>
      <c r="S611" s="10"/>
      <c r="T611" s="10"/>
      <c r="U611" s="10"/>
      <c r="V611" s="10"/>
      <c r="W611" s="10"/>
      <c r="X611" s="10"/>
      <c r="Y611" s="10"/>
      <c r="Z611" s="10"/>
    </row>
    <row r="612" spans="1:26" x14ac:dyDescent="0.3">
      <c r="A612" s="22"/>
      <c r="B612" s="10"/>
      <c r="C612" s="10"/>
      <c r="D612" s="10"/>
      <c r="E612" s="10"/>
      <c r="F612" s="10"/>
      <c r="G612" s="10"/>
      <c r="H612" s="10"/>
      <c r="I612" s="10"/>
      <c r="J612" s="7"/>
      <c r="K612" s="10"/>
      <c r="L612" s="10"/>
      <c r="M612" s="10"/>
      <c r="N612" s="10"/>
      <c r="O612" s="10"/>
      <c r="P612" s="10"/>
      <c r="Q612" s="10"/>
      <c r="R612" s="10"/>
      <c r="S612" s="10"/>
      <c r="T612" s="10"/>
      <c r="U612" s="10"/>
      <c r="V612" s="10"/>
      <c r="W612" s="10"/>
      <c r="X612" s="10"/>
      <c r="Y612" s="10"/>
      <c r="Z612" s="10"/>
    </row>
    <row r="613" spans="1:26" x14ac:dyDescent="0.3">
      <c r="A613" s="22"/>
      <c r="B613" s="10"/>
      <c r="C613" s="10"/>
      <c r="D613" s="10"/>
      <c r="E613" s="10"/>
      <c r="F613" s="10"/>
      <c r="G613" s="10"/>
      <c r="H613" s="10"/>
      <c r="I613" s="10"/>
      <c r="J613" s="7"/>
      <c r="K613" s="10"/>
      <c r="L613" s="10"/>
      <c r="M613" s="10"/>
      <c r="N613" s="10"/>
      <c r="O613" s="10"/>
      <c r="P613" s="10"/>
      <c r="Q613" s="10"/>
      <c r="R613" s="10"/>
      <c r="S613" s="10"/>
      <c r="T613" s="10"/>
      <c r="U613" s="10"/>
      <c r="V613" s="10"/>
      <c r="W613" s="10"/>
      <c r="X613" s="10"/>
      <c r="Y613" s="10"/>
      <c r="Z613" s="10"/>
    </row>
    <row r="614" spans="1:26" x14ac:dyDescent="0.3">
      <c r="A614" s="22"/>
      <c r="B614" s="10"/>
      <c r="C614" s="10"/>
      <c r="D614" s="10"/>
      <c r="E614" s="10"/>
      <c r="F614" s="10"/>
      <c r="G614" s="10"/>
      <c r="H614" s="10"/>
      <c r="I614" s="10"/>
      <c r="J614" s="7"/>
      <c r="K614" s="10"/>
      <c r="L614" s="10"/>
      <c r="M614" s="10"/>
      <c r="N614" s="10"/>
      <c r="O614" s="10"/>
      <c r="P614" s="10"/>
      <c r="Q614" s="10"/>
      <c r="R614" s="10"/>
      <c r="S614" s="10"/>
      <c r="T614" s="10"/>
      <c r="U614" s="10"/>
      <c r="V614" s="10"/>
      <c r="W614" s="10"/>
      <c r="X614" s="10"/>
      <c r="Y614" s="10"/>
      <c r="Z614" s="10"/>
    </row>
    <row r="615" spans="1:26" x14ac:dyDescent="0.3">
      <c r="A615" s="22"/>
      <c r="B615" s="10"/>
      <c r="C615" s="10"/>
      <c r="D615" s="10"/>
      <c r="E615" s="10"/>
      <c r="F615" s="10"/>
      <c r="G615" s="10"/>
      <c r="H615" s="10"/>
      <c r="I615" s="10"/>
      <c r="J615" s="7"/>
      <c r="K615" s="10"/>
      <c r="L615" s="10"/>
      <c r="M615" s="10"/>
      <c r="N615" s="10"/>
      <c r="O615" s="10"/>
      <c r="P615" s="10"/>
      <c r="Q615" s="10"/>
      <c r="R615" s="10"/>
      <c r="S615" s="10"/>
      <c r="T615" s="10"/>
      <c r="U615" s="10"/>
      <c r="V615" s="10"/>
      <c r="W615" s="10"/>
      <c r="X615" s="10"/>
      <c r="Y615" s="10"/>
      <c r="Z615" s="10"/>
    </row>
    <row r="616" spans="1:26" x14ac:dyDescent="0.3">
      <c r="A616" s="22"/>
      <c r="B616" s="10"/>
      <c r="C616" s="10"/>
      <c r="D616" s="10"/>
      <c r="E616" s="10"/>
      <c r="F616" s="10"/>
      <c r="G616" s="10"/>
      <c r="H616" s="10"/>
      <c r="I616" s="10"/>
      <c r="J616" s="7"/>
      <c r="K616" s="10"/>
      <c r="L616" s="10"/>
      <c r="M616" s="10"/>
      <c r="N616" s="10"/>
      <c r="O616" s="10"/>
      <c r="P616" s="10"/>
      <c r="Q616" s="10"/>
      <c r="R616" s="10"/>
      <c r="S616" s="10"/>
      <c r="T616" s="10"/>
      <c r="U616" s="10"/>
      <c r="V616" s="10"/>
      <c r="W616" s="10"/>
      <c r="X616" s="10"/>
      <c r="Y616" s="10"/>
      <c r="Z616" s="10"/>
    </row>
    <row r="617" spans="1:26" x14ac:dyDescent="0.3">
      <c r="A617" s="22"/>
      <c r="B617" s="10"/>
      <c r="C617" s="10"/>
      <c r="D617" s="10"/>
      <c r="E617" s="10"/>
      <c r="F617" s="10"/>
      <c r="G617" s="10"/>
      <c r="H617" s="10"/>
      <c r="I617" s="10"/>
      <c r="J617" s="7"/>
      <c r="K617" s="10"/>
      <c r="L617" s="10"/>
      <c r="M617" s="10"/>
      <c r="N617" s="10"/>
      <c r="O617" s="10"/>
      <c r="P617" s="10"/>
      <c r="Q617" s="10"/>
      <c r="R617" s="10"/>
      <c r="S617" s="10"/>
      <c r="T617" s="10"/>
      <c r="U617" s="10"/>
      <c r="V617" s="10"/>
      <c r="W617" s="10"/>
      <c r="X617" s="10"/>
      <c r="Y617" s="10"/>
      <c r="Z617" s="10"/>
    </row>
    <row r="618" spans="1:26" x14ac:dyDescent="0.3">
      <c r="A618" s="22"/>
      <c r="B618" s="10"/>
      <c r="C618" s="10"/>
      <c r="D618" s="10"/>
      <c r="E618" s="10"/>
      <c r="F618" s="10"/>
      <c r="G618" s="10"/>
      <c r="H618" s="10"/>
      <c r="I618" s="10"/>
      <c r="J618" s="7"/>
      <c r="K618" s="10"/>
      <c r="L618" s="10"/>
      <c r="M618" s="10"/>
      <c r="N618" s="10"/>
      <c r="O618" s="10"/>
      <c r="P618" s="10"/>
      <c r="Q618" s="10"/>
      <c r="R618" s="10"/>
      <c r="S618" s="10"/>
      <c r="T618" s="10"/>
      <c r="U618" s="10"/>
      <c r="V618" s="10"/>
      <c r="W618" s="10"/>
      <c r="X618" s="10"/>
      <c r="Y618" s="10"/>
      <c r="Z618" s="10"/>
    </row>
    <row r="619" spans="1:26" x14ac:dyDescent="0.3">
      <c r="A619" s="22"/>
      <c r="B619" s="10"/>
      <c r="C619" s="10"/>
      <c r="D619" s="10"/>
      <c r="E619" s="10"/>
      <c r="F619" s="10"/>
      <c r="G619" s="10"/>
      <c r="H619" s="10"/>
      <c r="I619" s="10"/>
      <c r="J619" s="7"/>
      <c r="K619" s="10"/>
      <c r="L619" s="10"/>
      <c r="M619" s="10"/>
      <c r="N619" s="10"/>
      <c r="O619" s="10"/>
      <c r="P619" s="10"/>
      <c r="Q619" s="10"/>
      <c r="R619" s="10"/>
      <c r="S619" s="10"/>
      <c r="T619" s="10"/>
      <c r="U619" s="10"/>
      <c r="V619" s="10"/>
      <c r="W619" s="10"/>
      <c r="X619" s="10"/>
      <c r="Y619" s="10"/>
      <c r="Z619" s="10"/>
    </row>
    <row r="620" spans="1:26" x14ac:dyDescent="0.3">
      <c r="A620" s="22"/>
      <c r="B620" s="10"/>
      <c r="C620" s="10"/>
      <c r="D620" s="10"/>
      <c r="E620" s="10"/>
      <c r="F620" s="10"/>
      <c r="G620" s="10"/>
      <c r="H620" s="10"/>
      <c r="I620" s="10"/>
      <c r="J620" s="7"/>
      <c r="K620" s="10"/>
      <c r="L620" s="10"/>
      <c r="M620" s="10"/>
      <c r="N620" s="10"/>
      <c r="O620" s="10"/>
      <c r="P620" s="10"/>
      <c r="Q620" s="10"/>
      <c r="R620" s="10"/>
      <c r="S620" s="10"/>
      <c r="T620" s="10"/>
      <c r="U620" s="10"/>
      <c r="V620" s="10"/>
      <c r="W620" s="10"/>
      <c r="X620" s="10"/>
      <c r="Y620" s="10"/>
      <c r="Z620" s="10"/>
    </row>
    <row r="621" spans="1:26" x14ac:dyDescent="0.3">
      <c r="A621" s="22"/>
      <c r="B621" s="10"/>
      <c r="C621" s="10"/>
      <c r="D621" s="10"/>
      <c r="E621" s="10"/>
      <c r="F621" s="10"/>
      <c r="G621" s="10"/>
      <c r="H621" s="10"/>
      <c r="I621" s="10"/>
      <c r="J621" s="7"/>
      <c r="K621" s="10"/>
      <c r="L621" s="10"/>
      <c r="M621" s="10"/>
      <c r="N621" s="10"/>
      <c r="O621" s="10"/>
      <c r="P621" s="10"/>
      <c r="Q621" s="10"/>
      <c r="R621" s="10"/>
      <c r="S621" s="10"/>
      <c r="T621" s="10"/>
      <c r="U621" s="10"/>
      <c r="V621" s="10"/>
      <c r="W621" s="10"/>
      <c r="X621" s="10"/>
      <c r="Y621" s="10"/>
      <c r="Z621" s="10"/>
    </row>
    <row r="622" spans="1:26" x14ac:dyDescent="0.3">
      <c r="A622" s="22"/>
      <c r="B622" s="10"/>
      <c r="C622" s="10"/>
      <c r="D622" s="10"/>
      <c r="E622" s="10"/>
      <c r="F622" s="10"/>
      <c r="G622" s="10"/>
      <c r="H622" s="10"/>
      <c r="I622" s="10"/>
      <c r="J622" s="7"/>
      <c r="K622" s="10"/>
      <c r="L622" s="10"/>
      <c r="M622" s="10"/>
      <c r="N622" s="10"/>
      <c r="O622" s="10"/>
      <c r="P622" s="10"/>
      <c r="Q622" s="10"/>
      <c r="R622" s="10"/>
      <c r="S622" s="10"/>
      <c r="T622" s="10"/>
      <c r="U622" s="10"/>
      <c r="V622" s="10"/>
      <c r="W622" s="10"/>
      <c r="X622" s="10"/>
      <c r="Y622" s="10"/>
      <c r="Z622" s="10"/>
    </row>
    <row r="623" spans="1:26" x14ac:dyDescent="0.3">
      <c r="A623" s="22"/>
      <c r="B623" s="10"/>
      <c r="C623" s="10"/>
      <c r="D623" s="10"/>
      <c r="E623" s="10"/>
      <c r="F623" s="10"/>
      <c r="G623" s="10"/>
      <c r="H623" s="10"/>
      <c r="I623" s="10"/>
      <c r="J623" s="7"/>
      <c r="K623" s="10"/>
      <c r="L623" s="10"/>
      <c r="M623" s="10"/>
      <c r="N623" s="10"/>
      <c r="O623" s="10"/>
      <c r="P623" s="10"/>
      <c r="Q623" s="10"/>
      <c r="R623" s="10"/>
      <c r="S623" s="10"/>
      <c r="T623" s="10"/>
      <c r="U623" s="10"/>
      <c r="V623" s="10"/>
      <c r="W623" s="10"/>
      <c r="X623" s="10"/>
      <c r="Y623" s="10"/>
      <c r="Z623" s="10"/>
    </row>
    <row r="624" spans="1:26" x14ac:dyDescent="0.3">
      <c r="A624" s="22"/>
      <c r="B624" s="10"/>
      <c r="C624" s="10"/>
      <c r="D624" s="10"/>
      <c r="E624" s="10"/>
      <c r="F624" s="10"/>
      <c r="G624" s="10"/>
      <c r="H624" s="10"/>
      <c r="I624" s="10"/>
      <c r="J624" s="7"/>
      <c r="K624" s="10"/>
      <c r="L624" s="10"/>
      <c r="M624" s="10"/>
      <c r="N624" s="10"/>
      <c r="O624" s="10"/>
      <c r="P624" s="10"/>
      <c r="Q624" s="10"/>
      <c r="R624" s="10"/>
      <c r="S624" s="10"/>
      <c r="T624" s="10"/>
      <c r="U624" s="10"/>
      <c r="V624" s="10"/>
      <c r="W624" s="10"/>
      <c r="X624" s="10"/>
      <c r="Y624" s="10"/>
      <c r="Z624" s="10"/>
    </row>
    <row r="625" spans="1:26" x14ac:dyDescent="0.3">
      <c r="A625" s="22"/>
      <c r="B625" s="10"/>
      <c r="C625" s="10"/>
      <c r="D625" s="10"/>
      <c r="E625" s="10"/>
      <c r="F625" s="10"/>
      <c r="G625" s="10"/>
      <c r="H625" s="10"/>
      <c r="I625" s="10"/>
      <c r="J625" s="7"/>
      <c r="K625" s="10"/>
      <c r="L625" s="10"/>
      <c r="M625" s="10"/>
      <c r="N625" s="10"/>
      <c r="O625" s="10"/>
      <c r="P625" s="10"/>
      <c r="Q625" s="10"/>
      <c r="R625" s="10"/>
      <c r="S625" s="10"/>
      <c r="T625" s="10"/>
      <c r="U625" s="10"/>
      <c r="V625" s="10"/>
      <c r="W625" s="10"/>
      <c r="X625" s="10"/>
      <c r="Y625" s="10"/>
      <c r="Z625" s="10"/>
    </row>
    <row r="626" spans="1:26" x14ac:dyDescent="0.3">
      <c r="A626" s="22"/>
      <c r="B626" s="10"/>
      <c r="C626" s="10"/>
      <c r="D626" s="10"/>
      <c r="E626" s="10"/>
      <c r="F626" s="10"/>
      <c r="G626" s="10"/>
      <c r="H626" s="10"/>
      <c r="I626" s="10"/>
      <c r="J626" s="7"/>
      <c r="K626" s="10"/>
      <c r="L626" s="10"/>
      <c r="M626" s="10"/>
      <c r="N626" s="10"/>
      <c r="O626" s="10"/>
      <c r="P626" s="10"/>
      <c r="Q626" s="10"/>
      <c r="R626" s="10"/>
      <c r="S626" s="10"/>
      <c r="T626" s="10"/>
      <c r="U626" s="10"/>
      <c r="V626" s="10"/>
      <c r="W626" s="10"/>
      <c r="X626" s="10"/>
      <c r="Y626" s="10"/>
      <c r="Z626" s="10"/>
    </row>
    <row r="627" spans="1:26" x14ac:dyDescent="0.3">
      <c r="A627" s="22"/>
      <c r="B627" s="10"/>
      <c r="C627" s="10"/>
      <c r="D627" s="10"/>
      <c r="E627" s="10"/>
      <c r="F627" s="10"/>
      <c r="G627" s="10"/>
      <c r="H627" s="10"/>
      <c r="I627" s="10"/>
      <c r="J627" s="7"/>
      <c r="K627" s="10"/>
      <c r="L627" s="10"/>
      <c r="M627" s="10"/>
      <c r="N627" s="10"/>
      <c r="O627" s="10"/>
      <c r="P627" s="10"/>
      <c r="Q627" s="10"/>
      <c r="R627" s="10"/>
      <c r="S627" s="10"/>
      <c r="T627" s="10"/>
      <c r="U627" s="10"/>
      <c r="V627" s="10"/>
      <c r="W627" s="10"/>
      <c r="X627" s="10"/>
      <c r="Y627" s="10"/>
      <c r="Z627" s="10"/>
    </row>
    <row r="628" spans="1:26" x14ac:dyDescent="0.3">
      <c r="A628" s="22"/>
      <c r="B628" s="10"/>
      <c r="C628" s="10"/>
      <c r="D628" s="10"/>
      <c r="E628" s="10"/>
      <c r="F628" s="10"/>
      <c r="G628" s="10"/>
      <c r="H628" s="10"/>
      <c r="I628" s="10"/>
      <c r="J628" s="7"/>
      <c r="K628" s="10"/>
      <c r="L628" s="10"/>
      <c r="M628" s="10"/>
      <c r="N628" s="10"/>
      <c r="O628" s="10"/>
      <c r="P628" s="10"/>
      <c r="Q628" s="10"/>
      <c r="R628" s="10"/>
      <c r="S628" s="10"/>
      <c r="T628" s="10"/>
      <c r="U628" s="10"/>
      <c r="V628" s="10"/>
      <c r="W628" s="10"/>
      <c r="X628" s="10"/>
      <c r="Y628" s="10"/>
      <c r="Z628" s="10"/>
    </row>
    <row r="629" spans="1:26" x14ac:dyDescent="0.3">
      <c r="A629" s="22"/>
      <c r="B629" s="10"/>
      <c r="C629" s="10"/>
      <c r="D629" s="10"/>
      <c r="E629" s="10"/>
      <c r="F629" s="10"/>
      <c r="G629" s="10"/>
      <c r="H629" s="10"/>
      <c r="I629" s="10"/>
      <c r="J629" s="7"/>
      <c r="K629" s="10"/>
      <c r="L629" s="10"/>
      <c r="M629" s="10"/>
      <c r="N629" s="10"/>
      <c r="O629" s="10"/>
      <c r="P629" s="10"/>
      <c r="Q629" s="10"/>
      <c r="R629" s="10"/>
      <c r="S629" s="10"/>
      <c r="T629" s="10"/>
      <c r="U629" s="10"/>
      <c r="V629" s="10"/>
      <c r="W629" s="10"/>
      <c r="X629" s="10"/>
      <c r="Y629" s="10"/>
      <c r="Z629" s="10"/>
    </row>
    <row r="630" spans="1:26" x14ac:dyDescent="0.3">
      <c r="A630" s="22"/>
      <c r="B630" s="10"/>
      <c r="C630" s="10"/>
      <c r="D630" s="10"/>
      <c r="E630" s="10"/>
      <c r="F630" s="10"/>
      <c r="G630" s="10"/>
      <c r="H630" s="10"/>
      <c r="I630" s="10"/>
      <c r="J630" s="7"/>
      <c r="K630" s="10"/>
      <c r="L630" s="10"/>
      <c r="M630" s="10"/>
      <c r="N630" s="10"/>
      <c r="O630" s="10"/>
      <c r="P630" s="10"/>
      <c r="Q630" s="10"/>
      <c r="R630" s="10"/>
      <c r="S630" s="10"/>
      <c r="T630" s="10"/>
      <c r="U630" s="10"/>
      <c r="V630" s="10"/>
      <c r="W630" s="10"/>
      <c r="X630" s="10"/>
      <c r="Y630" s="10"/>
      <c r="Z630" s="10"/>
    </row>
    <row r="631" spans="1:26" x14ac:dyDescent="0.3">
      <c r="A631" s="22"/>
      <c r="B631" s="10"/>
      <c r="C631" s="10"/>
      <c r="D631" s="10"/>
      <c r="E631" s="10"/>
      <c r="F631" s="10"/>
      <c r="G631" s="10"/>
      <c r="H631" s="10"/>
      <c r="I631" s="10"/>
      <c r="J631" s="7"/>
      <c r="K631" s="10"/>
      <c r="L631" s="10"/>
      <c r="M631" s="10"/>
      <c r="N631" s="10"/>
      <c r="O631" s="10"/>
      <c r="P631" s="10"/>
      <c r="Q631" s="10"/>
      <c r="R631" s="10"/>
      <c r="S631" s="10"/>
      <c r="T631" s="10"/>
      <c r="U631" s="10"/>
      <c r="V631" s="10"/>
      <c r="W631" s="10"/>
      <c r="X631" s="10"/>
      <c r="Y631" s="10"/>
      <c r="Z631" s="10"/>
    </row>
    <row r="632" spans="1:26" x14ac:dyDescent="0.3">
      <c r="A632" s="22"/>
      <c r="B632" s="10"/>
      <c r="C632" s="10"/>
      <c r="D632" s="10"/>
      <c r="E632" s="10"/>
      <c r="F632" s="10"/>
      <c r="G632" s="10"/>
      <c r="H632" s="10"/>
      <c r="I632" s="10"/>
      <c r="J632" s="7"/>
      <c r="K632" s="10"/>
      <c r="L632" s="10"/>
      <c r="M632" s="10"/>
      <c r="N632" s="10"/>
      <c r="O632" s="10"/>
      <c r="P632" s="10"/>
      <c r="Q632" s="10"/>
      <c r="R632" s="10"/>
      <c r="S632" s="10"/>
      <c r="T632" s="10"/>
      <c r="U632" s="10"/>
      <c r="V632" s="10"/>
      <c r="W632" s="10"/>
      <c r="X632" s="10"/>
      <c r="Y632" s="10"/>
      <c r="Z632" s="10"/>
    </row>
    <row r="633" spans="1:26" x14ac:dyDescent="0.3">
      <c r="A633" s="22"/>
      <c r="B633" s="10"/>
      <c r="C633" s="10"/>
      <c r="D633" s="10"/>
      <c r="E633" s="10"/>
      <c r="F633" s="10"/>
      <c r="G633" s="10"/>
      <c r="H633" s="10"/>
      <c r="I633" s="10"/>
      <c r="J633" s="7"/>
      <c r="K633" s="10"/>
      <c r="L633" s="10"/>
      <c r="M633" s="10"/>
      <c r="N633" s="10"/>
      <c r="O633" s="10"/>
      <c r="P633" s="10"/>
      <c r="Q633" s="10"/>
      <c r="R633" s="10"/>
      <c r="S633" s="10"/>
      <c r="T633" s="10"/>
      <c r="U633" s="10"/>
      <c r="V633" s="10"/>
      <c r="W633" s="10"/>
      <c r="X633" s="10"/>
      <c r="Y633" s="10"/>
      <c r="Z633" s="10"/>
    </row>
    <row r="634" spans="1:26" x14ac:dyDescent="0.3">
      <c r="A634" s="22"/>
      <c r="B634" s="10"/>
      <c r="C634" s="10"/>
      <c r="D634" s="10"/>
      <c r="E634" s="10"/>
      <c r="F634" s="10"/>
      <c r="G634" s="10"/>
      <c r="H634" s="10"/>
      <c r="I634" s="10"/>
      <c r="J634" s="7"/>
      <c r="K634" s="10"/>
      <c r="L634" s="10"/>
      <c r="M634" s="10"/>
      <c r="N634" s="10"/>
      <c r="O634" s="10"/>
      <c r="P634" s="10"/>
      <c r="Q634" s="10"/>
      <c r="R634" s="10"/>
      <c r="S634" s="10"/>
      <c r="T634" s="10"/>
      <c r="U634" s="10"/>
      <c r="V634" s="10"/>
      <c r="W634" s="10"/>
      <c r="X634" s="10"/>
      <c r="Y634" s="10"/>
      <c r="Z634" s="10"/>
    </row>
    <row r="635" spans="1:26" x14ac:dyDescent="0.3">
      <c r="A635" s="22"/>
      <c r="B635" s="10"/>
      <c r="C635" s="10"/>
      <c r="D635" s="10"/>
      <c r="E635" s="10"/>
      <c r="F635" s="10"/>
      <c r="G635" s="10"/>
      <c r="H635" s="10"/>
      <c r="I635" s="10"/>
      <c r="J635" s="7"/>
      <c r="K635" s="10"/>
      <c r="L635" s="10"/>
      <c r="M635" s="10"/>
      <c r="N635" s="10"/>
      <c r="O635" s="10"/>
      <c r="P635" s="10"/>
      <c r="Q635" s="10"/>
      <c r="R635" s="10"/>
      <c r="S635" s="10"/>
      <c r="T635" s="10"/>
      <c r="U635" s="10"/>
      <c r="V635" s="10"/>
      <c r="W635" s="10"/>
      <c r="X635" s="10"/>
      <c r="Y635" s="10"/>
      <c r="Z635" s="10"/>
    </row>
    <row r="636" spans="1:26" x14ac:dyDescent="0.3">
      <c r="A636" s="22"/>
      <c r="B636" s="10"/>
      <c r="C636" s="10"/>
      <c r="D636" s="10"/>
      <c r="E636" s="10"/>
      <c r="F636" s="10"/>
      <c r="G636" s="10"/>
      <c r="H636" s="10"/>
      <c r="I636" s="10"/>
      <c r="J636" s="7"/>
      <c r="K636" s="10"/>
      <c r="L636" s="10"/>
      <c r="M636" s="10"/>
      <c r="N636" s="10"/>
      <c r="O636" s="10"/>
      <c r="P636" s="10"/>
      <c r="Q636" s="10"/>
      <c r="R636" s="10"/>
      <c r="S636" s="10"/>
      <c r="T636" s="10"/>
      <c r="U636" s="10"/>
      <c r="V636" s="10"/>
      <c r="W636" s="10"/>
      <c r="X636" s="10"/>
      <c r="Y636" s="10"/>
      <c r="Z636" s="10"/>
    </row>
    <row r="637" spans="1:26" x14ac:dyDescent="0.3">
      <c r="A637" s="22"/>
      <c r="B637" s="10"/>
      <c r="C637" s="10"/>
      <c r="D637" s="10"/>
      <c r="E637" s="10"/>
      <c r="F637" s="10"/>
      <c r="G637" s="10"/>
      <c r="H637" s="10"/>
      <c r="I637" s="10"/>
      <c r="J637" s="7"/>
      <c r="K637" s="10"/>
      <c r="L637" s="10"/>
      <c r="M637" s="10"/>
      <c r="N637" s="10"/>
      <c r="O637" s="10"/>
      <c r="P637" s="10"/>
      <c r="Q637" s="10"/>
      <c r="R637" s="10"/>
      <c r="S637" s="10"/>
      <c r="T637" s="10"/>
      <c r="U637" s="10"/>
      <c r="V637" s="10"/>
      <c r="W637" s="10"/>
      <c r="X637" s="10"/>
      <c r="Y637" s="10"/>
      <c r="Z637" s="10"/>
    </row>
    <row r="638" spans="1:26" x14ac:dyDescent="0.3">
      <c r="A638" s="22"/>
      <c r="B638" s="10"/>
      <c r="C638" s="10"/>
      <c r="D638" s="10"/>
      <c r="E638" s="10"/>
      <c r="F638" s="10"/>
      <c r="G638" s="10"/>
      <c r="H638" s="10"/>
      <c r="I638" s="10"/>
      <c r="J638" s="7"/>
      <c r="K638" s="10"/>
      <c r="L638" s="10"/>
      <c r="M638" s="10"/>
      <c r="N638" s="10"/>
      <c r="O638" s="10"/>
      <c r="P638" s="10"/>
      <c r="Q638" s="10"/>
      <c r="R638" s="10"/>
      <c r="S638" s="10"/>
      <c r="T638" s="10"/>
      <c r="U638" s="10"/>
      <c r="V638" s="10"/>
      <c r="W638" s="10"/>
      <c r="X638" s="10"/>
      <c r="Y638" s="10"/>
      <c r="Z638" s="10"/>
    </row>
    <row r="639" spans="1:26" x14ac:dyDescent="0.3">
      <c r="A639" s="22"/>
      <c r="B639" s="10"/>
      <c r="C639" s="10"/>
      <c r="D639" s="10"/>
      <c r="E639" s="10"/>
      <c r="F639" s="10"/>
      <c r="G639" s="10"/>
      <c r="H639" s="10"/>
      <c r="I639" s="10"/>
      <c r="J639" s="7"/>
      <c r="K639" s="10"/>
      <c r="L639" s="10"/>
      <c r="M639" s="10"/>
      <c r="N639" s="10"/>
      <c r="O639" s="10"/>
      <c r="P639" s="10"/>
      <c r="Q639" s="10"/>
      <c r="R639" s="10"/>
      <c r="S639" s="10"/>
      <c r="T639" s="10"/>
      <c r="U639" s="10"/>
      <c r="V639" s="10"/>
      <c r="W639" s="10"/>
      <c r="X639" s="10"/>
      <c r="Y639" s="10"/>
      <c r="Z639" s="10"/>
    </row>
    <row r="640" spans="1:26" x14ac:dyDescent="0.3">
      <c r="A640" s="22"/>
      <c r="B640" s="10"/>
      <c r="C640" s="10"/>
      <c r="D640" s="10"/>
      <c r="E640" s="10"/>
      <c r="F640" s="10"/>
      <c r="G640" s="10"/>
      <c r="H640" s="10"/>
      <c r="I640" s="10"/>
      <c r="J640" s="7"/>
      <c r="K640" s="10"/>
      <c r="L640" s="10"/>
      <c r="M640" s="10"/>
      <c r="N640" s="10"/>
      <c r="O640" s="10"/>
      <c r="P640" s="10"/>
      <c r="Q640" s="10"/>
      <c r="R640" s="10"/>
      <c r="S640" s="10"/>
      <c r="T640" s="10"/>
      <c r="U640" s="10"/>
      <c r="V640" s="10"/>
      <c r="W640" s="10"/>
      <c r="X640" s="10"/>
      <c r="Y640" s="10"/>
      <c r="Z640" s="10"/>
    </row>
    <row r="641" spans="1:26" x14ac:dyDescent="0.3">
      <c r="A641" s="22"/>
      <c r="B641" s="10"/>
      <c r="C641" s="10"/>
      <c r="D641" s="10"/>
      <c r="E641" s="10"/>
      <c r="F641" s="10"/>
      <c r="G641" s="10"/>
      <c r="H641" s="10"/>
      <c r="I641" s="10"/>
      <c r="J641" s="7"/>
      <c r="K641" s="10"/>
      <c r="L641" s="10"/>
      <c r="M641" s="10"/>
      <c r="N641" s="10"/>
      <c r="O641" s="10"/>
      <c r="P641" s="10"/>
      <c r="Q641" s="10"/>
      <c r="R641" s="10"/>
      <c r="S641" s="10"/>
      <c r="T641" s="10"/>
      <c r="U641" s="10"/>
      <c r="V641" s="10"/>
      <c r="W641" s="10"/>
      <c r="X641" s="10"/>
      <c r="Y641" s="10"/>
      <c r="Z641" s="10"/>
    </row>
    <row r="642" spans="1:26" x14ac:dyDescent="0.3">
      <c r="A642" s="22"/>
      <c r="B642" s="10"/>
      <c r="C642" s="10"/>
      <c r="D642" s="10"/>
      <c r="E642" s="10"/>
      <c r="F642" s="10"/>
      <c r="G642" s="10"/>
      <c r="H642" s="10"/>
      <c r="I642" s="10"/>
      <c r="J642" s="7"/>
      <c r="K642" s="10"/>
      <c r="L642" s="10"/>
      <c r="M642" s="10"/>
      <c r="N642" s="10"/>
      <c r="O642" s="10"/>
      <c r="P642" s="10"/>
      <c r="Q642" s="10"/>
      <c r="R642" s="10"/>
      <c r="S642" s="10"/>
      <c r="T642" s="10"/>
      <c r="U642" s="10"/>
      <c r="V642" s="10"/>
      <c r="W642" s="10"/>
      <c r="X642" s="10"/>
      <c r="Y642" s="10"/>
      <c r="Z642" s="10"/>
    </row>
    <row r="643" spans="1:26" x14ac:dyDescent="0.3">
      <c r="A643" s="22"/>
      <c r="B643" s="10"/>
      <c r="C643" s="10"/>
      <c r="D643" s="10"/>
      <c r="E643" s="10"/>
      <c r="F643" s="10"/>
      <c r="G643" s="10"/>
      <c r="H643" s="10"/>
      <c r="I643" s="10"/>
      <c r="J643" s="7"/>
      <c r="K643" s="10"/>
      <c r="L643" s="10"/>
      <c r="M643" s="10"/>
      <c r="N643" s="10"/>
      <c r="O643" s="10"/>
      <c r="P643" s="10"/>
      <c r="Q643" s="10"/>
      <c r="R643" s="10"/>
      <c r="S643" s="10"/>
      <c r="T643" s="10"/>
      <c r="U643" s="10"/>
      <c r="V643" s="10"/>
      <c r="W643" s="10"/>
      <c r="X643" s="10"/>
      <c r="Y643" s="10"/>
      <c r="Z643" s="10"/>
    </row>
    <row r="644" spans="1:26" x14ac:dyDescent="0.3">
      <c r="A644" s="22"/>
      <c r="B644" s="10"/>
      <c r="C644" s="10"/>
      <c r="D644" s="10"/>
      <c r="E644" s="10"/>
      <c r="F644" s="10"/>
      <c r="G644" s="10"/>
      <c r="H644" s="10"/>
      <c r="I644" s="10"/>
      <c r="J644" s="7"/>
      <c r="K644" s="10"/>
      <c r="L644" s="10"/>
      <c r="M644" s="10"/>
      <c r="N644" s="10"/>
      <c r="O644" s="10"/>
      <c r="P644" s="10"/>
      <c r="Q644" s="10"/>
      <c r="R644" s="10"/>
      <c r="S644" s="10"/>
      <c r="T644" s="10"/>
      <c r="U644" s="10"/>
      <c r="V644" s="10"/>
      <c r="W644" s="10"/>
      <c r="X644" s="10"/>
      <c r="Y644" s="10"/>
      <c r="Z644" s="10"/>
    </row>
    <row r="645" spans="1:26" x14ac:dyDescent="0.3">
      <c r="A645" s="22"/>
      <c r="B645" s="10"/>
      <c r="C645" s="10"/>
      <c r="D645" s="10"/>
      <c r="E645" s="10"/>
      <c r="F645" s="10"/>
      <c r="G645" s="10"/>
      <c r="H645" s="10"/>
      <c r="I645" s="10"/>
      <c r="J645" s="7"/>
      <c r="K645" s="10"/>
      <c r="L645" s="10"/>
      <c r="M645" s="10"/>
      <c r="N645" s="10"/>
      <c r="O645" s="10"/>
      <c r="P645" s="10"/>
      <c r="Q645" s="10"/>
      <c r="R645" s="10"/>
      <c r="S645" s="10"/>
      <c r="T645" s="10"/>
      <c r="U645" s="10"/>
      <c r="V645" s="10"/>
      <c r="W645" s="10"/>
      <c r="X645" s="10"/>
      <c r="Y645" s="10"/>
      <c r="Z645" s="10"/>
    </row>
    <row r="646" spans="1:26" x14ac:dyDescent="0.3">
      <c r="A646" s="22"/>
      <c r="B646" s="10"/>
      <c r="C646" s="10"/>
      <c r="D646" s="10"/>
      <c r="E646" s="10"/>
      <c r="F646" s="10"/>
      <c r="G646" s="10"/>
      <c r="H646" s="10"/>
      <c r="I646" s="10"/>
      <c r="J646" s="7"/>
      <c r="K646" s="10"/>
      <c r="L646" s="10"/>
      <c r="M646" s="10"/>
      <c r="N646" s="10"/>
      <c r="O646" s="10"/>
      <c r="P646" s="10"/>
      <c r="Q646" s="10"/>
      <c r="R646" s="10"/>
      <c r="S646" s="10"/>
      <c r="T646" s="10"/>
      <c r="U646" s="10"/>
      <c r="V646" s="10"/>
      <c r="W646" s="10"/>
      <c r="X646" s="10"/>
      <c r="Y646" s="10"/>
      <c r="Z646" s="10"/>
    </row>
    <row r="647" spans="1:26" x14ac:dyDescent="0.3">
      <c r="A647" s="22"/>
      <c r="B647" s="10"/>
      <c r="C647" s="10"/>
      <c r="D647" s="10"/>
      <c r="E647" s="10"/>
      <c r="F647" s="10"/>
      <c r="G647" s="10"/>
      <c r="H647" s="10"/>
      <c r="I647" s="10"/>
      <c r="J647" s="7"/>
      <c r="K647" s="10"/>
      <c r="L647" s="10"/>
      <c r="M647" s="10"/>
      <c r="N647" s="10"/>
      <c r="O647" s="10"/>
      <c r="P647" s="10"/>
      <c r="Q647" s="10"/>
      <c r="R647" s="10"/>
      <c r="S647" s="10"/>
      <c r="T647" s="10"/>
      <c r="U647" s="10"/>
      <c r="V647" s="10"/>
      <c r="W647" s="10"/>
      <c r="X647" s="10"/>
      <c r="Y647" s="10"/>
      <c r="Z647" s="10"/>
    </row>
    <row r="648" spans="1:26" x14ac:dyDescent="0.3">
      <c r="A648" s="22"/>
      <c r="B648" s="10"/>
      <c r="C648" s="10"/>
      <c r="D648" s="10"/>
      <c r="E648" s="10"/>
      <c r="F648" s="10"/>
      <c r="G648" s="10"/>
      <c r="H648" s="10"/>
      <c r="I648" s="10"/>
      <c r="J648" s="7"/>
      <c r="K648" s="10"/>
      <c r="L648" s="10"/>
      <c r="M648" s="10"/>
      <c r="N648" s="10"/>
      <c r="O648" s="10"/>
      <c r="P648" s="10"/>
      <c r="Q648" s="10"/>
      <c r="R648" s="10"/>
      <c r="S648" s="10"/>
      <c r="T648" s="10"/>
      <c r="U648" s="10"/>
      <c r="V648" s="10"/>
      <c r="W648" s="10"/>
      <c r="X648" s="10"/>
      <c r="Y648" s="10"/>
      <c r="Z648" s="10"/>
    </row>
    <row r="649" spans="1:26" x14ac:dyDescent="0.3">
      <c r="A649" s="22"/>
      <c r="B649" s="10"/>
      <c r="C649" s="10"/>
      <c r="D649" s="10"/>
      <c r="E649" s="10"/>
      <c r="F649" s="10"/>
      <c r="G649" s="10"/>
      <c r="H649" s="10"/>
      <c r="I649" s="10"/>
      <c r="J649" s="7"/>
      <c r="K649" s="10"/>
      <c r="L649" s="10"/>
      <c r="M649" s="10"/>
      <c r="N649" s="10"/>
      <c r="O649" s="10"/>
      <c r="P649" s="10"/>
      <c r="Q649" s="10"/>
      <c r="R649" s="10"/>
      <c r="S649" s="10"/>
      <c r="T649" s="10"/>
      <c r="U649" s="10"/>
      <c r="V649" s="10"/>
      <c r="W649" s="10"/>
      <c r="X649" s="10"/>
      <c r="Y649" s="10"/>
      <c r="Z649" s="10"/>
    </row>
    <row r="650" spans="1:26" x14ac:dyDescent="0.3">
      <c r="A650" s="22"/>
      <c r="B650" s="10"/>
      <c r="C650" s="10"/>
      <c r="D650" s="10"/>
      <c r="E650" s="10"/>
      <c r="F650" s="10"/>
      <c r="G650" s="10"/>
      <c r="H650" s="10"/>
      <c r="I650" s="10"/>
      <c r="J650" s="7"/>
      <c r="K650" s="10"/>
      <c r="L650" s="10"/>
      <c r="M650" s="10"/>
      <c r="N650" s="10"/>
      <c r="O650" s="10"/>
      <c r="P650" s="10"/>
      <c r="Q650" s="10"/>
      <c r="R650" s="10"/>
      <c r="S650" s="10"/>
      <c r="T650" s="10"/>
      <c r="U650" s="10"/>
      <c r="V650" s="10"/>
      <c r="W650" s="10"/>
      <c r="X650" s="10"/>
      <c r="Y650" s="10"/>
      <c r="Z650" s="10"/>
    </row>
    <row r="651" spans="1:26" x14ac:dyDescent="0.3">
      <c r="A651" s="22"/>
      <c r="B651" s="10"/>
      <c r="C651" s="10"/>
      <c r="D651" s="10"/>
      <c r="E651" s="10"/>
      <c r="F651" s="10"/>
      <c r="G651" s="10"/>
      <c r="H651" s="10"/>
      <c r="I651" s="10"/>
      <c r="J651" s="7"/>
      <c r="K651" s="10"/>
      <c r="L651" s="10"/>
      <c r="M651" s="10"/>
      <c r="N651" s="10"/>
      <c r="O651" s="10"/>
      <c r="P651" s="10"/>
      <c r="Q651" s="10"/>
      <c r="R651" s="10"/>
      <c r="S651" s="10"/>
      <c r="T651" s="10"/>
      <c r="U651" s="10"/>
      <c r="V651" s="10"/>
      <c r="W651" s="10"/>
      <c r="X651" s="10"/>
      <c r="Y651" s="10"/>
      <c r="Z651" s="10"/>
    </row>
    <row r="652" spans="1:26" x14ac:dyDescent="0.3">
      <c r="A652" s="22"/>
      <c r="B652" s="10"/>
      <c r="C652" s="10"/>
      <c r="D652" s="10"/>
      <c r="E652" s="10"/>
      <c r="F652" s="10"/>
      <c r="G652" s="10"/>
      <c r="H652" s="10"/>
      <c r="I652" s="10"/>
      <c r="J652" s="7"/>
      <c r="K652" s="10"/>
      <c r="L652" s="10"/>
      <c r="M652" s="10"/>
      <c r="N652" s="10"/>
      <c r="O652" s="10"/>
      <c r="P652" s="10"/>
      <c r="Q652" s="10"/>
      <c r="R652" s="10"/>
      <c r="S652" s="10"/>
      <c r="T652" s="10"/>
      <c r="U652" s="10"/>
      <c r="V652" s="10"/>
      <c r="W652" s="10"/>
      <c r="X652" s="10"/>
      <c r="Y652" s="10"/>
      <c r="Z652" s="10"/>
    </row>
    <row r="653" spans="1:26" x14ac:dyDescent="0.3">
      <c r="A653" s="22"/>
      <c r="B653" s="10"/>
      <c r="C653" s="10"/>
      <c r="D653" s="10"/>
      <c r="E653" s="10"/>
      <c r="F653" s="10"/>
      <c r="G653" s="10"/>
      <c r="H653" s="10"/>
      <c r="I653" s="10"/>
      <c r="J653" s="7"/>
      <c r="K653" s="10"/>
      <c r="L653" s="10"/>
      <c r="M653" s="10"/>
      <c r="N653" s="10"/>
      <c r="O653" s="10"/>
      <c r="P653" s="10"/>
      <c r="Q653" s="10"/>
      <c r="R653" s="10"/>
      <c r="S653" s="10"/>
      <c r="T653" s="10"/>
      <c r="U653" s="10"/>
      <c r="V653" s="10"/>
      <c r="W653" s="10"/>
      <c r="X653" s="10"/>
      <c r="Y653" s="10"/>
      <c r="Z653" s="10"/>
    </row>
    <row r="654" spans="1:26" x14ac:dyDescent="0.3">
      <c r="A654" s="22"/>
      <c r="B654" s="10"/>
      <c r="C654" s="10"/>
      <c r="D654" s="10"/>
      <c r="E654" s="10"/>
      <c r="F654" s="10"/>
      <c r="G654" s="10"/>
      <c r="H654" s="10"/>
      <c r="I654" s="10"/>
      <c r="J654" s="7"/>
      <c r="K654" s="10"/>
      <c r="L654" s="10"/>
      <c r="M654" s="10"/>
      <c r="N654" s="10"/>
      <c r="O654" s="10"/>
      <c r="P654" s="10"/>
      <c r="Q654" s="10"/>
      <c r="R654" s="10"/>
      <c r="S654" s="10"/>
      <c r="T654" s="10"/>
      <c r="U654" s="10"/>
      <c r="V654" s="10"/>
      <c r="W654" s="10"/>
      <c r="X654" s="10"/>
      <c r="Y654" s="10"/>
      <c r="Z654" s="10"/>
    </row>
    <row r="655" spans="1:26" x14ac:dyDescent="0.3">
      <c r="A655" s="22"/>
      <c r="B655" s="10"/>
      <c r="C655" s="10"/>
      <c r="D655" s="10"/>
      <c r="E655" s="10"/>
      <c r="F655" s="10"/>
      <c r="G655" s="10"/>
      <c r="H655" s="10"/>
      <c r="I655" s="10"/>
      <c r="J655" s="7"/>
      <c r="K655" s="10"/>
      <c r="L655" s="10"/>
      <c r="M655" s="10"/>
      <c r="N655" s="10"/>
      <c r="O655" s="10"/>
      <c r="P655" s="10"/>
      <c r="Q655" s="10"/>
      <c r="R655" s="10"/>
      <c r="S655" s="10"/>
      <c r="T655" s="10"/>
      <c r="U655" s="10"/>
      <c r="V655" s="10"/>
      <c r="W655" s="10"/>
      <c r="X655" s="10"/>
      <c r="Y655" s="10"/>
      <c r="Z655" s="10"/>
    </row>
    <row r="656" spans="1:26" x14ac:dyDescent="0.3">
      <c r="A656" s="22"/>
      <c r="B656" s="10"/>
      <c r="C656" s="10"/>
      <c r="D656" s="10"/>
      <c r="E656" s="10"/>
      <c r="F656" s="10"/>
      <c r="G656" s="10"/>
      <c r="H656" s="10"/>
      <c r="I656" s="10"/>
      <c r="J656" s="7"/>
      <c r="K656" s="10"/>
      <c r="L656" s="10"/>
      <c r="M656" s="10"/>
      <c r="N656" s="10"/>
      <c r="O656" s="10"/>
      <c r="P656" s="10"/>
      <c r="Q656" s="10"/>
      <c r="R656" s="10"/>
      <c r="S656" s="10"/>
      <c r="T656" s="10"/>
      <c r="U656" s="10"/>
      <c r="V656" s="10"/>
      <c r="W656" s="10"/>
      <c r="X656" s="10"/>
      <c r="Y656" s="10"/>
      <c r="Z656" s="10"/>
    </row>
    <row r="657" spans="1:26" x14ac:dyDescent="0.3">
      <c r="A657" s="22"/>
      <c r="B657" s="10"/>
      <c r="C657" s="10"/>
      <c r="D657" s="10"/>
      <c r="E657" s="10"/>
      <c r="F657" s="10"/>
      <c r="G657" s="10"/>
      <c r="H657" s="10"/>
      <c r="I657" s="10"/>
      <c r="J657" s="7"/>
      <c r="K657" s="10"/>
      <c r="L657" s="10"/>
      <c r="M657" s="10"/>
      <c r="N657" s="10"/>
      <c r="O657" s="10"/>
      <c r="P657" s="10"/>
      <c r="Q657" s="10"/>
      <c r="R657" s="10"/>
      <c r="S657" s="10"/>
      <c r="T657" s="10"/>
      <c r="U657" s="10"/>
      <c r="V657" s="10"/>
      <c r="W657" s="10"/>
      <c r="X657" s="10"/>
      <c r="Y657" s="10"/>
      <c r="Z657" s="10"/>
    </row>
    <row r="658" spans="1:26" x14ac:dyDescent="0.3">
      <c r="A658" s="22"/>
      <c r="B658" s="10"/>
      <c r="C658" s="10"/>
      <c r="D658" s="10"/>
      <c r="E658" s="10"/>
      <c r="F658" s="10"/>
      <c r="G658" s="10"/>
      <c r="H658" s="10"/>
      <c r="I658" s="10"/>
      <c r="J658" s="7"/>
      <c r="K658" s="10"/>
      <c r="L658" s="10"/>
      <c r="M658" s="10"/>
      <c r="N658" s="10"/>
      <c r="O658" s="10"/>
      <c r="P658" s="10"/>
      <c r="Q658" s="10"/>
      <c r="R658" s="10"/>
      <c r="S658" s="10"/>
      <c r="T658" s="10"/>
      <c r="U658" s="10"/>
      <c r="V658" s="10"/>
      <c r="W658" s="10"/>
      <c r="X658" s="10"/>
      <c r="Y658" s="10"/>
      <c r="Z658" s="10"/>
    </row>
    <row r="659" spans="1:26" x14ac:dyDescent="0.3">
      <c r="A659" s="22"/>
      <c r="B659" s="10"/>
      <c r="C659" s="10"/>
      <c r="D659" s="10"/>
      <c r="E659" s="10"/>
      <c r="F659" s="10"/>
      <c r="G659" s="10"/>
      <c r="H659" s="10"/>
      <c r="I659" s="10"/>
      <c r="J659" s="7"/>
      <c r="K659" s="10"/>
      <c r="L659" s="10"/>
      <c r="M659" s="10"/>
      <c r="N659" s="10"/>
      <c r="O659" s="10"/>
      <c r="P659" s="10"/>
      <c r="Q659" s="10"/>
      <c r="R659" s="10"/>
      <c r="S659" s="10"/>
      <c r="T659" s="10"/>
      <c r="U659" s="10"/>
      <c r="V659" s="10"/>
      <c r="W659" s="10"/>
      <c r="X659" s="10"/>
      <c r="Y659" s="10"/>
      <c r="Z659" s="10"/>
    </row>
    <row r="660" spans="1:26" x14ac:dyDescent="0.3">
      <c r="A660" s="22"/>
      <c r="B660" s="10"/>
      <c r="C660" s="10"/>
      <c r="D660" s="10"/>
      <c r="E660" s="10"/>
      <c r="F660" s="10"/>
      <c r="G660" s="10"/>
      <c r="H660" s="10"/>
      <c r="I660" s="10"/>
      <c r="J660" s="7"/>
      <c r="K660" s="10"/>
      <c r="L660" s="10"/>
      <c r="M660" s="10"/>
      <c r="N660" s="10"/>
      <c r="O660" s="10"/>
      <c r="P660" s="10"/>
      <c r="Q660" s="10"/>
      <c r="R660" s="10"/>
      <c r="S660" s="10"/>
      <c r="T660" s="10"/>
      <c r="U660" s="10"/>
      <c r="V660" s="10"/>
      <c r="W660" s="10"/>
      <c r="X660" s="10"/>
      <c r="Y660" s="10"/>
      <c r="Z660" s="10"/>
    </row>
    <row r="661" spans="1:26" x14ac:dyDescent="0.3">
      <c r="A661" s="22"/>
      <c r="B661" s="10"/>
      <c r="C661" s="10"/>
      <c r="D661" s="10"/>
      <c r="E661" s="10"/>
      <c r="F661" s="10"/>
      <c r="G661" s="10"/>
      <c r="H661" s="10"/>
      <c r="I661" s="10"/>
      <c r="J661" s="7"/>
      <c r="K661" s="10"/>
      <c r="L661" s="10"/>
      <c r="M661" s="10"/>
      <c r="N661" s="10"/>
      <c r="O661" s="10"/>
      <c r="P661" s="10"/>
      <c r="Q661" s="10"/>
      <c r="R661" s="10"/>
      <c r="S661" s="10"/>
      <c r="T661" s="10"/>
      <c r="U661" s="10"/>
      <c r="V661" s="10"/>
      <c r="W661" s="10"/>
      <c r="X661" s="10"/>
      <c r="Y661" s="10"/>
      <c r="Z661" s="10"/>
    </row>
    <row r="662" spans="1:26" x14ac:dyDescent="0.3">
      <c r="A662" s="22"/>
      <c r="B662" s="10"/>
      <c r="C662" s="10"/>
      <c r="D662" s="10"/>
      <c r="E662" s="10"/>
      <c r="F662" s="10"/>
      <c r="G662" s="10"/>
      <c r="H662" s="10"/>
      <c r="I662" s="10"/>
      <c r="J662" s="7"/>
      <c r="K662" s="10"/>
      <c r="L662" s="10"/>
      <c r="M662" s="10"/>
      <c r="N662" s="10"/>
      <c r="O662" s="10"/>
      <c r="P662" s="10"/>
      <c r="Q662" s="10"/>
      <c r="R662" s="10"/>
      <c r="S662" s="10"/>
      <c r="T662" s="10"/>
      <c r="U662" s="10"/>
      <c r="V662" s="10"/>
      <c r="W662" s="10"/>
      <c r="X662" s="10"/>
      <c r="Y662" s="10"/>
      <c r="Z662" s="10"/>
    </row>
    <row r="663" spans="1:26" x14ac:dyDescent="0.3">
      <c r="A663" s="22"/>
      <c r="B663" s="10"/>
      <c r="C663" s="10"/>
      <c r="D663" s="10"/>
      <c r="E663" s="10"/>
      <c r="F663" s="10"/>
      <c r="G663" s="10"/>
      <c r="H663" s="10"/>
      <c r="I663" s="10"/>
      <c r="J663" s="7"/>
      <c r="K663" s="10"/>
      <c r="L663" s="10"/>
      <c r="M663" s="10"/>
      <c r="N663" s="10"/>
      <c r="O663" s="10"/>
      <c r="P663" s="10"/>
      <c r="Q663" s="10"/>
      <c r="R663" s="10"/>
      <c r="S663" s="10"/>
      <c r="T663" s="10"/>
      <c r="U663" s="10"/>
      <c r="V663" s="10"/>
      <c r="W663" s="10"/>
      <c r="X663" s="10"/>
      <c r="Y663" s="10"/>
      <c r="Z663" s="10"/>
    </row>
    <row r="664" spans="1:26" x14ac:dyDescent="0.3">
      <c r="A664" s="22"/>
      <c r="B664" s="10"/>
      <c r="C664" s="10"/>
      <c r="D664" s="10"/>
      <c r="E664" s="10"/>
      <c r="F664" s="10"/>
      <c r="G664" s="10"/>
      <c r="H664" s="10"/>
      <c r="I664" s="10"/>
      <c r="J664" s="7"/>
      <c r="K664" s="10"/>
      <c r="L664" s="10"/>
      <c r="M664" s="10"/>
      <c r="N664" s="10"/>
      <c r="O664" s="10"/>
      <c r="P664" s="10"/>
      <c r="Q664" s="10"/>
      <c r="R664" s="10"/>
      <c r="S664" s="10"/>
      <c r="T664" s="10"/>
      <c r="U664" s="10"/>
      <c r="V664" s="10"/>
      <c r="W664" s="10"/>
      <c r="X664" s="10"/>
      <c r="Y664" s="10"/>
      <c r="Z664" s="10"/>
    </row>
    <row r="665" spans="1:26" x14ac:dyDescent="0.3">
      <c r="A665" s="22"/>
      <c r="B665" s="10"/>
      <c r="C665" s="10"/>
      <c r="D665" s="10"/>
      <c r="E665" s="10"/>
      <c r="F665" s="10"/>
      <c r="G665" s="10"/>
      <c r="H665" s="10"/>
      <c r="I665" s="10"/>
      <c r="J665" s="7"/>
      <c r="K665" s="10"/>
      <c r="L665" s="10"/>
      <c r="M665" s="10"/>
      <c r="N665" s="10"/>
      <c r="O665" s="10"/>
      <c r="P665" s="10"/>
      <c r="Q665" s="10"/>
      <c r="R665" s="10"/>
      <c r="S665" s="10"/>
      <c r="T665" s="10"/>
      <c r="U665" s="10"/>
      <c r="V665" s="10"/>
      <c r="W665" s="10"/>
      <c r="X665" s="10"/>
      <c r="Y665" s="10"/>
      <c r="Z665" s="10"/>
    </row>
    <row r="666" spans="1:26" x14ac:dyDescent="0.3">
      <c r="A666" s="22"/>
      <c r="B666" s="10"/>
      <c r="C666" s="10"/>
      <c r="D666" s="10"/>
      <c r="E666" s="10"/>
      <c r="F666" s="10"/>
      <c r="G666" s="10"/>
      <c r="H666" s="10"/>
      <c r="I666" s="10"/>
      <c r="J666" s="7"/>
      <c r="K666" s="10"/>
      <c r="L666" s="10"/>
      <c r="M666" s="10"/>
      <c r="N666" s="10"/>
      <c r="O666" s="10"/>
      <c r="P666" s="10"/>
      <c r="Q666" s="10"/>
      <c r="R666" s="10"/>
      <c r="S666" s="10"/>
      <c r="T666" s="10"/>
      <c r="U666" s="10"/>
      <c r="V666" s="10"/>
      <c r="W666" s="10"/>
      <c r="X666" s="10"/>
      <c r="Y666" s="10"/>
      <c r="Z666" s="10"/>
    </row>
    <row r="667" spans="1:26" x14ac:dyDescent="0.3">
      <c r="A667" s="22"/>
      <c r="B667" s="10"/>
      <c r="C667" s="10"/>
      <c r="D667" s="10"/>
      <c r="E667" s="10"/>
      <c r="F667" s="10"/>
      <c r="G667" s="10"/>
      <c r="H667" s="10"/>
      <c r="I667" s="10"/>
      <c r="J667" s="7"/>
      <c r="K667" s="10"/>
      <c r="L667" s="10"/>
      <c r="M667" s="10"/>
      <c r="N667" s="10"/>
      <c r="O667" s="10"/>
      <c r="P667" s="10"/>
      <c r="Q667" s="10"/>
      <c r="R667" s="10"/>
      <c r="S667" s="10"/>
      <c r="T667" s="10"/>
      <c r="U667" s="10"/>
      <c r="V667" s="10"/>
      <c r="W667" s="10"/>
      <c r="X667" s="10"/>
      <c r="Y667" s="10"/>
      <c r="Z667" s="10"/>
    </row>
    <row r="668" spans="1:26" x14ac:dyDescent="0.3">
      <c r="A668" s="22"/>
      <c r="B668" s="10"/>
      <c r="C668" s="10"/>
      <c r="D668" s="10"/>
      <c r="E668" s="10"/>
      <c r="F668" s="10"/>
      <c r="G668" s="10"/>
      <c r="H668" s="10"/>
      <c r="I668" s="10"/>
      <c r="J668" s="7"/>
      <c r="K668" s="10"/>
      <c r="L668" s="10"/>
      <c r="M668" s="10"/>
      <c r="N668" s="10"/>
      <c r="O668" s="10"/>
      <c r="P668" s="10"/>
      <c r="Q668" s="10"/>
      <c r="R668" s="10"/>
      <c r="S668" s="10"/>
      <c r="T668" s="10"/>
      <c r="U668" s="10"/>
      <c r="V668" s="10"/>
      <c r="W668" s="10"/>
      <c r="X668" s="10"/>
      <c r="Y668" s="10"/>
      <c r="Z668" s="10"/>
    </row>
    <row r="669" spans="1:26" x14ac:dyDescent="0.3">
      <c r="A669" s="22"/>
      <c r="B669" s="10"/>
      <c r="C669" s="10"/>
      <c r="D669" s="10"/>
      <c r="E669" s="10"/>
      <c r="F669" s="10"/>
      <c r="G669" s="10"/>
      <c r="H669" s="10"/>
      <c r="I669" s="10"/>
      <c r="J669" s="7"/>
      <c r="K669" s="10"/>
      <c r="L669" s="10"/>
      <c r="M669" s="10"/>
      <c r="N669" s="10"/>
      <c r="O669" s="10"/>
      <c r="P669" s="10"/>
      <c r="Q669" s="10"/>
      <c r="R669" s="10"/>
      <c r="S669" s="10"/>
      <c r="T669" s="10"/>
      <c r="U669" s="10"/>
      <c r="V669" s="10"/>
      <c r="W669" s="10"/>
      <c r="X669" s="10"/>
      <c r="Y669" s="10"/>
      <c r="Z669" s="10"/>
    </row>
    <row r="670" spans="1:26" x14ac:dyDescent="0.3">
      <c r="A670" s="22"/>
      <c r="B670" s="10"/>
      <c r="C670" s="10"/>
      <c r="D670" s="10"/>
      <c r="E670" s="10"/>
      <c r="F670" s="10"/>
      <c r="G670" s="10"/>
      <c r="H670" s="10"/>
      <c r="I670" s="10"/>
      <c r="J670" s="7"/>
      <c r="K670" s="10"/>
      <c r="L670" s="10"/>
      <c r="M670" s="10"/>
      <c r="N670" s="10"/>
      <c r="O670" s="10"/>
      <c r="P670" s="10"/>
      <c r="Q670" s="10"/>
      <c r="R670" s="10"/>
      <c r="S670" s="10"/>
      <c r="T670" s="10"/>
      <c r="U670" s="10"/>
      <c r="V670" s="10"/>
      <c r="W670" s="10"/>
      <c r="X670" s="10"/>
      <c r="Y670" s="10"/>
      <c r="Z670" s="10"/>
    </row>
    <row r="671" spans="1:26" x14ac:dyDescent="0.3">
      <c r="A671" s="22"/>
      <c r="B671" s="10"/>
      <c r="C671" s="10"/>
      <c r="D671" s="10"/>
      <c r="E671" s="10"/>
      <c r="F671" s="10"/>
      <c r="G671" s="10"/>
      <c r="H671" s="10"/>
      <c r="I671" s="10"/>
      <c r="J671" s="7"/>
      <c r="K671" s="10"/>
      <c r="L671" s="10"/>
      <c r="M671" s="10"/>
      <c r="N671" s="10"/>
      <c r="O671" s="10"/>
      <c r="P671" s="10"/>
      <c r="Q671" s="10"/>
      <c r="R671" s="10"/>
      <c r="S671" s="10"/>
      <c r="T671" s="10"/>
      <c r="U671" s="10"/>
      <c r="V671" s="10"/>
      <c r="W671" s="10"/>
      <c r="X671" s="10"/>
      <c r="Y671" s="10"/>
      <c r="Z671" s="10"/>
    </row>
    <row r="672" spans="1:26" x14ac:dyDescent="0.3">
      <c r="A672" s="22"/>
      <c r="B672" s="10"/>
      <c r="C672" s="10"/>
      <c r="D672" s="10"/>
      <c r="E672" s="10"/>
      <c r="F672" s="10"/>
      <c r="G672" s="10"/>
      <c r="H672" s="10"/>
      <c r="I672" s="10"/>
      <c r="J672" s="7"/>
      <c r="K672" s="10"/>
      <c r="L672" s="10"/>
      <c r="M672" s="10"/>
      <c r="N672" s="10"/>
      <c r="O672" s="10"/>
      <c r="P672" s="10"/>
      <c r="Q672" s="10"/>
      <c r="R672" s="10"/>
      <c r="S672" s="10"/>
      <c r="T672" s="10"/>
      <c r="U672" s="10"/>
      <c r="V672" s="10"/>
      <c r="W672" s="10"/>
      <c r="X672" s="10"/>
      <c r="Y672" s="10"/>
      <c r="Z672" s="10"/>
    </row>
    <row r="673" spans="1:26" x14ac:dyDescent="0.3">
      <c r="A673" s="22"/>
      <c r="B673" s="10"/>
      <c r="C673" s="10"/>
      <c r="D673" s="10"/>
      <c r="E673" s="10"/>
      <c r="F673" s="10"/>
      <c r="G673" s="10"/>
      <c r="H673" s="10"/>
      <c r="I673" s="10"/>
      <c r="J673" s="7"/>
      <c r="K673" s="10"/>
      <c r="L673" s="10"/>
      <c r="M673" s="10"/>
      <c r="N673" s="10"/>
      <c r="O673" s="10"/>
      <c r="P673" s="10"/>
      <c r="Q673" s="10"/>
      <c r="R673" s="10"/>
      <c r="S673" s="10"/>
      <c r="T673" s="10"/>
      <c r="U673" s="10"/>
      <c r="V673" s="10"/>
      <c r="W673" s="10"/>
      <c r="X673" s="10"/>
      <c r="Y673" s="10"/>
      <c r="Z673" s="10"/>
    </row>
    <row r="674" spans="1:26" x14ac:dyDescent="0.3">
      <c r="A674" s="22"/>
      <c r="B674" s="10"/>
      <c r="C674" s="10"/>
      <c r="D674" s="10"/>
      <c r="E674" s="10"/>
      <c r="F674" s="10"/>
      <c r="G674" s="10"/>
      <c r="H674" s="10"/>
      <c r="I674" s="10"/>
      <c r="J674" s="7"/>
      <c r="K674" s="10"/>
      <c r="L674" s="10"/>
      <c r="M674" s="10"/>
      <c r="N674" s="10"/>
      <c r="O674" s="10"/>
      <c r="P674" s="10"/>
      <c r="Q674" s="10"/>
      <c r="R674" s="10"/>
      <c r="S674" s="10"/>
      <c r="T674" s="10"/>
      <c r="U674" s="10"/>
      <c r="V674" s="10"/>
      <c r="W674" s="10"/>
      <c r="X674" s="10"/>
      <c r="Y674" s="10"/>
      <c r="Z674" s="10"/>
    </row>
    <row r="675" spans="1:26" x14ac:dyDescent="0.3">
      <c r="A675" s="22"/>
      <c r="B675" s="10"/>
      <c r="C675" s="10"/>
      <c r="D675" s="10"/>
      <c r="E675" s="10"/>
      <c r="F675" s="10"/>
      <c r="G675" s="10"/>
      <c r="H675" s="10"/>
      <c r="I675" s="10"/>
      <c r="J675" s="7"/>
      <c r="K675" s="10"/>
      <c r="L675" s="10"/>
      <c r="M675" s="10"/>
      <c r="N675" s="10"/>
      <c r="O675" s="10"/>
      <c r="P675" s="10"/>
      <c r="Q675" s="10"/>
      <c r="R675" s="10"/>
      <c r="S675" s="10"/>
      <c r="T675" s="10"/>
      <c r="U675" s="10"/>
      <c r="V675" s="10"/>
      <c r="W675" s="10"/>
      <c r="X675" s="10"/>
      <c r="Y675" s="10"/>
      <c r="Z675" s="10"/>
    </row>
    <row r="676" spans="1:26" x14ac:dyDescent="0.3">
      <c r="A676" s="22"/>
      <c r="B676" s="10"/>
      <c r="C676" s="10"/>
      <c r="D676" s="10"/>
      <c r="E676" s="10"/>
      <c r="F676" s="10"/>
      <c r="G676" s="10"/>
      <c r="H676" s="10"/>
      <c r="I676" s="10"/>
      <c r="J676" s="7"/>
      <c r="K676" s="10"/>
      <c r="L676" s="10"/>
      <c r="M676" s="10"/>
      <c r="N676" s="10"/>
      <c r="O676" s="10"/>
      <c r="P676" s="10"/>
      <c r="Q676" s="10"/>
      <c r="R676" s="10"/>
      <c r="S676" s="10"/>
      <c r="T676" s="10"/>
      <c r="U676" s="10"/>
      <c r="V676" s="10"/>
      <c r="W676" s="10"/>
      <c r="X676" s="10"/>
      <c r="Y676" s="10"/>
      <c r="Z676" s="10"/>
    </row>
    <row r="677" spans="1:26" x14ac:dyDescent="0.3">
      <c r="A677" s="22"/>
      <c r="B677" s="10"/>
      <c r="C677" s="10"/>
      <c r="D677" s="10"/>
      <c r="E677" s="10"/>
      <c r="F677" s="10"/>
      <c r="G677" s="10"/>
      <c r="H677" s="10"/>
      <c r="I677" s="10"/>
      <c r="J677" s="7"/>
      <c r="K677" s="10"/>
      <c r="L677" s="10"/>
      <c r="M677" s="10"/>
      <c r="N677" s="10"/>
      <c r="O677" s="10"/>
      <c r="P677" s="10"/>
      <c r="Q677" s="10"/>
      <c r="R677" s="10"/>
      <c r="S677" s="10"/>
      <c r="T677" s="10"/>
      <c r="U677" s="10"/>
      <c r="V677" s="10"/>
      <c r="W677" s="10"/>
      <c r="X677" s="10"/>
      <c r="Y677" s="10"/>
      <c r="Z677" s="10"/>
    </row>
    <row r="678" spans="1:26" x14ac:dyDescent="0.3">
      <c r="A678" s="22"/>
      <c r="B678" s="10"/>
      <c r="C678" s="10"/>
      <c r="D678" s="10"/>
      <c r="E678" s="10"/>
      <c r="F678" s="10"/>
      <c r="G678" s="10"/>
      <c r="H678" s="10"/>
      <c r="I678" s="10"/>
      <c r="J678" s="7"/>
      <c r="K678" s="10"/>
      <c r="L678" s="10"/>
      <c r="M678" s="10"/>
      <c r="N678" s="10"/>
      <c r="O678" s="10"/>
      <c r="P678" s="10"/>
      <c r="Q678" s="10"/>
      <c r="R678" s="10"/>
      <c r="S678" s="10"/>
      <c r="T678" s="10"/>
      <c r="U678" s="10"/>
      <c r="V678" s="10"/>
      <c r="W678" s="10"/>
      <c r="X678" s="10"/>
      <c r="Y678" s="10"/>
      <c r="Z678" s="10"/>
    </row>
    <row r="679" spans="1:26" x14ac:dyDescent="0.3">
      <c r="A679" s="22"/>
      <c r="B679" s="10"/>
      <c r="C679" s="10"/>
      <c r="D679" s="10"/>
      <c r="E679" s="10"/>
      <c r="F679" s="10"/>
      <c r="G679" s="10"/>
      <c r="H679" s="10"/>
      <c r="I679" s="10"/>
      <c r="J679" s="7"/>
      <c r="K679" s="10"/>
      <c r="L679" s="10"/>
      <c r="M679" s="10"/>
      <c r="N679" s="10"/>
      <c r="O679" s="10"/>
      <c r="P679" s="10"/>
      <c r="Q679" s="10"/>
      <c r="R679" s="10"/>
      <c r="S679" s="10"/>
      <c r="T679" s="10"/>
      <c r="U679" s="10"/>
      <c r="V679" s="10"/>
      <c r="W679" s="10"/>
      <c r="X679" s="10"/>
      <c r="Y679" s="10"/>
      <c r="Z679" s="10"/>
    </row>
    <row r="680" spans="1:26" x14ac:dyDescent="0.3">
      <c r="A680" s="22"/>
      <c r="B680" s="10"/>
      <c r="C680" s="10"/>
      <c r="D680" s="10"/>
      <c r="E680" s="10"/>
      <c r="F680" s="10"/>
      <c r="G680" s="10"/>
      <c r="H680" s="10"/>
      <c r="I680" s="10"/>
      <c r="J680" s="7"/>
      <c r="K680" s="10"/>
      <c r="L680" s="10"/>
      <c r="M680" s="10"/>
      <c r="N680" s="10"/>
      <c r="O680" s="10"/>
      <c r="P680" s="10"/>
      <c r="Q680" s="10"/>
      <c r="R680" s="10"/>
      <c r="S680" s="10"/>
      <c r="T680" s="10"/>
      <c r="U680" s="10"/>
      <c r="V680" s="10"/>
      <c r="W680" s="10"/>
      <c r="X680" s="10"/>
      <c r="Y680" s="10"/>
      <c r="Z680" s="10"/>
    </row>
    <row r="681" spans="1:26" x14ac:dyDescent="0.3">
      <c r="A681" s="22"/>
      <c r="B681" s="10"/>
      <c r="C681" s="10"/>
      <c r="D681" s="10"/>
      <c r="E681" s="10"/>
      <c r="F681" s="10"/>
      <c r="G681" s="10"/>
      <c r="H681" s="10"/>
      <c r="I681" s="10"/>
      <c r="J681" s="7"/>
      <c r="K681" s="10"/>
      <c r="L681" s="10"/>
      <c r="M681" s="10"/>
      <c r="N681" s="10"/>
      <c r="O681" s="10"/>
      <c r="P681" s="10"/>
      <c r="Q681" s="10"/>
      <c r="R681" s="10"/>
      <c r="S681" s="10"/>
      <c r="T681" s="10"/>
      <c r="U681" s="10"/>
      <c r="V681" s="10"/>
      <c r="W681" s="10"/>
      <c r="X681" s="10"/>
      <c r="Y681" s="10"/>
      <c r="Z681" s="10"/>
    </row>
    <row r="682" spans="1:26" x14ac:dyDescent="0.3">
      <c r="A682" s="22"/>
      <c r="B682" s="10"/>
      <c r="C682" s="10"/>
      <c r="D682" s="10"/>
      <c r="E682" s="10"/>
      <c r="F682" s="10"/>
      <c r="G682" s="10"/>
      <c r="H682" s="10"/>
      <c r="I682" s="10"/>
      <c r="J682" s="7"/>
      <c r="K682" s="10"/>
      <c r="L682" s="10"/>
      <c r="M682" s="10"/>
      <c r="N682" s="10"/>
      <c r="O682" s="10"/>
      <c r="P682" s="10"/>
      <c r="Q682" s="10"/>
      <c r="R682" s="10"/>
      <c r="S682" s="10"/>
      <c r="T682" s="10"/>
      <c r="U682" s="10"/>
      <c r="V682" s="10"/>
      <c r="W682" s="10"/>
      <c r="X682" s="10"/>
      <c r="Y682" s="10"/>
      <c r="Z682" s="10"/>
    </row>
    <row r="683" spans="1:26" x14ac:dyDescent="0.3">
      <c r="A683" s="22"/>
      <c r="B683" s="10"/>
      <c r="C683" s="10"/>
      <c r="D683" s="10"/>
      <c r="E683" s="10"/>
      <c r="F683" s="10"/>
      <c r="G683" s="10"/>
      <c r="H683" s="10"/>
      <c r="I683" s="10"/>
      <c r="J683" s="7"/>
      <c r="K683" s="10"/>
      <c r="L683" s="10"/>
      <c r="M683" s="10"/>
      <c r="N683" s="10"/>
      <c r="O683" s="10"/>
      <c r="P683" s="10"/>
      <c r="Q683" s="10"/>
      <c r="R683" s="10"/>
      <c r="S683" s="10"/>
      <c r="T683" s="10"/>
      <c r="U683" s="10"/>
      <c r="V683" s="10"/>
      <c r="W683" s="10"/>
      <c r="X683" s="10"/>
      <c r="Y683" s="10"/>
      <c r="Z683" s="10"/>
    </row>
    <row r="684" spans="1:26" x14ac:dyDescent="0.3">
      <c r="A684" s="22"/>
      <c r="B684" s="10"/>
      <c r="C684" s="10"/>
      <c r="D684" s="10"/>
      <c r="E684" s="10"/>
      <c r="F684" s="10"/>
      <c r="G684" s="10"/>
      <c r="H684" s="10"/>
      <c r="I684" s="10"/>
      <c r="J684" s="7"/>
      <c r="K684" s="10"/>
      <c r="L684" s="10"/>
      <c r="M684" s="10"/>
      <c r="N684" s="10"/>
      <c r="O684" s="10"/>
      <c r="P684" s="10"/>
      <c r="Q684" s="10"/>
      <c r="R684" s="10"/>
      <c r="S684" s="10"/>
      <c r="T684" s="10"/>
      <c r="U684" s="10"/>
      <c r="V684" s="10"/>
      <c r="W684" s="10"/>
      <c r="X684" s="10"/>
      <c r="Y684" s="10"/>
      <c r="Z684" s="10"/>
    </row>
    <row r="685" spans="1:26" x14ac:dyDescent="0.3">
      <c r="A685" s="22"/>
      <c r="B685" s="10"/>
      <c r="C685" s="10"/>
      <c r="D685" s="10"/>
      <c r="E685" s="10"/>
      <c r="F685" s="10"/>
      <c r="G685" s="10"/>
      <c r="H685" s="10"/>
      <c r="I685" s="10"/>
      <c r="J685" s="7"/>
      <c r="K685" s="10"/>
      <c r="L685" s="10"/>
      <c r="M685" s="10"/>
      <c r="N685" s="10"/>
      <c r="O685" s="10"/>
      <c r="P685" s="10"/>
      <c r="Q685" s="10"/>
      <c r="R685" s="10"/>
      <c r="S685" s="10"/>
      <c r="T685" s="10"/>
      <c r="U685" s="10"/>
      <c r="V685" s="10"/>
      <c r="W685" s="10"/>
      <c r="X685" s="10"/>
      <c r="Y685" s="10"/>
      <c r="Z685" s="10"/>
    </row>
    <row r="686" spans="1:26" x14ac:dyDescent="0.3">
      <c r="A686" s="22"/>
      <c r="B686" s="10"/>
      <c r="C686" s="10"/>
      <c r="D686" s="10"/>
      <c r="E686" s="10"/>
      <c r="F686" s="10"/>
      <c r="G686" s="10"/>
      <c r="H686" s="10"/>
      <c r="I686" s="10"/>
      <c r="J686" s="7"/>
      <c r="K686" s="10"/>
      <c r="L686" s="10"/>
      <c r="M686" s="10"/>
      <c r="N686" s="10"/>
      <c r="O686" s="10"/>
      <c r="P686" s="10"/>
      <c r="Q686" s="10"/>
      <c r="R686" s="10"/>
      <c r="S686" s="10"/>
      <c r="T686" s="10"/>
      <c r="U686" s="10"/>
      <c r="V686" s="10"/>
      <c r="W686" s="10"/>
      <c r="X686" s="10"/>
      <c r="Y686" s="10"/>
      <c r="Z686" s="10"/>
    </row>
    <row r="687" spans="1:26" x14ac:dyDescent="0.3">
      <c r="A687" s="22"/>
      <c r="B687" s="10"/>
      <c r="C687" s="10"/>
      <c r="D687" s="10"/>
      <c r="E687" s="10"/>
      <c r="F687" s="10"/>
      <c r="G687" s="10"/>
      <c r="H687" s="10"/>
      <c r="I687" s="10"/>
      <c r="J687" s="7"/>
      <c r="K687" s="10"/>
      <c r="L687" s="10"/>
      <c r="M687" s="10"/>
      <c r="N687" s="10"/>
      <c r="O687" s="10"/>
      <c r="P687" s="10"/>
      <c r="Q687" s="10"/>
      <c r="R687" s="10"/>
      <c r="S687" s="10"/>
      <c r="T687" s="10"/>
      <c r="U687" s="10"/>
      <c r="V687" s="10"/>
      <c r="W687" s="10"/>
      <c r="X687" s="10"/>
      <c r="Y687" s="10"/>
      <c r="Z687" s="10"/>
    </row>
    <row r="688" spans="1:26" x14ac:dyDescent="0.3">
      <c r="A688" s="22"/>
      <c r="B688" s="10"/>
      <c r="C688" s="10"/>
      <c r="D688" s="10"/>
      <c r="E688" s="10"/>
      <c r="F688" s="10"/>
      <c r="G688" s="10"/>
      <c r="H688" s="10"/>
      <c r="I688" s="10"/>
      <c r="J688" s="7"/>
      <c r="K688" s="10"/>
      <c r="L688" s="10"/>
      <c r="M688" s="10"/>
      <c r="N688" s="10"/>
      <c r="O688" s="10"/>
      <c r="P688" s="10"/>
      <c r="Q688" s="10"/>
      <c r="R688" s="10"/>
      <c r="S688" s="10"/>
      <c r="T688" s="10"/>
      <c r="U688" s="10"/>
      <c r="V688" s="10"/>
      <c r="W688" s="10"/>
      <c r="X688" s="10"/>
      <c r="Y688" s="10"/>
      <c r="Z688" s="10"/>
    </row>
    <row r="689" spans="1:26" x14ac:dyDescent="0.3">
      <c r="A689" s="22"/>
      <c r="B689" s="10"/>
      <c r="C689" s="10"/>
      <c r="D689" s="10"/>
      <c r="E689" s="10"/>
      <c r="F689" s="10"/>
      <c r="G689" s="10"/>
      <c r="H689" s="10"/>
      <c r="I689" s="10"/>
      <c r="J689" s="7"/>
      <c r="K689" s="10"/>
      <c r="L689" s="10"/>
      <c r="M689" s="10"/>
      <c r="N689" s="10"/>
      <c r="O689" s="10"/>
      <c r="P689" s="10"/>
      <c r="Q689" s="10"/>
      <c r="R689" s="10"/>
      <c r="S689" s="10"/>
      <c r="T689" s="10"/>
      <c r="U689" s="10"/>
      <c r="V689" s="10"/>
      <c r="W689" s="10"/>
      <c r="X689" s="10"/>
      <c r="Y689" s="10"/>
      <c r="Z689" s="10"/>
    </row>
    <row r="690" spans="1:26" x14ac:dyDescent="0.3">
      <c r="A690" s="22"/>
      <c r="B690" s="10"/>
      <c r="C690" s="10"/>
      <c r="D690" s="10"/>
      <c r="E690" s="10"/>
      <c r="F690" s="10"/>
      <c r="G690" s="10"/>
      <c r="H690" s="10"/>
      <c r="I690" s="10"/>
      <c r="J690" s="7"/>
      <c r="K690" s="10"/>
      <c r="L690" s="10"/>
      <c r="M690" s="10"/>
      <c r="N690" s="10"/>
      <c r="O690" s="10"/>
      <c r="P690" s="10"/>
      <c r="Q690" s="10"/>
      <c r="R690" s="10"/>
      <c r="S690" s="10"/>
      <c r="T690" s="10"/>
      <c r="U690" s="10"/>
      <c r="V690" s="10"/>
      <c r="W690" s="10"/>
      <c r="X690" s="10"/>
      <c r="Y690" s="10"/>
      <c r="Z690" s="10"/>
    </row>
    <row r="691" spans="1:26" x14ac:dyDescent="0.3">
      <c r="A691" s="22"/>
      <c r="B691" s="10"/>
      <c r="C691" s="10"/>
      <c r="D691" s="10"/>
      <c r="E691" s="10"/>
      <c r="F691" s="10"/>
      <c r="G691" s="10"/>
      <c r="H691" s="10"/>
      <c r="I691" s="10"/>
      <c r="J691" s="7"/>
      <c r="K691" s="10"/>
      <c r="L691" s="10"/>
      <c r="M691" s="10"/>
      <c r="N691" s="10"/>
      <c r="O691" s="10"/>
      <c r="P691" s="10"/>
      <c r="Q691" s="10"/>
      <c r="R691" s="10"/>
      <c r="S691" s="10"/>
      <c r="T691" s="10"/>
      <c r="U691" s="10"/>
      <c r="V691" s="10"/>
      <c r="W691" s="10"/>
      <c r="X691" s="10"/>
      <c r="Y691" s="10"/>
      <c r="Z691" s="10"/>
    </row>
    <row r="692" spans="1:26" x14ac:dyDescent="0.3">
      <c r="A692" s="22"/>
      <c r="B692" s="10"/>
      <c r="C692" s="10"/>
      <c r="D692" s="10"/>
      <c r="E692" s="10"/>
      <c r="F692" s="10"/>
      <c r="G692" s="10"/>
      <c r="H692" s="10"/>
      <c r="I692" s="10"/>
      <c r="J692" s="7"/>
      <c r="K692" s="10"/>
      <c r="L692" s="10"/>
      <c r="M692" s="10"/>
      <c r="N692" s="10"/>
      <c r="O692" s="10"/>
      <c r="P692" s="10"/>
      <c r="Q692" s="10"/>
      <c r="R692" s="10"/>
      <c r="S692" s="10"/>
      <c r="T692" s="10"/>
      <c r="U692" s="10"/>
      <c r="V692" s="10"/>
      <c r="W692" s="10"/>
      <c r="X692" s="10"/>
      <c r="Y692" s="10"/>
      <c r="Z692" s="10"/>
    </row>
    <row r="693" spans="1:26" x14ac:dyDescent="0.3">
      <c r="A693" s="22"/>
      <c r="B693" s="10"/>
      <c r="C693" s="10"/>
      <c r="D693" s="10"/>
      <c r="E693" s="10"/>
      <c r="F693" s="10"/>
      <c r="G693" s="10"/>
      <c r="H693" s="10"/>
      <c r="I693" s="10"/>
      <c r="J693" s="7"/>
      <c r="K693" s="10"/>
      <c r="L693" s="10"/>
      <c r="M693" s="10"/>
      <c r="N693" s="10"/>
      <c r="O693" s="10"/>
      <c r="P693" s="10"/>
      <c r="Q693" s="10"/>
      <c r="R693" s="10"/>
      <c r="S693" s="10"/>
      <c r="T693" s="10"/>
      <c r="U693" s="10"/>
      <c r="V693" s="10"/>
      <c r="W693" s="10"/>
      <c r="X693" s="10"/>
      <c r="Y693" s="10"/>
      <c r="Z693" s="10"/>
    </row>
    <row r="694" spans="1:26" x14ac:dyDescent="0.3">
      <c r="A694" s="22"/>
      <c r="B694" s="10"/>
      <c r="C694" s="10"/>
      <c r="D694" s="10"/>
      <c r="E694" s="10"/>
      <c r="F694" s="10"/>
      <c r="G694" s="10"/>
      <c r="H694" s="10"/>
      <c r="I694" s="10"/>
      <c r="J694" s="7"/>
      <c r="K694" s="10"/>
      <c r="L694" s="10"/>
      <c r="M694" s="10"/>
      <c r="N694" s="10"/>
      <c r="O694" s="10"/>
      <c r="P694" s="10"/>
      <c r="Q694" s="10"/>
      <c r="R694" s="10"/>
      <c r="S694" s="10"/>
      <c r="T694" s="10"/>
      <c r="U694" s="10"/>
      <c r="V694" s="10"/>
      <c r="W694" s="10"/>
      <c r="X694" s="10"/>
      <c r="Y694" s="10"/>
      <c r="Z694" s="10"/>
    </row>
    <row r="695" spans="1:26" x14ac:dyDescent="0.3">
      <c r="A695" s="22"/>
      <c r="B695" s="10"/>
      <c r="C695" s="10"/>
      <c r="D695" s="10"/>
      <c r="E695" s="10"/>
      <c r="F695" s="10"/>
      <c r="G695" s="10"/>
      <c r="H695" s="10"/>
      <c r="I695" s="10"/>
      <c r="J695" s="7"/>
      <c r="K695" s="10"/>
      <c r="L695" s="10"/>
      <c r="M695" s="10"/>
      <c r="N695" s="10"/>
      <c r="O695" s="10"/>
      <c r="P695" s="10"/>
      <c r="Q695" s="10"/>
      <c r="R695" s="10"/>
      <c r="S695" s="10"/>
      <c r="T695" s="10"/>
      <c r="U695" s="10"/>
      <c r="V695" s="10"/>
      <c r="W695" s="10"/>
      <c r="X695" s="10"/>
      <c r="Y695" s="10"/>
      <c r="Z695" s="10"/>
    </row>
    <row r="696" spans="1:26" x14ac:dyDescent="0.3">
      <c r="A696" s="22"/>
      <c r="B696" s="10"/>
      <c r="C696" s="10"/>
      <c r="D696" s="10"/>
      <c r="E696" s="10"/>
      <c r="F696" s="10"/>
      <c r="G696" s="10"/>
      <c r="H696" s="10"/>
      <c r="I696" s="10"/>
      <c r="J696" s="7"/>
      <c r="K696" s="10"/>
      <c r="L696" s="10"/>
      <c r="M696" s="10"/>
      <c r="N696" s="10"/>
      <c r="O696" s="10"/>
      <c r="P696" s="10"/>
      <c r="Q696" s="10"/>
      <c r="R696" s="10"/>
      <c r="S696" s="10"/>
      <c r="T696" s="10"/>
      <c r="U696" s="10"/>
      <c r="V696" s="10"/>
      <c r="W696" s="10"/>
      <c r="X696" s="10"/>
      <c r="Y696" s="10"/>
      <c r="Z696" s="10"/>
    </row>
    <row r="697" spans="1:26" x14ac:dyDescent="0.3">
      <c r="A697" s="22"/>
      <c r="B697" s="10"/>
      <c r="C697" s="10"/>
      <c r="D697" s="10"/>
      <c r="E697" s="10"/>
      <c r="F697" s="10"/>
      <c r="G697" s="10"/>
      <c r="H697" s="10"/>
      <c r="I697" s="10"/>
      <c r="J697" s="7"/>
      <c r="K697" s="10"/>
      <c r="L697" s="10"/>
      <c r="M697" s="10"/>
      <c r="N697" s="10"/>
      <c r="O697" s="10"/>
      <c r="P697" s="10"/>
      <c r="Q697" s="10"/>
      <c r="R697" s="10"/>
      <c r="S697" s="10"/>
      <c r="T697" s="10"/>
      <c r="U697" s="10"/>
      <c r="V697" s="10"/>
      <c r="W697" s="10"/>
      <c r="X697" s="10"/>
      <c r="Y697" s="10"/>
      <c r="Z697" s="10"/>
    </row>
    <row r="698" spans="1:26" x14ac:dyDescent="0.3">
      <c r="A698" s="22"/>
      <c r="B698" s="10"/>
      <c r="C698" s="10"/>
      <c r="D698" s="10"/>
      <c r="E698" s="10"/>
      <c r="F698" s="10"/>
      <c r="G698" s="10"/>
      <c r="H698" s="10"/>
      <c r="I698" s="10"/>
      <c r="J698" s="7"/>
      <c r="K698" s="10"/>
      <c r="L698" s="10"/>
      <c r="M698" s="10"/>
      <c r="N698" s="10"/>
      <c r="O698" s="10"/>
      <c r="P698" s="10"/>
      <c r="Q698" s="10"/>
      <c r="R698" s="10"/>
      <c r="S698" s="10"/>
      <c r="T698" s="10"/>
      <c r="U698" s="10"/>
      <c r="V698" s="10"/>
      <c r="W698" s="10"/>
      <c r="X698" s="10"/>
      <c r="Y698" s="10"/>
      <c r="Z698" s="10"/>
    </row>
    <row r="699" spans="1:26" x14ac:dyDescent="0.3">
      <c r="A699" s="22"/>
      <c r="B699" s="10"/>
      <c r="C699" s="10"/>
      <c r="D699" s="10"/>
      <c r="E699" s="10"/>
      <c r="F699" s="10"/>
      <c r="G699" s="10"/>
      <c r="H699" s="10"/>
      <c r="I699" s="10"/>
      <c r="J699" s="7"/>
      <c r="K699" s="10"/>
      <c r="L699" s="10"/>
      <c r="M699" s="10"/>
      <c r="N699" s="10"/>
      <c r="O699" s="10"/>
      <c r="P699" s="10"/>
      <c r="Q699" s="10"/>
      <c r="R699" s="10"/>
      <c r="S699" s="10"/>
      <c r="T699" s="10"/>
      <c r="U699" s="10"/>
      <c r="V699" s="10"/>
      <c r="W699" s="10"/>
      <c r="X699" s="10"/>
      <c r="Y699" s="10"/>
      <c r="Z699" s="10"/>
    </row>
    <row r="700" spans="1:26" x14ac:dyDescent="0.3">
      <c r="A700" s="22"/>
      <c r="B700" s="10"/>
      <c r="C700" s="10"/>
      <c r="D700" s="10"/>
      <c r="E700" s="10"/>
      <c r="F700" s="10"/>
      <c r="G700" s="10"/>
      <c r="H700" s="10"/>
      <c r="I700" s="10"/>
      <c r="J700" s="7"/>
      <c r="K700" s="10"/>
      <c r="L700" s="10"/>
      <c r="M700" s="10"/>
      <c r="N700" s="10"/>
      <c r="O700" s="10"/>
      <c r="P700" s="10"/>
      <c r="Q700" s="10"/>
      <c r="R700" s="10"/>
      <c r="S700" s="10"/>
      <c r="T700" s="10"/>
      <c r="U700" s="10"/>
      <c r="V700" s="10"/>
      <c r="W700" s="10"/>
      <c r="X700" s="10"/>
      <c r="Y700" s="10"/>
      <c r="Z700" s="10"/>
    </row>
    <row r="701" spans="1:26" x14ac:dyDescent="0.3">
      <c r="A701" s="22"/>
      <c r="B701" s="10"/>
      <c r="C701" s="10"/>
      <c r="D701" s="10"/>
      <c r="E701" s="10"/>
      <c r="F701" s="10"/>
      <c r="G701" s="10"/>
      <c r="H701" s="10"/>
      <c r="I701" s="10"/>
      <c r="J701" s="7"/>
      <c r="K701" s="10"/>
      <c r="L701" s="10"/>
      <c r="M701" s="10"/>
      <c r="N701" s="10"/>
      <c r="O701" s="10"/>
      <c r="P701" s="10"/>
      <c r="Q701" s="10"/>
      <c r="R701" s="10"/>
      <c r="S701" s="10"/>
      <c r="T701" s="10"/>
      <c r="U701" s="10"/>
      <c r="V701" s="10"/>
      <c r="W701" s="10"/>
      <c r="X701" s="10"/>
      <c r="Y701" s="10"/>
      <c r="Z701" s="10"/>
    </row>
    <row r="702" spans="1:26" x14ac:dyDescent="0.3">
      <c r="A702" s="22"/>
      <c r="B702" s="10"/>
      <c r="C702" s="10"/>
      <c r="D702" s="10"/>
      <c r="E702" s="10"/>
      <c r="F702" s="10"/>
      <c r="G702" s="10"/>
      <c r="H702" s="10"/>
      <c r="I702" s="10"/>
      <c r="J702" s="7"/>
      <c r="K702" s="10"/>
      <c r="L702" s="10"/>
      <c r="M702" s="10"/>
      <c r="N702" s="10"/>
      <c r="O702" s="10"/>
      <c r="P702" s="10"/>
      <c r="Q702" s="10"/>
      <c r="R702" s="10"/>
      <c r="S702" s="10"/>
      <c r="T702" s="10"/>
      <c r="U702" s="10"/>
      <c r="V702" s="10"/>
      <c r="W702" s="10"/>
      <c r="X702" s="10"/>
      <c r="Y702" s="10"/>
      <c r="Z702" s="10"/>
    </row>
    <row r="703" spans="1:26" x14ac:dyDescent="0.3">
      <c r="A703" s="22"/>
      <c r="B703" s="10"/>
      <c r="C703" s="10"/>
      <c r="D703" s="10"/>
      <c r="E703" s="10"/>
      <c r="F703" s="10"/>
      <c r="G703" s="10"/>
      <c r="H703" s="10"/>
      <c r="I703" s="10"/>
      <c r="J703" s="7"/>
      <c r="K703" s="10"/>
      <c r="L703" s="10"/>
      <c r="M703" s="10"/>
      <c r="N703" s="10"/>
      <c r="O703" s="10"/>
      <c r="P703" s="10"/>
      <c r="Q703" s="10"/>
      <c r="R703" s="10"/>
      <c r="S703" s="10"/>
      <c r="T703" s="10"/>
      <c r="U703" s="10"/>
      <c r="V703" s="10"/>
      <c r="W703" s="10"/>
      <c r="X703" s="10"/>
      <c r="Y703" s="10"/>
      <c r="Z703" s="10"/>
    </row>
    <row r="704" spans="1:26" x14ac:dyDescent="0.3">
      <c r="A704" s="22"/>
      <c r="B704" s="10"/>
      <c r="C704" s="10"/>
      <c r="D704" s="10"/>
      <c r="E704" s="10"/>
      <c r="F704" s="10"/>
      <c r="G704" s="10"/>
      <c r="H704" s="10"/>
      <c r="I704" s="10"/>
      <c r="J704" s="7"/>
      <c r="K704" s="10"/>
      <c r="L704" s="10"/>
      <c r="M704" s="10"/>
      <c r="N704" s="10"/>
      <c r="O704" s="10"/>
      <c r="P704" s="10"/>
      <c r="Q704" s="10"/>
      <c r="R704" s="10"/>
      <c r="S704" s="10"/>
      <c r="T704" s="10"/>
      <c r="U704" s="10"/>
      <c r="V704" s="10"/>
      <c r="W704" s="10"/>
      <c r="X704" s="10"/>
      <c r="Y704" s="10"/>
      <c r="Z704" s="10"/>
    </row>
    <row r="705" spans="1:26" x14ac:dyDescent="0.3">
      <c r="A705" s="22"/>
      <c r="B705" s="10"/>
      <c r="C705" s="10"/>
      <c r="D705" s="10"/>
      <c r="E705" s="10"/>
      <c r="F705" s="10"/>
      <c r="G705" s="10"/>
      <c r="H705" s="10"/>
      <c r="I705" s="10"/>
      <c r="J705" s="7"/>
      <c r="K705" s="10"/>
      <c r="L705" s="10"/>
      <c r="M705" s="10"/>
      <c r="N705" s="10"/>
      <c r="O705" s="10"/>
      <c r="P705" s="10"/>
      <c r="Q705" s="10"/>
      <c r="R705" s="10"/>
      <c r="S705" s="10"/>
      <c r="T705" s="10"/>
      <c r="U705" s="10"/>
      <c r="V705" s="10"/>
      <c r="W705" s="10"/>
      <c r="X705" s="10"/>
      <c r="Y705" s="10"/>
      <c r="Z705" s="10"/>
    </row>
    <row r="706" spans="1:26" x14ac:dyDescent="0.3">
      <c r="A706" s="22"/>
      <c r="B706" s="10"/>
      <c r="C706" s="10"/>
      <c r="D706" s="10"/>
      <c r="E706" s="10"/>
      <c r="F706" s="10"/>
      <c r="G706" s="10"/>
      <c r="H706" s="10"/>
      <c r="I706" s="10"/>
      <c r="J706" s="7"/>
      <c r="K706" s="10"/>
      <c r="L706" s="10"/>
      <c r="M706" s="10"/>
      <c r="N706" s="10"/>
      <c r="O706" s="10"/>
      <c r="P706" s="10"/>
      <c r="Q706" s="10"/>
      <c r="R706" s="10"/>
      <c r="S706" s="10"/>
      <c r="T706" s="10"/>
      <c r="U706" s="10"/>
      <c r="V706" s="10"/>
      <c r="W706" s="10"/>
      <c r="X706" s="10"/>
      <c r="Y706" s="10"/>
      <c r="Z706" s="10"/>
    </row>
    <row r="707" spans="1:26" x14ac:dyDescent="0.3">
      <c r="A707" s="22"/>
      <c r="B707" s="10"/>
      <c r="C707" s="10"/>
      <c r="D707" s="10"/>
      <c r="E707" s="10"/>
      <c r="F707" s="10"/>
      <c r="G707" s="10"/>
      <c r="H707" s="10"/>
      <c r="I707" s="10"/>
      <c r="J707" s="7"/>
      <c r="K707" s="10"/>
      <c r="L707" s="10"/>
      <c r="M707" s="10"/>
      <c r="N707" s="10"/>
      <c r="O707" s="10"/>
      <c r="P707" s="10"/>
      <c r="Q707" s="10"/>
      <c r="R707" s="10"/>
      <c r="S707" s="10"/>
      <c r="T707" s="10"/>
      <c r="U707" s="10"/>
      <c r="V707" s="10"/>
      <c r="W707" s="10"/>
      <c r="X707" s="10"/>
      <c r="Y707" s="10"/>
      <c r="Z707" s="10"/>
    </row>
    <row r="708" spans="1:26" x14ac:dyDescent="0.3">
      <c r="A708" s="22"/>
      <c r="B708" s="10"/>
      <c r="C708" s="10"/>
      <c r="D708" s="10"/>
      <c r="E708" s="10"/>
      <c r="F708" s="10"/>
      <c r="G708" s="10"/>
      <c r="H708" s="10"/>
      <c r="I708" s="10"/>
      <c r="J708" s="7"/>
      <c r="K708" s="10"/>
      <c r="L708" s="10"/>
      <c r="M708" s="10"/>
      <c r="N708" s="10"/>
      <c r="O708" s="10"/>
      <c r="P708" s="10"/>
      <c r="Q708" s="10"/>
      <c r="R708" s="10"/>
      <c r="S708" s="10"/>
      <c r="T708" s="10"/>
      <c r="U708" s="10"/>
      <c r="V708" s="10"/>
      <c r="W708" s="10"/>
      <c r="X708" s="10"/>
      <c r="Y708" s="10"/>
      <c r="Z708" s="10"/>
    </row>
    <row r="709" spans="1:26" x14ac:dyDescent="0.3">
      <c r="A709" s="22"/>
      <c r="B709" s="10"/>
      <c r="C709" s="10"/>
      <c r="D709" s="10"/>
      <c r="E709" s="10"/>
      <c r="F709" s="10"/>
      <c r="G709" s="10"/>
      <c r="H709" s="10"/>
      <c r="I709" s="10"/>
      <c r="J709" s="7"/>
      <c r="K709" s="10"/>
      <c r="L709" s="10"/>
      <c r="M709" s="10"/>
      <c r="N709" s="10"/>
      <c r="O709" s="10"/>
      <c r="P709" s="10"/>
      <c r="Q709" s="10"/>
      <c r="R709" s="10"/>
      <c r="S709" s="10"/>
      <c r="T709" s="10"/>
      <c r="U709" s="10"/>
      <c r="V709" s="10"/>
      <c r="W709" s="10"/>
      <c r="X709" s="10"/>
      <c r="Y709" s="10"/>
      <c r="Z709" s="10"/>
    </row>
    <row r="710" spans="1:26" x14ac:dyDescent="0.3">
      <c r="A710" s="22"/>
      <c r="B710" s="10"/>
      <c r="C710" s="10"/>
      <c r="D710" s="10"/>
      <c r="E710" s="10"/>
      <c r="F710" s="10"/>
      <c r="G710" s="10"/>
      <c r="H710" s="10"/>
      <c r="I710" s="10"/>
      <c r="J710" s="7"/>
      <c r="K710" s="10"/>
      <c r="L710" s="10"/>
      <c r="M710" s="10"/>
      <c r="N710" s="10"/>
      <c r="O710" s="10"/>
      <c r="P710" s="10"/>
      <c r="Q710" s="10"/>
      <c r="R710" s="10"/>
      <c r="S710" s="10"/>
      <c r="T710" s="10"/>
      <c r="U710" s="10"/>
      <c r="V710" s="10"/>
      <c r="W710" s="10"/>
      <c r="X710" s="10"/>
      <c r="Y710" s="10"/>
      <c r="Z710" s="10"/>
    </row>
    <row r="711" spans="1:26" x14ac:dyDescent="0.3">
      <c r="A711" s="22"/>
      <c r="B711" s="10"/>
      <c r="C711" s="10"/>
      <c r="D711" s="10"/>
      <c r="E711" s="10"/>
      <c r="F711" s="10"/>
      <c r="G711" s="10"/>
      <c r="H711" s="10"/>
      <c r="I711" s="10"/>
      <c r="J711" s="7"/>
      <c r="K711" s="10"/>
      <c r="L711" s="10"/>
      <c r="M711" s="10"/>
      <c r="N711" s="10"/>
      <c r="O711" s="10"/>
      <c r="P711" s="10"/>
      <c r="Q711" s="10"/>
      <c r="R711" s="10"/>
      <c r="S711" s="10"/>
      <c r="T711" s="10"/>
      <c r="U711" s="10"/>
      <c r="V711" s="10"/>
      <c r="W711" s="10"/>
      <c r="X711" s="10"/>
      <c r="Y711" s="10"/>
      <c r="Z711" s="10"/>
    </row>
    <row r="712" spans="1:26" x14ac:dyDescent="0.3">
      <c r="A712" s="22"/>
      <c r="B712" s="10"/>
      <c r="C712" s="10"/>
      <c r="D712" s="10"/>
      <c r="E712" s="10"/>
      <c r="F712" s="10"/>
      <c r="G712" s="10"/>
      <c r="H712" s="10"/>
      <c r="I712" s="10"/>
      <c r="J712" s="7"/>
      <c r="K712" s="10"/>
      <c r="L712" s="10"/>
      <c r="M712" s="10"/>
      <c r="N712" s="10"/>
      <c r="O712" s="10"/>
      <c r="P712" s="10"/>
      <c r="Q712" s="10"/>
      <c r="R712" s="10"/>
      <c r="S712" s="10"/>
      <c r="T712" s="10"/>
      <c r="U712" s="10"/>
      <c r="V712" s="10"/>
      <c r="W712" s="10"/>
      <c r="X712" s="10"/>
      <c r="Y712" s="10"/>
      <c r="Z712" s="10"/>
    </row>
    <row r="713" spans="1:26" x14ac:dyDescent="0.3">
      <c r="A713" s="22"/>
      <c r="B713" s="10"/>
      <c r="C713" s="10"/>
      <c r="D713" s="10"/>
      <c r="E713" s="10"/>
      <c r="F713" s="10"/>
      <c r="G713" s="10"/>
      <c r="H713" s="10"/>
      <c r="I713" s="10"/>
      <c r="J713" s="7"/>
      <c r="K713" s="10"/>
      <c r="L713" s="10"/>
      <c r="M713" s="10"/>
      <c r="N713" s="10"/>
      <c r="O713" s="10"/>
      <c r="P713" s="10"/>
      <c r="Q713" s="10"/>
      <c r="R713" s="10"/>
      <c r="S713" s="10"/>
      <c r="T713" s="10"/>
      <c r="U713" s="10"/>
      <c r="V713" s="10"/>
      <c r="W713" s="10"/>
      <c r="X713" s="10"/>
      <c r="Y713" s="10"/>
      <c r="Z713" s="10"/>
    </row>
    <row r="714" spans="1:26" x14ac:dyDescent="0.3">
      <c r="A714" s="22"/>
      <c r="B714" s="10"/>
      <c r="C714" s="10"/>
      <c r="D714" s="10"/>
      <c r="E714" s="10"/>
      <c r="F714" s="10"/>
      <c r="G714" s="10"/>
      <c r="H714" s="10"/>
      <c r="I714" s="10"/>
      <c r="J714" s="7"/>
      <c r="K714" s="10"/>
      <c r="L714" s="10"/>
      <c r="M714" s="10"/>
      <c r="N714" s="10"/>
      <c r="O714" s="10"/>
      <c r="P714" s="10"/>
      <c r="Q714" s="10"/>
      <c r="R714" s="10"/>
      <c r="S714" s="10"/>
      <c r="T714" s="10"/>
      <c r="U714" s="10"/>
      <c r="V714" s="10"/>
      <c r="W714" s="10"/>
      <c r="X714" s="10"/>
      <c r="Y714" s="10"/>
      <c r="Z714" s="10"/>
    </row>
    <row r="715" spans="1:26" x14ac:dyDescent="0.3">
      <c r="A715" s="22"/>
      <c r="B715" s="10"/>
      <c r="C715" s="10"/>
      <c r="D715" s="10"/>
      <c r="E715" s="10"/>
      <c r="F715" s="10"/>
      <c r="G715" s="10"/>
      <c r="H715" s="10"/>
      <c r="I715" s="10"/>
      <c r="J715" s="7"/>
      <c r="K715" s="10"/>
      <c r="L715" s="10"/>
      <c r="M715" s="10"/>
      <c r="N715" s="10"/>
      <c r="O715" s="10"/>
      <c r="P715" s="10"/>
      <c r="Q715" s="10"/>
      <c r="R715" s="10"/>
      <c r="S715" s="10"/>
      <c r="T715" s="10"/>
      <c r="U715" s="10"/>
      <c r="V715" s="10"/>
      <c r="W715" s="10"/>
      <c r="X715" s="10"/>
      <c r="Y715" s="10"/>
      <c r="Z715" s="10"/>
    </row>
    <row r="716" spans="1:26" x14ac:dyDescent="0.3">
      <c r="A716" s="22"/>
      <c r="B716" s="10"/>
      <c r="C716" s="10"/>
      <c r="D716" s="10"/>
      <c r="E716" s="10"/>
      <c r="F716" s="10"/>
      <c r="G716" s="10"/>
      <c r="H716" s="10"/>
      <c r="I716" s="10"/>
      <c r="J716" s="7"/>
      <c r="K716" s="10"/>
      <c r="L716" s="10"/>
      <c r="M716" s="10"/>
      <c r="N716" s="10"/>
      <c r="O716" s="10"/>
      <c r="P716" s="10"/>
      <c r="Q716" s="10"/>
      <c r="R716" s="10"/>
      <c r="S716" s="10"/>
      <c r="T716" s="10"/>
      <c r="U716" s="10"/>
      <c r="V716" s="10"/>
      <c r="W716" s="10"/>
      <c r="X716" s="10"/>
      <c r="Y716" s="10"/>
      <c r="Z716" s="10"/>
    </row>
    <row r="717" spans="1:26" x14ac:dyDescent="0.3">
      <c r="A717" s="22"/>
      <c r="B717" s="10"/>
      <c r="C717" s="10"/>
      <c r="D717" s="10"/>
      <c r="E717" s="10"/>
      <c r="F717" s="10"/>
      <c r="G717" s="10"/>
      <c r="H717" s="10"/>
      <c r="I717" s="10"/>
      <c r="J717" s="7"/>
      <c r="K717" s="10"/>
      <c r="L717" s="10"/>
      <c r="M717" s="10"/>
      <c r="N717" s="10"/>
      <c r="O717" s="10"/>
      <c r="P717" s="10"/>
      <c r="Q717" s="10"/>
      <c r="R717" s="10"/>
      <c r="S717" s="10"/>
      <c r="T717" s="10"/>
      <c r="U717" s="10"/>
      <c r="V717" s="10"/>
      <c r="W717" s="10"/>
      <c r="X717" s="10"/>
      <c r="Y717" s="10"/>
      <c r="Z717" s="10"/>
    </row>
    <row r="718" spans="1:26" x14ac:dyDescent="0.3">
      <c r="A718" s="22"/>
      <c r="B718" s="10"/>
      <c r="C718" s="10"/>
      <c r="D718" s="10"/>
      <c r="E718" s="10"/>
      <c r="F718" s="10"/>
      <c r="G718" s="10"/>
      <c r="H718" s="10"/>
      <c r="I718" s="10"/>
      <c r="J718" s="7"/>
      <c r="K718" s="10"/>
      <c r="L718" s="10"/>
      <c r="M718" s="10"/>
      <c r="N718" s="10"/>
      <c r="O718" s="10"/>
      <c r="P718" s="10"/>
      <c r="Q718" s="10"/>
      <c r="R718" s="10"/>
      <c r="S718" s="10"/>
      <c r="T718" s="10"/>
      <c r="U718" s="10"/>
      <c r="V718" s="10"/>
      <c r="W718" s="10"/>
      <c r="X718" s="10"/>
      <c r="Y718" s="10"/>
      <c r="Z718" s="10"/>
    </row>
    <row r="719" spans="1:26" x14ac:dyDescent="0.3">
      <c r="A719" s="22"/>
      <c r="B719" s="10"/>
      <c r="C719" s="10"/>
      <c r="D719" s="10"/>
      <c r="E719" s="10"/>
      <c r="F719" s="10"/>
      <c r="G719" s="10"/>
      <c r="H719" s="10"/>
      <c r="I719" s="10"/>
      <c r="J719" s="7"/>
      <c r="K719" s="10"/>
      <c r="L719" s="10"/>
      <c r="M719" s="10"/>
      <c r="N719" s="10"/>
      <c r="O719" s="10"/>
      <c r="P719" s="10"/>
      <c r="Q719" s="10"/>
      <c r="R719" s="10"/>
      <c r="S719" s="10"/>
      <c r="T719" s="10"/>
      <c r="U719" s="10"/>
      <c r="V719" s="10"/>
      <c r="W719" s="10"/>
      <c r="X719" s="10"/>
      <c r="Y719" s="10"/>
      <c r="Z719" s="10"/>
    </row>
    <row r="720" spans="1:26" x14ac:dyDescent="0.3">
      <c r="A720" s="22"/>
      <c r="B720" s="10"/>
      <c r="C720" s="10"/>
      <c r="D720" s="10"/>
      <c r="E720" s="10"/>
      <c r="F720" s="10"/>
      <c r="G720" s="10"/>
      <c r="H720" s="10"/>
      <c r="I720" s="10"/>
      <c r="J720" s="7"/>
      <c r="K720" s="10"/>
      <c r="L720" s="10"/>
      <c r="M720" s="10"/>
      <c r="N720" s="10"/>
      <c r="O720" s="10"/>
      <c r="P720" s="10"/>
      <c r="Q720" s="10"/>
      <c r="R720" s="10"/>
      <c r="S720" s="10"/>
      <c r="T720" s="10"/>
      <c r="U720" s="10"/>
      <c r="V720" s="10"/>
      <c r="W720" s="10"/>
      <c r="X720" s="10"/>
      <c r="Y720" s="10"/>
      <c r="Z720" s="10"/>
    </row>
    <row r="721" spans="1:26" x14ac:dyDescent="0.3">
      <c r="A721" s="22"/>
      <c r="B721" s="10"/>
      <c r="C721" s="10"/>
      <c r="D721" s="10"/>
      <c r="E721" s="10"/>
      <c r="F721" s="10"/>
      <c r="G721" s="10"/>
      <c r="H721" s="10"/>
      <c r="I721" s="10"/>
      <c r="J721" s="7"/>
      <c r="K721" s="10"/>
      <c r="L721" s="10"/>
      <c r="M721" s="10"/>
      <c r="N721" s="10"/>
      <c r="O721" s="10"/>
      <c r="P721" s="10"/>
      <c r="Q721" s="10"/>
      <c r="R721" s="10"/>
      <c r="S721" s="10"/>
      <c r="T721" s="10"/>
      <c r="U721" s="10"/>
      <c r="V721" s="10"/>
      <c r="W721" s="10"/>
      <c r="X721" s="10"/>
      <c r="Y721" s="10"/>
      <c r="Z721" s="10"/>
    </row>
    <row r="722" spans="1:26" x14ac:dyDescent="0.3">
      <c r="A722" s="22"/>
      <c r="B722" s="10"/>
      <c r="C722" s="10"/>
      <c r="D722" s="10"/>
      <c r="E722" s="10"/>
      <c r="F722" s="10"/>
      <c r="G722" s="10"/>
      <c r="H722" s="10"/>
      <c r="I722" s="10"/>
      <c r="J722" s="7"/>
      <c r="K722" s="10"/>
      <c r="L722" s="10"/>
      <c r="M722" s="10"/>
      <c r="N722" s="10"/>
      <c r="O722" s="10"/>
      <c r="P722" s="10"/>
      <c r="Q722" s="10"/>
      <c r="R722" s="10"/>
      <c r="S722" s="10"/>
      <c r="T722" s="10"/>
      <c r="U722" s="10"/>
      <c r="V722" s="10"/>
      <c r="W722" s="10"/>
      <c r="X722" s="10"/>
      <c r="Y722" s="10"/>
      <c r="Z722" s="10"/>
    </row>
    <row r="723" spans="1:26" x14ac:dyDescent="0.3">
      <c r="A723" s="22"/>
      <c r="B723" s="10"/>
      <c r="C723" s="10"/>
      <c r="D723" s="10"/>
      <c r="E723" s="10"/>
      <c r="F723" s="10"/>
      <c r="G723" s="10"/>
      <c r="H723" s="10"/>
      <c r="I723" s="10"/>
      <c r="J723" s="7"/>
      <c r="K723" s="10"/>
      <c r="L723" s="10"/>
      <c r="M723" s="10"/>
      <c r="N723" s="10"/>
      <c r="O723" s="10"/>
      <c r="P723" s="10"/>
      <c r="Q723" s="10"/>
      <c r="R723" s="10"/>
      <c r="S723" s="10"/>
      <c r="T723" s="10"/>
      <c r="U723" s="10"/>
      <c r="V723" s="10"/>
      <c r="W723" s="10"/>
      <c r="X723" s="10"/>
      <c r="Y723" s="10"/>
      <c r="Z723" s="10"/>
    </row>
    <row r="724" spans="1:26" x14ac:dyDescent="0.3">
      <c r="A724" s="22"/>
      <c r="B724" s="10"/>
      <c r="C724" s="10"/>
      <c r="D724" s="10"/>
      <c r="E724" s="10"/>
      <c r="F724" s="10"/>
      <c r="G724" s="10"/>
      <c r="H724" s="10"/>
      <c r="I724" s="10"/>
      <c r="J724" s="7"/>
      <c r="K724" s="10"/>
      <c r="L724" s="10"/>
      <c r="M724" s="10"/>
      <c r="N724" s="10"/>
      <c r="O724" s="10"/>
      <c r="P724" s="10"/>
      <c r="Q724" s="10"/>
      <c r="R724" s="10"/>
      <c r="S724" s="10"/>
      <c r="T724" s="10"/>
      <c r="U724" s="10"/>
      <c r="V724" s="10"/>
      <c r="W724" s="10"/>
      <c r="X724" s="10"/>
      <c r="Y724" s="10"/>
      <c r="Z724" s="10"/>
    </row>
    <row r="725" spans="1:26" x14ac:dyDescent="0.3">
      <c r="A725" s="22"/>
      <c r="B725" s="10"/>
      <c r="C725" s="10"/>
      <c r="D725" s="10"/>
      <c r="E725" s="10"/>
      <c r="F725" s="10"/>
      <c r="G725" s="10"/>
      <c r="H725" s="10"/>
      <c r="I725" s="10"/>
      <c r="J725" s="7"/>
      <c r="K725" s="10"/>
      <c r="L725" s="10"/>
      <c r="M725" s="10"/>
      <c r="N725" s="10"/>
      <c r="O725" s="10"/>
      <c r="P725" s="10"/>
      <c r="Q725" s="10"/>
      <c r="R725" s="10"/>
      <c r="S725" s="10"/>
      <c r="T725" s="10"/>
      <c r="U725" s="10"/>
      <c r="V725" s="10"/>
      <c r="W725" s="10"/>
      <c r="X725" s="10"/>
      <c r="Y725" s="10"/>
      <c r="Z725" s="10"/>
    </row>
    <row r="726" spans="1:26" x14ac:dyDescent="0.3">
      <c r="A726" s="22"/>
      <c r="B726" s="10"/>
      <c r="C726" s="10"/>
      <c r="D726" s="10"/>
      <c r="E726" s="10"/>
      <c r="F726" s="10"/>
      <c r="G726" s="10"/>
      <c r="H726" s="10"/>
      <c r="I726" s="10"/>
      <c r="J726" s="7"/>
      <c r="K726" s="10"/>
      <c r="L726" s="10"/>
      <c r="M726" s="10"/>
      <c r="N726" s="10"/>
      <c r="O726" s="10"/>
      <c r="P726" s="10"/>
      <c r="Q726" s="10"/>
      <c r="R726" s="10"/>
      <c r="S726" s="10"/>
      <c r="T726" s="10"/>
      <c r="U726" s="10"/>
      <c r="V726" s="10"/>
      <c r="W726" s="10"/>
      <c r="X726" s="10"/>
      <c r="Y726" s="10"/>
      <c r="Z726" s="10"/>
    </row>
    <row r="727" spans="1:26" x14ac:dyDescent="0.3">
      <c r="A727" s="22"/>
      <c r="B727" s="10"/>
      <c r="C727" s="10"/>
      <c r="D727" s="10"/>
      <c r="E727" s="10"/>
      <c r="F727" s="10"/>
      <c r="G727" s="10"/>
      <c r="H727" s="10"/>
      <c r="I727" s="10"/>
      <c r="J727" s="7"/>
      <c r="K727" s="10"/>
      <c r="L727" s="10"/>
      <c r="M727" s="10"/>
      <c r="N727" s="10"/>
      <c r="O727" s="10"/>
      <c r="P727" s="10"/>
      <c r="Q727" s="10"/>
      <c r="R727" s="10"/>
      <c r="S727" s="10"/>
      <c r="T727" s="10"/>
      <c r="U727" s="10"/>
      <c r="V727" s="10"/>
      <c r="W727" s="10"/>
      <c r="X727" s="10"/>
      <c r="Y727" s="10"/>
      <c r="Z727" s="10"/>
    </row>
    <row r="728" spans="1:26" x14ac:dyDescent="0.3">
      <c r="A728" s="22"/>
      <c r="B728" s="10"/>
      <c r="C728" s="10"/>
      <c r="D728" s="10"/>
      <c r="E728" s="10"/>
      <c r="F728" s="10"/>
      <c r="G728" s="10"/>
      <c r="H728" s="10"/>
      <c r="I728" s="10"/>
      <c r="J728" s="7"/>
      <c r="K728" s="10"/>
      <c r="L728" s="10"/>
      <c r="M728" s="10"/>
      <c r="N728" s="10"/>
      <c r="O728" s="10"/>
      <c r="P728" s="10"/>
      <c r="Q728" s="10"/>
      <c r="R728" s="10"/>
      <c r="S728" s="10"/>
      <c r="T728" s="10"/>
      <c r="U728" s="10"/>
      <c r="V728" s="10"/>
      <c r="W728" s="10"/>
      <c r="X728" s="10"/>
      <c r="Y728" s="10"/>
      <c r="Z728" s="10"/>
    </row>
    <row r="729" spans="1:26" x14ac:dyDescent="0.3">
      <c r="A729" s="22"/>
      <c r="B729" s="10"/>
      <c r="C729" s="10"/>
      <c r="D729" s="10"/>
      <c r="E729" s="10"/>
      <c r="F729" s="10"/>
      <c r="G729" s="10"/>
      <c r="H729" s="10"/>
      <c r="I729" s="10"/>
      <c r="J729" s="7"/>
      <c r="K729" s="10"/>
      <c r="L729" s="10"/>
      <c r="M729" s="10"/>
      <c r="N729" s="10"/>
      <c r="O729" s="10"/>
      <c r="P729" s="10"/>
      <c r="Q729" s="10"/>
      <c r="R729" s="10"/>
      <c r="S729" s="10"/>
      <c r="T729" s="10"/>
      <c r="U729" s="10"/>
      <c r="V729" s="10"/>
      <c r="W729" s="10"/>
      <c r="X729" s="10"/>
      <c r="Y729" s="10"/>
      <c r="Z729" s="10"/>
    </row>
    <row r="730" spans="1:26" x14ac:dyDescent="0.3">
      <c r="A730" s="22"/>
      <c r="B730" s="10"/>
      <c r="C730" s="10"/>
      <c r="D730" s="10"/>
      <c r="E730" s="10"/>
      <c r="F730" s="10"/>
      <c r="G730" s="10"/>
      <c r="H730" s="10"/>
      <c r="I730" s="10"/>
      <c r="J730" s="7"/>
      <c r="K730" s="10"/>
      <c r="L730" s="10"/>
      <c r="M730" s="10"/>
      <c r="N730" s="10"/>
      <c r="O730" s="10"/>
      <c r="P730" s="10"/>
      <c r="Q730" s="10"/>
      <c r="R730" s="10"/>
      <c r="S730" s="10"/>
      <c r="T730" s="10"/>
      <c r="U730" s="10"/>
      <c r="V730" s="10"/>
      <c r="W730" s="10"/>
      <c r="X730" s="10"/>
      <c r="Y730" s="10"/>
      <c r="Z730" s="10"/>
    </row>
    <row r="731" spans="1:26" x14ac:dyDescent="0.3">
      <c r="A731" s="22"/>
      <c r="B731" s="10"/>
      <c r="C731" s="10"/>
      <c r="D731" s="10"/>
      <c r="E731" s="10"/>
      <c r="F731" s="10"/>
      <c r="G731" s="10"/>
      <c r="H731" s="10"/>
      <c r="I731" s="10"/>
      <c r="J731" s="7"/>
      <c r="K731" s="10"/>
      <c r="L731" s="10"/>
      <c r="M731" s="10"/>
      <c r="N731" s="10"/>
      <c r="O731" s="10"/>
      <c r="P731" s="10"/>
      <c r="Q731" s="10"/>
      <c r="R731" s="10"/>
      <c r="S731" s="10"/>
      <c r="T731" s="10"/>
      <c r="U731" s="10"/>
      <c r="V731" s="10"/>
      <c r="W731" s="10"/>
      <c r="X731" s="10"/>
      <c r="Y731" s="10"/>
      <c r="Z731" s="10"/>
    </row>
    <row r="732" spans="1:26" x14ac:dyDescent="0.3">
      <c r="A732" s="22"/>
      <c r="B732" s="10"/>
      <c r="C732" s="10"/>
      <c r="D732" s="10"/>
      <c r="E732" s="10"/>
      <c r="F732" s="10"/>
      <c r="G732" s="10"/>
      <c r="H732" s="10"/>
      <c r="I732" s="10"/>
      <c r="J732" s="7"/>
      <c r="K732" s="10"/>
      <c r="L732" s="10"/>
      <c r="M732" s="10"/>
      <c r="N732" s="10"/>
      <c r="O732" s="10"/>
      <c r="P732" s="10"/>
      <c r="Q732" s="10"/>
      <c r="R732" s="10"/>
      <c r="S732" s="10"/>
      <c r="T732" s="10"/>
      <c r="U732" s="10"/>
      <c r="V732" s="10"/>
      <c r="W732" s="10"/>
      <c r="X732" s="10"/>
      <c r="Y732" s="10"/>
      <c r="Z732" s="10"/>
    </row>
    <row r="733" spans="1:26" x14ac:dyDescent="0.3">
      <c r="A733" s="22"/>
      <c r="B733" s="10"/>
      <c r="C733" s="10"/>
      <c r="D733" s="10"/>
      <c r="E733" s="10"/>
      <c r="F733" s="10"/>
      <c r="G733" s="10"/>
      <c r="H733" s="10"/>
      <c r="I733" s="10"/>
      <c r="J733" s="7"/>
      <c r="K733" s="10"/>
      <c r="L733" s="10"/>
      <c r="M733" s="10"/>
      <c r="N733" s="10"/>
      <c r="O733" s="10"/>
      <c r="P733" s="10"/>
      <c r="Q733" s="10"/>
      <c r="R733" s="10"/>
      <c r="S733" s="10"/>
      <c r="T733" s="10"/>
      <c r="U733" s="10"/>
      <c r="V733" s="10"/>
      <c r="W733" s="10"/>
      <c r="X733" s="10"/>
      <c r="Y733" s="10"/>
      <c r="Z733" s="10"/>
    </row>
    <row r="734" spans="1:26" x14ac:dyDescent="0.3">
      <c r="A734" s="22"/>
      <c r="B734" s="10"/>
      <c r="C734" s="10"/>
      <c r="D734" s="10"/>
      <c r="E734" s="10"/>
      <c r="F734" s="10"/>
      <c r="G734" s="10"/>
      <c r="H734" s="10"/>
      <c r="I734" s="10"/>
      <c r="J734" s="7"/>
      <c r="K734" s="10"/>
      <c r="L734" s="10"/>
      <c r="M734" s="10"/>
      <c r="N734" s="10"/>
      <c r="O734" s="10"/>
      <c r="P734" s="10"/>
      <c r="Q734" s="10"/>
      <c r="R734" s="10"/>
      <c r="S734" s="10"/>
      <c r="T734" s="10"/>
      <c r="U734" s="10"/>
      <c r="V734" s="10"/>
      <c r="W734" s="10"/>
      <c r="X734" s="10"/>
      <c r="Y734" s="10"/>
      <c r="Z734" s="10"/>
    </row>
    <row r="735" spans="1:26" x14ac:dyDescent="0.3">
      <c r="A735" s="22"/>
      <c r="B735" s="10"/>
      <c r="C735" s="10"/>
      <c r="D735" s="10"/>
      <c r="E735" s="10"/>
      <c r="F735" s="10"/>
      <c r="G735" s="10"/>
      <c r="H735" s="10"/>
      <c r="I735" s="10"/>
      <c r="J735" s="7"/>
      <c r="K735" s="10"/>
      <c r="L735" s="10"/>
      <c r="M735" s="10"/>
      <c r="N735" s="10"/>
      <c r="O735" s="10"/>
      <c r="P735" s="10"/>
      <c r="Q735" s="10"/>
      <c r="R735" s="10"/>
      <c r="S735" s="10"/>
      <c r="T735" s="10"/>
      <c r="U735" s="10"/>
      <c r="V735" s="10"/>
      <c r="W735" s="10"/>
      <c r="X735" s="10"/>
      <c r="Y735" s="10"/>
      <c r="Z735" s="10"/>
    </row>
    <row r="736" spans="1:26" x14ac:dyDescent="0.3">
      <c r="A736" s="22"/>
      <c r="B736" s="10"/>
      <c r="C736" s="10"/>
      <c r="D736" s="10"/>
      <c r="E736" s="10"/>
      <c r="F736" s="10"/>
      <c r="G736" s="10"/>
      <c r="H736" s="10"/>
      <c r="I736" s="10"/>
      <c r="J736" s="7"/>
      <c r="K736" s="10"/>
      <c r="L736" s="10"/>
      <c r="M736" s="10"/>
      <c r="N736" s="10"/>
      <c r="O736" s="10"/>
      <c r="P736" s="10"/>
      <c r="Q736" s="10"/>
      <c r="R736" s="10"/>
      <c r="S736" s="10"/>
      <c r="T736" s="10"/>
      <c r="U736" s="10"/>
      <c r="V736" s="10"/>
      <c r="W736" s="10"/>
      <c r="X736" s="10"/>
      <c r="Y736" s="10"/>
      <c r="Z736" s="10"/>
    </row>
    <row r="737" spans="1:26" x14ac:dyDescent="0.3">
      <c r="A737" s="22"/>
      <c r="B737" s="10"/>
      <c r="C737" s="10"/>
      <c r="D737" s="10"/>
      <c r="E737" s="10"/>
      <c r="F737" s="10"/>
      <c r="G737" s="10"/>
      <c r="H737" s="10"/>
      <c r="I737" s="10"/>
      <c r="J737" s="7"/>
      <c r="K737" s="10"/>
      <c r="L737" s="10"/>
      <c r="M737" s="10"/>
      <c r="N737" s="10"/>
      <c r="O737" s="10"/>
      <c r="P737" s="10"/>
      <c r="Q737" s="10"/>
      <c r="R737" s="10"/>
      <c r="S737" s="10"/>
      <c r="T737" s="10"/>
      <c r="U737" s="10"/>
      <c r="V737" s="10"/>
      <c r="W737" s="10"/>
      <c r="X737" s="10"/>
      <c r="Y737" s="10"/>
      <c r="Z737" s="10"/>
    </row>
    <row r="738" spans="1:26" x14ac:dyDescent="0.3">
      <c r="A738" s="22"/>
      <c r="B738" s="10"/>
      <c r="C738" s="10"/>
      <c r="D738" s="10"/>
      <c r="E738" s="10"/>
      <c r="F738" s="10"/>
      <c r="G738" s="10"/>
      <c r="H738" s="10"/>
      <c r="I738" s="10"/>
      <c r="J738" s="7"/>
      <c r="K738" s="10"/>
      <c r="L738" s="10"/>
      <c r="M738" s="10"/>
      <c r="N738" s="10"/>
      <c r="O738" s="10"/>
      <c r="P738" s="10"/>
      <c r="Q738" s="10"/>
      <c r="R738" s="10"/>
      <c r="S738" s="10"/>
      <c r="T738" s="10"/>
      <c r="U738" s="10"/>
      <c r="V738" s="10"/>
      <c r="W738" s="10"/>
      <c r="X738" s="10"/>
      <c r="Y738" s="10"/>
      <c r="Z738" s="10"/>
    </row>
    <row r="739" spans="1:26" x14ac:dyDescent="0.3">
      <c r="A739" s="22"/>
      <c r="B739" s="10"/>
      <c r="C739" s="10"/>
      <c r="D739" s="10"/>
      <c r="E739" s="10"/>
      <c r="F739" s="10"/>
      <c r="G739" s="10"/>
      <c r="H739" s="10"/>
      <c r="I739" s="10"/>
      <c r="J739" s="7"/>
      <c r="K739" s="10"/>
      <c r="L739" s="10"/>
      <c r="M739" s="10"/>
      <c r="N739" s="10"/>
      <c r="O739" s="10"/>
      <c r="P739" s="10"/>
      <c r="Q739" s="10"/>
      <c r="R739" s="10"/>
      <c r="S739" s="10"/>
      <c r="T739" s="10"/>
      <c r="U739" s="10"/>
      <c r="V739" s="10"/>
      <c r="W739" s="10"/>
      <c r="X739" s="10"/>
      <c r="Y739" s="10"/>
      <c r="Z739" s="10"/>
    </row>
    <row r="740" spans="1:26" x14ac:dyDescent="0.3">
      <c r="A740" s="22"/>
      <c r="B740" s="10"/>
      <c r="C740" s="10"/>
      <c r="D740" s="10"/>
      <c r="E740" s="10"/>
      <c r="F740" s="10"/>
      <c r="G740" s="10"/>
      <c r="H740" s="10"/>
      <c r="I740" s="10"/>
      <c r="J740" s="7"/>
      <c r="K740" s="10"/>
      <c r="L740" s="10"/>
      <c r="M740" s="10"/>
      <c r="N740" s="10"/>
      <c r="O740" s="10"/>
      <c r="P740" s="10"/>
      <c r="Q740" s="10"/>
      <c r="R740" s="10"/>
      <c r="S740" s="10"/>
      <c r="T740" s="10"/>
      <c r="U740" s="10"/>
      <c r="V740" s="10"/>
      <c r="W740" s="10"/>
      <c r="X740" s="10"/>
      <c r="Y740" s="10"/>
      <c r="Z740" s="10"/>
    </row>
    <row r="741" spans="1:26" x14ac:dyDescent="0.3">
      <c r="A741" s="22"/>
      <c r="B741" s="10"/>
      <c r="C741" s="10"/>
      <c r="D741" s="10"/>
      <c r="E741" s="10"/>
      <c r="F741" s="10"/>
      <c r="G741" s="10"/>
      <c r="H741" s="10"/>
      <c r="I741" s="10"/>
      <c r="J741" s="7"/>
      <c r="K741" s="10"/>
      <c r="L741" s="10"/>
      <c r="M741" s="10"/>
      <c r="N741" s="10"/>
      <c r="O741" s="10"/>
      <c r="P741" s="10"/>
      <c r="Q741" s="10"/>
      <c r="R741" s="10"/>
      <c r="S741" s="10"/>
      <c r="T741" s="10"/>
      <c r="U741" s="10"/>
      <c r="V741" s="10"/>
      <c r="W741" s="10"/>
      <c r="X741" s="10"/>
      <c r="Y741" s="10"/>
      <c r="Z741" s="10"/>
    </row>
    <row r="742" spans="1:26" x14ac:dyDescent="0.3">
      <c r="A742" s="22"/>
      <c r="B742" s="10"/>
      <c r="C742" s="10"/>
      <c r="D742" s="10"/>
      <c r="E742" s="10"/>
      <c r="F742" s="10"/>
      <c r="G742" s="10"/>
      <c r="H742" s="10"/>
      <c r="I742" s="10"/>
      <c r="J742" s="7"/>
      <c r="K742" s="10"/>
      <c r="L742" s="10"/>
      <c r="M742" s="10"/>
      <c r="N742" s="10"/>
      <c r="O742" s="10"/>
      <c r="P742" s="10"/>
      <c r="Q742" s="10"/>
      <c r="R742" s="10"/>
      <c r="S742" s="10"/>
      <c r="T742" s="10"/>
      <c r="U742" s="10"/>
      <c r="V742" s="10"/>
      <c r="W742" s="10"/>
      <c r="X742" s="10"/>
      <c r="Y742" s="10"/>
      <c r="Z742" s="10"/>
    </row>
    <row r="743" spans="1:26" x14ac:dyDescent="0.3">
      <c r="A743" s="22"/>
      <c r="B743" s="10"/>
      <c r="C743" s="10"/>
      <c r="D743" s="10"/>
      <c r="E743" s="10"/>
      <c r="F743" s="10"/>
      <c r="G743" s="10"/>
      <c r="H743" s="10"/>
      <c r="I743" s="10"/>
      <c r="J743" s="7"/>
      <c r="K743" s="10"/>
      <c r="L743" s="10"/>
      <c r="M743" s="10"/>
      <c r="N743" s="10"/>
      <c r="O743" s="10"/>
      <c r="P743" s="10"/>
      <c r="Q743" s="10"/>
      <c r="R743" s="10"/>
      <c r="S743" s="10"/>
      <c r="T743" s="10"/>
      <c r="U743" s="10"/>
      <c r="V743" s="10"/>
      <c r="W743" s="10"/>
      <c r="X743" s="10"/>
      <c r="Y743" s="10"/>
      <c r="Z743" s="10"/>
    </row>
    <row r="744" spans="1:26" x14ac:dyDescent="0.3">
      <c r="A744" s="22"/>
      <c r="B744" s="10"/>
      <c r="C744" s="10"/>
      <c r="D744" s="10"/>
      <c r="E744" s="10"/>
      <c r="F744" s="10"/>
      <c r="G744" s="10"/>
      <c r="H744" s="10"/>
      <c r="I744" s="10"/>
      <c r="J744" s="7"/>
      <c r="K744" s="10"/>
      <c r="L744" s="10"/>
      <c r="M744" s="10"/>
      <c r="N744" s="10"/>
      <c r="O744" s="10"/>
      <c r="P744" s="10"/>
      <c r="Q744" s="10"/>
      <c r="R744" s="10"/>
      <c r="S744" s="10"/>
      <c r="T744" s="10"/>
      <c r="U744" s="10"/>
      <c r="V744" s="10"/>
      <c r="W744" s="10"/>
      <c r="X744" s="10"/>
      <c r="Y744" s="10"/>
      <c r="Z744" s="10"/>
    </row>
    <row r="745" spans="1:26" x14ac:dyDescent="0.3">
      <c r="A745" s="22"/>
      <c r="B745" s="10"/>
      <c r="C745" s="10"/>
      <c r="D745" s="10"/>
      <c r="E745" s="10"/>
      <c r="F745" s="10"/>
      <c r="G745" s="10"/>
      <c r="H745" s="10"/>
      <c r="I745" s="10"/>
      <c r="J745" s="7"/>
      <c r="K745" s="10"/>
      <c r="L745" s="10"/>
      <c r="M745" s="10"/>
      <c r="N745" s="10"/>
      <c r="O745" s="10"/>
      <c r="P745" s="10"/>
      <c r="Q745" s="10"/>
      <c r="R745" s="10"/>
      <c r="S745" s="10"/>
      <c r="T745" s="10"/>
      <c r="U745" s="10"/>
      <c r="V745" s="10"/>
      <c r="W745" s="10"/>
      <c r="X745" s="10"/>
      <c r="Y745" s="10"/>
      <c r="Z745" s="10"/>
    </row>
    <row r="746" spans="1:26" x14ac:dyDescent="0.3">
      <c r="A746" s="22"/>
      <c r="B746" s="10"/>
      <c r="C746" s="10"/>
      <c r="D746" s="10"/>
      <c r="E746" s="10"/>
      <c r="F746" s="10"/>
      <c r="G746" s="10"/>
      <c r="H746" s="10"/>
      <c r="I746" s="10"/>
      <c r="J746" s="7"/>
      <c r="K746" s="10"/>
      <c r="L746" s="10"/>
      <c r="M746" s="10"/>
      <c r="N746" s="10"/>
      <c r="O746" s="10"/>
      <c r="P746" s="10"/>
      <c r="Q746" s="10"/>
      <c r="R746" s="10"/>
      <c r="S746" s="10"/>
      <c r="T746" s="10"/>
      <c r="U746" s="10"/>
      <c r="V746" s="10"/>
      <c r="W746" s="10"/>
      <c r="X746" s="10"/>
      <c r="Y746" s="10"/>
      <c r="Z746" s="10"/>
    </row>
    <row r="747" spans="1:26" x14ac:dyDescent="0.3">
      <c r="A747" s="22"/>
      <c r="B747" s="10"/>
      <c r="C747" s="10"/>
      <c r="D747" s="10"/>
      <c r="E747" s="10"/>
      <c r="F747" s="10"/>
      <c r="G747" s="10"/>
      <c r="H747" s="10"/>
      <c r="I747" s="10"/>
      <c r="J747" s="7"/>
      <c r="K747" s="10"/>
      <c r="L747" s="10"/>
      <c r="M747" s="10"/>
      <c r="N747" s="10"/>
      <c r="O747" s="10"/>
      <c r="P747" s="10"/>
      <c r="Q747" s="10"/>
      <c r="R747" s="10"/>
      <c r="S747" s="10"/>
      <c r="T747" s="10"/>
      <c r="U747" s="10"/>
      <c r="V747" s="10"/>
      <c r="W747" s="10"/>
      <c r="X747" s="10"/>
      <c r="Y747" s="10"/>
      <c r="Z747" s="10"/>
    </row>
    <row r="748" spans="1:26" x14ac:dyDescent="0.3">
      <c r="A748" s="22"/>
      <c r="B748" s="10"/>
      <c r="C748" s="10"/>
      <c r="D748" s="10"/>
      <c r="E748" s="10"/>
      <c r="F748" s="10"/>
      <c r="G748" s="10"/>
      <c r="H748" s="10"/>
      <c r="I748" s="10"/>
      <c r="J748" s="7"/>
      <c r="K748" s="10"/>
      <c r="L748" s="10"/>
      <c r="M748" s="10"/>
      <c r="N748" s="10"/>
      <c r="O748" s="10"/>
      <c r="P748" s="10"/>
      <c r="Q748" s="10"/>
      <c r="R748" s="10"/>
      <c r="S748" s="10"/>
      <c r="T748" s="10"/>
      <c r="U748" s="10"/>
      <c r="V748" s="10"/>
      <c r="W748" s="10"/>
      <c r="X748" s="10"/>
      <c r="Y748" s="10"/>
      <c r="Z748" s="10"/>
    </row>
    <row r="749" spans="1:26" x14ac:dyDescent="0.3">
      <c r="A749" s="22"/>
      <c r="B749" s="10"/>
      <c r="C749" s="10"/>
      <c r="D749" s="10"/>
      <c r="E749" s="10"/>
      <c r="F749" s="10"/>
      <c r="G749" s="10"/>
      <c r="H749" s="10"/>
      <c r="I749" s="10"/>
      <c r="J749" s="7"/>
      <c r="K749" s="10"/>
      <c r="L749" s="10"/>
      <c r="M749" s="10"/>
      <c r="N749" s="10"/>
      <c r="O749" s="10"/>
      <c r="P749" s="10"/>
      <c r="Q749" s="10"/>
      <c r="R749" s="10"/>
      <c r="S749" s="10"/>
      <c r="T749" s="10"/>
      <c r="U749" s="10"/>
      <c r="V749" s="10"/>
      <c r="W749" s="10"/>
      <c r="X749" s="10"/>
      <c r="Y749" s="10"/>
      <c r="Z749" s="10"/>
    </row>
    <row r="750" spans="1:26" x14ac:dyDescent="0.3">
      <c r="A750" s="22"/>
      <c r="B750" s="10"/>
      <c r="C750" s="10"/>
      <c r="D750" s="10"/>
      <c r="E750" s="10"/>
      <c r="F750" s="10"/>
      <c r="G750" s="10"/>
      <c r="H750" s="10"/>
      <c r="I750" s="10"/>
      <c r="J750" s="7"/>
      <c r="K750" s="10"/>
      <c r="L750" s="10"/>
      <c r="M750" s="10"/>
      <c r="N750" s="10"/>
      <c r="O750" s="10"/>
      <c r="P750" s="10"/>
      <c r="Q750" s="10"/>
      <c r="R750" s="10"/>
      <c r="S750" s="10"/>
      <c r="T750" s="10"/>
      <c r="U750" s="10"/>
      <c r="V750" s="10"/>
      <c r="W750" s="10"/>
      <c r="X750" s="10"/>
      <c r="Y750" s="10"/>
      <c r="Z750" s="10"/>
    </row>
    <row r="751" spans="1:26" x14ac:dyDescent="0.3">
      <c r="A751" s="22"/>
      <c r="B751" s="10"/>
      <c r="C751" s="10"/>
      <c r="D751" s="10"/>
      <c r="E751" s="10"/>
      <c r="F751" s="10"/>
      <c r="G751" s="10"/>
      <c r="H751" s="10"/>
      <c r="I751" s="10"/>
      <c r="J751" s="7"/>
      <c r="K751" s="10"/>
      <c r="L751" s="10"/>
      <c r="M751" s="10"/>
      <c r="N751" s="10"/>
      <c r="O751" s="10"/>
      <c r="P751" s="10"/>
      <c r="Q751" s="10"/>
      <c r="R751" s="10"/>
      <c r="S751" s="10"/>
      <c r="T751" s="10"/>
      <c r="U751" s="10"/>
      <c r="V751" s="10"/>
      <c r="W751" s="10"/>
      <c r="X751" s="10"/>
      <c r="Y751" s="10"/>
      <c r="Z751" s="10"/>
    </row>
    <row r="752" spans="1:26" x14ac:dyDescent="0.3">
      <c r="A752" s="22"/>
      <c r="B752" s="10"/>
      <c r="C752" s="10"/>
      <c r="D752" s="10"/>
      <c r="E752" s="10"/>
      <c r="F752" s="10"/>
      <c r="G752" s="10"/>
      <c r="H752" s="10"/>
      <c r="I752" s="10"/>
      <c r="J752" s="7"/>
      <c r="K752" s="10"/>
      <c r="L752" s="10"/>
      <c r="M752" s="10"/>
      <c r="N752" s="10"/>
      <c r="O752" s="10"/>
      <c r="P752" s="10"/>
      <c r="Q752" s="10"/>
      <c r="R752" s="10"/>
      <c r="S752" s="10"/>
      <c r="T752" s="10"/>
      <c r="U752" s="10"/>
      <c r="V752" s="10"/>
      <c r="W752" s="10"/>
      <c r="X752" s="10"/>
      <c r="Y752" s="10"/>
      <c r="Z752" s="10"/>
    </row>
    <row r="753" spans="1:26" x14ac:dyDescent="0.3">
      <c r="A753" s="22"/>
      <c r="B753" s="10"/>
      <c r="C753" s="10"/>
      <c r="D753" s="10"/>
      <c r="E753" s="10"/>
      <c r="F753" s="10"/>
      <c r="G753" s="10"/>
      <c r="H753" s="10"/>
      <c r="I753" s="10"/>
      <c r="J753" s="7"/>
      <c r="K753" s="10"/>
      <c r="L753" s="10"/>
      <c r="M753" s="10"/>
      <c r="N753" s="10"/>
      <c r="O753" s="10"/>
      <c r="P753" s="10"/>
      <c r="Q753" s="10"/>
      <c r="R753" s="10"/>
      <c r="S753" s="10"/>
      <c r="T753" s="10"/>
      <c r="U753" s="10"/>
      <c r="V753" s="10"/>
      <c r="W753" s="10"/>
      <c r="X753" s="10"/>
      <c r="Y753" s="10"/>
      <c r="Z753" s="10"/>
    </row>
    <row r="754" spans="1:26" x14ac:dyDescent="0.3">
      <c r="A754" s="22"/>
      <c r="B754" s="10"/>
      <c r="C754" s="10"/>
      <c r="D754" s="10"/>
      <c r="E754" s="10"/>
      <c r="F754" s="10"/>
      <c r="G754" s="10"/>
      <c r="H754" s="10"/>
      <c r="I754" s="10"/>
      <c r="J754" s="7"/>
      <c r="K754" s="10"/>
      <c r="L754" s="10"/>
      <c r="M754" s="10"/>
      <c r="N754" s="10"/>
      <c r="O754" s="10"/>
      <c r="P754" s="10"/>
      <c r="Q754" s="10"/>
      <c r="R754" s="10"/>
      <c r="S754" s="10"/>
      <c r="T754" s="10"/>
      <c r="U754" s="10"/>
      <c r="V754" s="10"/>
      <c r="W754" s="10"/>
      <c r="X754" s="10"/>
      <c r="Y754" s="10"/>
      <c r="Z754" s="10"/>
    </row>
    <row r="755" spans="1:26" x14ac:dyDescent="0.3">
      <c r="A755" s="22"/>
      <c r="B755" s="10"/>
      <c r="C755" s="10"/>
      <c r="D755" s="10"/>
      <c r="E755" s="10"/>
      <c r="F755" s="10"/>
      <c r="G755" s="10"/>
      <c r="H755" s="10"/>
      <c r="I755" s="10"/>
      <c r="J755" s="7"/>
      <c r="K755" s="10"/>
      <c r="L755" s="10"/>
      <c r="M755" s="10"/>
      <c r="N755" s="10"/>
      <c r="O755" s="10"/>
      <c r="P755" s="10"/>
      <c r="Q755" s="10"/>
      <c r="R755" s="10"/>
      <c r="S755" s="10"/>
      <c r="T755" s="10"/>
      <c r="U755" s="10"/>
      <c r="V755" s="10"/>
      <c r="W755" s="10"/>
      <c r="X755" s="10"/>
      <c r="Y755" s="10"/>
      <c r="Z755" s="10"/>
    </row>
    <row r="756" spans="1:26" x14ac:dyDescent="0.3">
      <c r="A756" s="22"/>
      <c r="B756" s="10"/>
      <c r="C756" s="10"/>
      <c r="D756" s="10"/>
      <c r="E756" s="10"/>
      <c r="F756" s="10"/>
      <c r="G756" s="10"/>
      <c r="H756" s="10"/>
      <c r="I756" s="10"/>
      <c r="J756" s="7"/>
      <c r="K756" s="10"/>
      <c r="L756" s="10"/>
      <c r="M756" s="10"/>
      <c r="N756" s="10"/>
      <c r="O756" s="10"/>
      <c r="P756" s="10"/>
      <c r="Q756" s="10"/>
      <c r="R756" s="10"/>
      <c r="S756" s="10"/>
      <c r="T756" s="10"/>
      <c r="U756" s="10"/>
      <c r="V756" s="10"/>
      <c r="W756" s="10"/>
      <c r="X756" s="10"/>
      <c r="Y756" s="10"/>
      <c r="Z756" s="10"/>
    </row>
    <row r="757" spans="1:26" x14ac:dyDescent="0.3">
      <c r="A757" s="22"/>
      <c r="B757" s="10"/>
      <c r="C757" s="10"/>
      <c r="D757" s="10"/>
      <c r="E757" s="10"/>
      <c r="F757" s="10"/>
      <c r="G757" s="10"/>
      <c r="H757" s="10"/>
      <c r="I757" s="10"/>
      <c r="J757" s="7"/>
      <c r="K757" s="10"/>
      <c r="L757" s="10"/>
      <c r="M757" s="10"/>
      <c r="N757" s="10"/>
      <c r="O757" s="10"/>
      <c r="P757" s="10"/>
      <c r="Q757" s="10"/>
      <c r="R757" s="10"/>
      <c r="S757" s="10"/>
      <c r="T757" s="10"/>
      <c r="U757" s="10"/>
      <c r="V757" s="10"/>
      <c r="W757" s="10"/>
      <c r="X757" s="10"/>
      <c r="Y757" s="10"/>
      <c r="Z757" s="10"/>
    </row>
    <row r="758" spans="1:26" x14ac:dyDescent="0.3">
      <c r="A758" s="22"/>
      <c r="B758" s="10"/>
      <c r="C758" s="10"/>
      <c r="D758" s="10"/>
      <c r="E758" s="10"/>
      <c r="F758" s="10"/>
      <c r="G758" s="10"/>
      <c r="H758" s="10"/>
      <c r="I758" s="10"/>
      <c r="J758" s="7"/>
      <c r="K758" s="10"/>
      <c r="L758" s="10"/>
      <c r="M758" s="10"/>
      <c r="N758" s="10"/>
      <c r="O758" s="10"/>
      <c r="P758" s="10"/>
      <c r="Q758" s="10"/>
      <c r="R758" s="10"/>
      <c r="S758" s="10"/>
      <c r="T758" s="10"/>
      <c r="U758" s="10"/>
      <c r="V758" s="10"/>
      <c r="W758" s="10"/>
      <c r="X758" s="10"/>
      <c r="Y758" s="10"/>
      <c r="Z758" s="10"/>
    </row>
    <row r="759" spans="1:26" x14ac:dyDescent="0.3">
      <c r="A759" s="22"/>
      <c r="B759" s="10"/>
      <c r="C759" s="10"/>
      <c r="D759" s="10"/>
      <c r="E759" s="10"/>
      <c r="F759" s="10"/>
      <c r="G759" s="10"/>
      <c r="H759" s="10"/>
      <c r="I759" s="10"/>
      <c r="J759" s="7"/>
      <c r="K759" s="10"/>
      <c r="L759" s="10"/>
      <c r="M759" s="10"/>
      <c r="N759" s="10"/>
      <c r="O759" s="10"/>
      <c r="P759" s="10"/>
      <c r="Q759" s="10"/>
      <c r="R759" s="10"/>
      <c r="S759" s="10"/>
      <c r="T759" s="10"/>
      <c r="U759" s="10"/>
      <c r="V759" s="10"/>
      <c r="W759" s="10"/>
      <c r="X759" s="10"/>
      <c r="Y759" s="10"/>
      <c r="Z759" s="10"/>
    </row>
    <row r="760" spans="1:26" x14ac:dyDescent="0.3">
      <c r="A760" s="22"/>
      <c r="B760" s="10"/>
      <c r="C760" s="10"/>
      <c r="D760" s="10"/>
      <c r="E760" s="10"/>
      <c r="F760" s="10"/>
      <c r="G760" s="10"/>
      <c r="H760" s="10"/>
      <c r="I760" s="10"/>
      <c r="J760" s="7"/>
      <c r="K760" s="10"/>
      <c r="L760" s="10"/>
      <c r="M760" s="10"/>
      <c r="N760" s="10"/>
      <c r="O760" s="10"/>
      <c r="P760" s="10"/>
      <c r="Q760" s="10"/>
      <c r="R760" s="10"/>
      <c r="S760" s="10"/>
      <c r="T760" s="10"/>
      <c r="U760" s="10"/>
      <c r="V760" s="10"/>
      <c r="W760" s="10"/>
      <c r="X760" s="10"/>
      <c r="Y760" s="10"/>
      <c r="Z760" s="10"/>
    </row>
    <row r="761" spans="1:26" x14ac:dyDescent="0.3">
      <c r="A761" s="22"/>
      <c r="B761" s="10"/>
      <c r="C761" s="10"/>
      <c r="D761" s="10"/>
      <c r="E761" s="10"/>
      <c r="F761" s="10"/>
      <c r="G761" s="10"/>
      <c r="H761" s="10"/>
      <c r="I761" s="10"/>
      <c r="J761" s="7"/>
      <c r="K761" s="10"/>
      <c r="L761" s="10"/>
      <c r="M761" s="10"/>
      <c r="N761" s="10"/>
      <c r="O761" s="10"/>
      <c r="P761" s="10"/>
      <c r="Q761" s="10"/>
      <c r="R761" s="10"/>
      <c r="S761" s="10"/>
      <c r="T761" s="10"/>
      <c r="U761" s="10"/>
      <c r="V761" s="10"/>
      <c r="W761" s="10"/>
      <c r="X761" s="10"/>
      <c r="Y761" s="10"/>
      <c r="Z761" s="10"/>
    </row>
    <row r="762" spans="1:26" x14ac:dyDescent="0.3">
      <c r="A762" s="22"/>
      <c r="B762" s="10"/>
      <c r="C762" s="10"/>
      <c r="D762" s="10"/>
      <c r="E762" s="10"/>
      <c r="F762" s="10"/>
      <c r="G762" s="10"/>
      <c r="H762" s="10"/>
      <c r="I762" s="10"/>
      <c r="J762" s="7"/>
      <c r="K762" s="10"/>
      <c r="L762" s="10"/>
      <c r="M762" s="10"/>
      <c r="N762" s="10"/>
      <c r="O762" s="10"/>
      <c r="P762" s="10"/>
      <c r="Q762" s="10"/>
      <c r="R762" s="10"/>
      <c r="S762" s="10"/>
      <c r="T762" s="10"/>
      <c r="U762" s="10"/>
      <c r="V762" s="10"/>
      <c r="W762" s="10"/>
      <c r="X762" s="10"/>
      <c r="Y762" s="10"/>
      <c r="Z762" s="10"/>
    </row>
    <row r="763" spans="1:26" x14ac:dyDescent="0.3">
      <c r="A763" s="22"/>
      <c r="B763" s="10"/>
      <c r="C763" s="10"/>
      <c r="D763" s="10"/>
      <c r="E763" s="10"/>
      <c r="F763" s="10"/>
      <c r="G763" s="10"/>
      <c r="H763" s="10"/>
      <c r="I763" s="10"/>
      <c r="J763" s="7"/>
      <c r="K763" s="10"/>
      <c r="L763" s="10"/>
      <c r="M763" s="10"/>
      <c r="N763" s="10"/>
      <c r="O763" s="10"/>
      <c r="P763" s="10"/>
      <c r="Q763" s="10"/>
      <c r="R763" s="10"/>
      <c r="S763" s="10"/>
      <c r="T763" s="10"/>
      <c r="U763" s="10"/>
      <c r="V763" s="10"/>
      <c r="W763" s="10"/>
      <c r="X763" s="10"/>
      <c r="Y763" s="10"/>
      <c r="Z763" s="10"/>
    </row>
    <row r="764" spans="1:26" x14ac:dyDescent="0.3">
      <c r="A764" s="22"/>
      <c r="B764" s="10"/>
      <c r="C764" s="10"/>
      <c r="D764" s="10"/>
      <c r="E764" s="10"/>
      <c r="F764" s="10"/>
      <c r="G764" s="10"/>
      <c r="H764" s="10"/>
      <c r="I764" s="10"/>
      <c r="J764" s="7"/>
      <c r="K764" s="10"/>
      <c r="L764" s="10"/>
      <c r="M764" s="10"/>
      <c r="N764" s="10"/>
      <c r="O764" s="10"/>
      <c r="P764" s="10"/>
      <c r="Q764" s="10"/>
      <c r="R764" s="10"/>
      <c r="S764" s="10"/>
      <c r="T764" s="10"/>
      <c r="U764" s="10"/>
      <c r="V764" s="10"/>
      <c r="W764" s="10"/>
      <c r="X764" s="10"/>
      <c r="Y764" s="10"/>
      <c r="Z764" s="10"/>
    </row>
    <row r="765" spans="1:26" x14ac:dyDescent="0.3">
      <c r="A765" s="22"/>
      <c r="B765" s="10"/>
      <c r="C765" s="10"/>
      <c r="D765" s="10"/>
      <c r="E765" s="10"/>
      <c r="F765" s="10"/>
      <c r="G765" s="10"/>
      <c r="H765" s="10"/>
      <c r="I765" s="10"/>
      <c r="J765" s="7"/>
      <c r="K765" s="10"/>
      <c r="L765" s="10"/>
      <c r="M765" s="10"/>
      <c r="N765" s="10"/>
      <c r="O765" s="10"/>
      <c r="P765" s="10"/>
      <c r="Q765" s="10"/>
      <c r="R765" s="10"/>
      <c r="S765" s="10"/>
      <c r="T765" s="10"/>
      <c r="U765" s="10"/>
      <c r="V765" s="10"/>
      <c r="W765" s="10"/>
      <c r="X765" s="10"/>
      <c r="Y765" s="10"/>
      <c r="Z765" s="10"/>
    </row>
    <row r="766" spans="1:26" x14ac:dyDescent="0.3">
      <c r="A766" s="22"/>
      <c r="B766" s="10"/>
      <c r="C766" s="10"/>
      <c r="D766" s="10"/>
      <c r="E766" s="10"/>
      <c r="F766" s="10"/>
      <c r="G766" s="10"/>
      <c r="H766" s="10"/>
      <c r="I766" s="10"/>
      <c r="J766" s="7"/>
      <c r="K766" s="10"/>
      <c r="L766" s="10"/>
      <c r="M766" s="10"/>
      <c r="N766" s="10"/>
      <c r="O766" s="10"/>
      <c r="P766" s="10"/>
      <c r="Q766" s="10"/>
      <c r="R766" s="10"/>
      <c r="S766" s="10"/>
      <c r="T766" s="10"/>
      <c r="U766" s="10"/>
      <c r="V766" s="10"/>
      <c r="W766" s="10"/>
      <c r="X766" s="10"/>
      <c r="Y766" s="10"/>
      <c r="Z766" s="10"/>
    </row>
    <row r="767" spans="1:26" x14ac:dyDescent="0.3">
      <c r="A767" s="22"/>
      <c r="B767" s="10"/>
      <c r="C767" s="10"/>
      <c r="D767" s="10"/>
      <c r="E767" s="10"/>
      <c r="F767" s="10"/>
      <c r="G767" s="10"/>
      <c r="H767" s="10"/>
      <c r="I767" s="10"/>
      <c r="J767" s="7"/>
      <c r="K767" s="10"/>
      <c r="L767" s="10"/>
      <c r="M767" s="10"/>
      <c r="N767" s="10"/>
      <c r="O767" s="10"/>
      <c r="P767" s="10"/>
      <c r="Q767" s="10"/>
      <c r="R767" s="10"/>
      <c r="S767" s="10"/>
      <c r="T767" s="10"/>
      <c r="U767" s="10"/>
      <c r="V767" s="10"/>
      <c r="W767" s="10"/>
      <c r="X767" s="10"/>
      <c r="Y767" s="10"/>
      <c r="Z767" s="10"/>
    </row>
    <row r="768" spans="1:26" x14ac:dyDescent="0.3">
      <c r="A768" s="22"/>
      <c r="B768" s="10"/>
      <c r="C768" s="10"/>
      <c r="D768" s="10"/>
      <c r="E768" s="10"/>
      <c r="F768" s="10"/>
      <c r="G768" s="10"/>
      <c r="H768" s="10"/>
      <c r="I768" s="10"/>
      <c r="J768" s="7"/>
      <c r="K768" s="10"/>
      <c r="L768" s="10"/>
      <c r="M768" s="10"/>
      <c r="N768" s="10"/>
      <c r="O768" s="10"/>
      <c r="P768" s="10"/>
      <c r="Q768" s="10"/>
      <c r="R768" s="10"/>
      <c r="S768" s="10"/>
      <c r="T768" s="10"/>
      <c r="U768" s="10"/>
      <c r="V768" s="10"/>
      <c r="W768" s="10"/>
      <c r="X768" s="10"/>
      <c r="Y768" s="10"/>
      <c r="Z768" s="10"/>
    </row>
    <row r="769" spans="1:26" x14ac:dyDescent="0.3">
      <c r="A769" s="22"/>
      <c r="B769" s="10"/>
      <c r="C769" s="10"/>
      <c r="D769" s="10"/>
      <c r="E769" s="10"/>
      <c r="F769" s="10"/>
      <c r="G769" s="10"/>
      <c r="H769" s="10"/>
      <c r="I769" s="10"/>
      <c r="J769" s="7"/>
      <c r="K769" s="10"/>
      <c r="L769" s="10"/>
      <c r="M769" s="10"/>
      <c r="N769" s="10"/>
      <c r="O769" s="10"/>
      <c r="P769" s="10"/>
      <c r="Q769" s="10"/>
      <c r="R769" s="10"/>
      <c r="S769" s="10"/>
      <c r="T769" s="10"/>
      <c r="U769" s="10"/>
      <c r="V769" s="10"/>
      <c r="W769" s="10"/>
      <c r="X769" s="10"/>
      <c r="Y769" s="10"/>
      <c r="Z769" s="10"/>
    </row>
    <row r="770" spans="1:26" x14ac:dyDescent="0.3">
      <c r="A770" s="22"/>
      <c r="B770" s="10"/>
      <c r="C770" s="10"/>
      <c r="D770" s="10"/>
      <c r="E770" s="10"/>
      <c r="F770" s="10"/>
      <c r="G770" s="10"/>
      <c r="H770" s="10"/>
      <c r="I770" s="10"/>
      <c r="J770" s="7"/>
      <c r="K770" s="10"/>
      <c r="L770" s="10"/>
      <c r="M770" s="10"/>
      <c r="N770" s="10"/>
      <c r="O770" s="10"/>
      <c r="P770" s="10"/>
      <c r="Q770" s="10"/>
      <c r="R770" s="10"/>
      <c r="S770" s="10"/>
      <c r="T770" s="10"/>
      <c r="U770" s="10"/>
      <c r="V770" s="10"/>
      <c r="W770" s="10"/>
      <c r="X770" s="10"/>
      <c r="Y770" s="10"/>
      <c r="Z770" s="10"/>
    </row>
    <row r="771" spans="1:26" x14ac:dyDescent="0.3">
      <c r="A771" s="22"/>
      <c r="B771" s="10"/>
      <c r="C771" s="10"/>
      <c r="D771" s="10"/>
      <c r="E771" s="10"/>
      <c r="F771" s="10"/>
      <c r="G771" s="10"/>
      <c r="H771" s="10"/>
      <c r="I771" s="10"/>
      <c r="J771" s="7"/>
      <c r="K771" s="10"/>
      <c r="L771" s="10"/>
      <c r="M771" s="10"/>
      <c r="N771" s="10"/>
      <c r="O771" s="10"/>
      <c r="P771" s="10"/>
      <c r="Q771" s="10"/>
      <c r="R771" s="10"/>
      <c r="S771" s="10"/>
      <c r="T771" s="10"/>
      <c r="U771" s="10"/>
      <c r="V771" s="10"/>
      <c r="W771" s="10"/>
      <c r="X771" s="10"/>
      <c r="Y771" s="10"/>
      <c r="Z771" s="10"/>
    </row>
    <row r="772" spans="1:26" x14ac:dyDescent="0.3">
      <c r="A772" s="22"/>
      <c r="B772" s="10"/>
      <c r="C772" s="10"/>
      <c r="D772" s="10"/>
      <c r="E772" s="10"/>
      <c r="F772" s="10"/>
      <c r="G772" s="10"/>
      <c r="H772" s="10"/>
      <c r="I772" s="10"/>
      <c r="J772" s="7"/>
      <c r="K772" s="10"/>
      <c r="L772" s="10"/>
      <c r="M772" s="10"/>
      <c r="N772" s="10"/>
      <c r="O772" s="10"/>
      <c r="P772" s="10"/>
      <c r="Q772" s="10"/>
      <c r="R772" s="10"/>
      <c r="S772" s="10"/>
      <c r="T772" s="10"/>
      <c r="U772" s="10"/>
      <c r="V772" s="10"/>
      <c r="W772" s="10"/>
      <c r="X772" s="10"/>
      <c r="Y772" s="10"/>
      <c r="Z772" s="10"/>
    </row>
    <row r="773" spans="1:26" x14ac:dyDescent="0.3">
      <c r="A773" s="22"/>
      <c r="B773" s="10"/>
      <c r="C773" s="10"/>
      <c r="D773" s="10"/>
      <c r="E773" s="10"/>
      <c r="F773" s="10"/>
      <c r="G773" s="10"/>
      <c r="H773" s="10"/>
      <c r="I773" s="10"/>
      <c r="J773" s="7"/>
      <c r="K773" s="10"/>
      <c r="L773" s="10"/>
      <c r="M773" s="10"/>
      <c r="N773" s="10"/>
      <c r="O773" s="10"/>
      <c r="P773" s="10"/>
      <c r="Q773" s="10"/>
      <c r="R773" s="10"/>
      <c r="S773" s="10"/>
      <c r="T773" s="10"/>
      <c r="U773" s="10"/>
      <c r="V773" s="10"/>
      <c r="W773" s="10"/>
      <c r="X773" s="10"/>
      <c r="Y773" s="10"/>
      <c r="Z773" s="10"/>
    </row>
    <row r="774" spans="1:26" x14ac:dyDescent="0.3">
      <c r="A774" s="22"/>
      <c r="B774" s="10"/>
      <c r="C774" s="10"/>
      <c r="D774" s="10"/>
      <c r="E774" s="10"/>
      <c r="F774" s="10"/>
      <c r="G774" s="10"/>
      <c r="H774" s="10"/>
      <c r="I774" s="10"/>
      <c r="J774" s="7"/>
      <c r="K774" s="10"/>
      <c r="L774" s="10"/>
      <c r="M774" s="10"/>
      <c r="N774" s="10"/>
      <c r="O774" s="10"/>
      <c r="P774" s="10"/>
      <c r="Q774" s="10"/>
      <c r="R774" s="10"/>
      <c r="S774" s="10"/>
      <c r="T774" s="10"/>
      <c r="U774" s="10"/>
      <c r="V774" s="10"/>
      <c r="W774" s="10"/>
      <c r="X774" s="10"/>
      <c r="Y774" s="10"/>
      <c r="Z774" s="10"/>
    </row>
    <row r="775" spans="1:26" x14ac:dyDescent="0.3">
      <c r="A775" s="22"/>
      <c r="B775" s="10"/>
      <c r="C775" s="10"/>
      <c r="D775" s="10"/>
      <c r="E775" s="10"/>
      <c r="F775" s="10"/>
      <c r="G775" s="10"/>
      <c r="H775" s="10"/>
      <c r="I775" s="10"/>
      <c r="J775" s="7"/>
      <c r="K775" s="10"/>
      <c r="L775" s="10"/>
      <c r="M775" s="10"/>
      <c r="N775" s="10"/>
      <c r="O775" s="10"/>
      <c r="P775" s="10"/>
      <c r="Q775" s="10"/>
      <c r="R775" s="10"/>
      <c r="S775" s="10"/>
      <c r="T775" s="10"/>
      <c r="U775" s="10"/>
      <c r="V775" s="10"/>
      <c r="W775" s="10"/>
      <c r="X775" s="10"/>
      <c r="Y775" s="10"/>
      <c r="Z775" s="10"/>
    </row>
    <row r="776" spans="1:26" x14ac:dyDescent="0.3">
      <c r="A776" s="22"/>
      <c r="B776" s="10"/>
      <c r="C776" s="10"/>
      <c r="D776" s="10"/>
      <c r="E776" s="10"/>
      <c r="F776" s="10"/>
      <c r="G776" s="10"/>
      <c r="H776" s="10"/>
      <c r="I776" s="10"/>
      <c r="J776" s="7"/>
      <c r="K776" s="10"/>
      <c r="L776" s="10"/>
      <c r="M776" s="10"/>
      <c r="N776" s="10"/>
      <c r="O776" s="10"/>
      <c r="P776" s="10"/>
      <c r="Q776" s="10"/>
      <c r="R776" s="10"/>
      <c r="S776" s="10"/>
      <c r="T776" s="10"/>
      <c r="U776" s="10"/>
      <c r="V776" s="10"/>
      <c r="W776" s="10"/>
      <c r="X776" s="10"/>
      <c r="Y776" s="10"/>
      <c r="Z776" s="10"/>
    </row>
    <row r="777" spans="1:26" x14ac:dyDescent="0.3">
      <c r="A777" s="22"/>
      <c r="B777" s="10"/>
      <c r="C777" s="10"/>
      <c r="D777" s="10"/>
      <c r="E777" s="10"/>
      <c r="F777" s="10"/>
      <c r="G777" s="10"/>
      <c r="H777" s="10"/>
      <c r="I777" s="10"/>
      <c r="J777" s="7"/>
      <c r="K777" s="10"/>
      <c r="L777" s="10"/>
      <c r="M777" s="10"/>
      <c r="N777" s="10"/>
      <c r="O777" s="10"/>
      <c r="P777" s="10"/>
      <c r="Q777" s="10"/>
      <c r="R777" s="10"/>
      <c r="S777" s="10"/>
      <c r="T777" s="10"/>
      <c r="U777" s="10"/>
      <c r="V777" s="10"/>
      <c r="W777" s="10"/>
      <c r="X777" s="10"/>
      <c r="Y777" s="10"/>
      <c r="Z777" s="10"/>
    </row>
    <row r="778" spans="1:26" x14ac:dyDescent="0.3">
      <c r="A778" s="22"/>
      <c r="B778" s="10"/>
      <c r="C778" s="10"/>
      <c r="D778" s="10"/>
      <c r="E778" s="10"/>
      <c r="F778" s="10"/>
      <c r="G778" s="10"/>
      <c r="H778" s="10"/>
      <c r="I778" s="10"/>
      <c r="J778" s="7"/>
      <c r="K778" s="10"/>
      <c r="L778" s="10"/>
      <c r="M778" s="10"/>
      <c r="N778" s="10"/>
      <c r="O778" s="10"/>
      <c r="P778" s="10"/>
      <c r="Q778" s="10"/>
      <c r="R778" s="10"/>
      <c r="S778" s="10"/>
      <c r="T778" s="10"/>
      <c r="U778" s="10"/>
      <c r="V778" s="10"/>
      <c r="W778" s="10"/>
      <c r="X778" s="10"/>
      <c r="Y778" s="10"/>
      <c r="Z778" s="10"/>
    </row>
    <row r="779" spans="1:26" x14ac:dyDescent="0.3">
      <c r="A779" s="22"/>
      <c r="B779" s="10"/>
      <c r="C779" s="10"/>
      <c r="D779" s="10"/>
      <c r="E779" s="10"/>
      <c r="F779" s="10"/>
      <c r="G779" s="10"/>
      <c r="H779" s="10"/>
      <c r="I779" s="10"/>
      <c r="J779" s="7"/>
      <c r="K779" s="10"/>
      <c r="L779" s="10"/>
      <c r="M779" s="10"/>
      <c r="N779" s="10"/>
      <c r="O779" s="10"/>
      <c r="P779" s="10"/>
      <c r="Q779" s="10"/>
      <c r="R779" s="10"/>
      <c r="S779" s="10"/>
      <c r="T779" s="10"/>
      <c r="U779" s="10"/>
      <c r="V779" s="10"/>
      <c r="W779" s="10"/>
      <c r="X779" s="10"/>
      <c r="Y779" s="10"/>
      <c r="Z779" s="10"/>
    </row>
    <row r="780" spans="1:26" x14ac:dyDescent="0.3">
      <c r="A780" s="22"/>
      <c r="B780" s="10"/>
      <c r="C780" s="10"/>
      <c r="D780" s="10"/>
      <c r="E780" s="10"/>
      <c r="F780" s="10"/>
      <c r="G780" s="10"/>
      <c r="H780" s="10"/>
      <c r="I780" s="10"/>
      <c r="J780" s="7"/>
      <c r="K780" s="10"/>
      <c r="L780" s="10"/>
      <c r="M780" s="10"/>
      <c r="N780" s="10"/>
      <c r="O780" s="10"/>
      <c r="P780" s="10"/>
      <c r="Q780" s="10"/>
      <c r="R780" s="10"/>
      <c r="S780" s="10"/>
      <c r="T780" s="10"/>
      <c r="U780" s="10"/>
      <c r="V780" s="10"/>
      <c r="W780" s="10"/>
      <c r="X780" s="10"/>
      <c r="Y780" s="10"/>
      <c r="Z780" s="10"/>
    </row>
    <row r="781" spans="1:26" x14ac:dyDescent="0.3">
      <c r="A781" s="22"/>
      <c r="B781" s="10"/>
      <c r="C781" s="10"/>
      <c r="D781" s="10"/>
      <c r="E781" s="10"/>
      <c r="F781" s="10"/>
      <c r="G781" s="10"/>
      <c r="H781" s="10"/>
      <c r="I781" s="10"/>
      <c r="J781" s="7"/>
      <c r="K781" s="10"/>
      <c r="L781" s="10"/>
      <c r="M781" s="10"/>
      <c r="N781" s="10"/>
      <c r="O781" s="10"/>
      <c r="P781" s="10"/>
      <c r="Q781" s="10"/>
      <c r="R781" s="10"/>
      <c r="S781" s="10"/>
      <c r="T781" s="10"/>
      <c r="U781" s="10"/>
      <c r="V781" s="10"/>
      <c r="W781" s="10"/>
      <c r="X781" s="10"/>
      <c r="Y781" s="10"/>
      <c r="Z781" s="10"/>
    </row>
    <row r="782" spans="1:26" x14ac:dyDescent="0.3">
      <c r="A782" s="22"/>
      <c r="B782" s="10"/>
      <c r="C782" s="10"/>
      <c r="D782" s="10"/>
      <c r="E782" s="10"/>
      <c r="F782" s="10"/>
      <c r="G782" s="10"/>
      <c r="H782" s="10"/>
      <c r="I782" s="10"/>
      <c r="J782" s="7"/>
      <c r="K782" s="10"/>
      <c r="L782" s="10"/>
      <c r="M782" s="10"/>
      <c r="N782" s="10"/>
      <c r="O782" s="10"/>
      <c r="P782" s="10"/>
      <c r="Q782" s="10"/>
      <c r="R782" s="10"/>
      <c r="S782" s="10"/>
      <c r="T782" s="10"/>
      <c r="U782" s="10"/>
      <c r="V782" s="10"/>
      <c r="W782" s="10"/>
      <c r="X782" s="10"/>
      <c r="Y782" s="10"/>
      <c r="Z782" s="10"/>
    </row>
    <row r="783" spans="1:26" x14ac:dyDescent="0.3">
      <c r="A783" s="22"/>
      <c r="B783" s="10"/>
      <c r="C783" s="10"/>
      <c r="D783" s="10"/>
      <c r="E783" s="10"/>
      <c r="F783" s="10"/>
      <c r="G783" s="10"/>
      <c r="H783" s="10"/>
      <c r="I783" s="10"/>
      <c r="J783" s="7"/>
      <c r="K783" s="10"/>
      <c r="L783" s="10"/>
      <c r="M783" s="10"/>
      <c r="N783" s="10"/>
      <c r="O783" s="10"/>
      <c r="P783" s="10"/>
      <c r="Q783" s="10"/>
      <c r="R783" s="10"/>
      <c r="S783" s="10"/>
      <c r="T783" s="10"/>
      <c r="U783" s="10"/>
      <c r="V783" s="10"/>
      <c r="W783" s="10"/>
      <c r="X783" s="10"/>
      <c r="Y783" s="10"/>
      <c r="Z783" s="10"/>
    </row>
    <row r="784" spans="1:26" x14ac:dyDescent="0.3">
      <c r="A784" s="22"/>
      <c r="B784" s="10"/>
      <c r="C784" s="10"/>
      <c r="D784" s="10"/>
      <c r="E784" s="10"/>
      <c r="F784" s="10"/>
      <c r="G784" s="10"/>
      <c r="H784" s="10"/>
      <c r="I784" s="10"/>
      <c r="J784" s="7"/>
      <c r="K784" s="10"/>
      <c r="L784" s="10"/>
      <c r="M784" s="10"/>
      <c r="N784" s="10"/>
      <c r="O784" s="10"/>
      <c r="P784" s="10"/>
      <c r="Q784" s="10"/>
      <c r="R784" s="10"/>
      <c r="S784" s="10"/>
      <c r="T784" s="10"/>
      <c r="U784" s="10"/>
      <c r="V784" s="10"/>
      <c r="W784" s="10"/>
      <c r="X784" s="10"/>
      <c r="Y784" s="10"/>
      <c r="Z784" s="10"/>
    </row>
    <row r="785" spans="1:26" x14ac:dyDescent="0.3">
      <c r="A785" s="22"/>
      <c r="B785" s="10"/>
      <c r="C785" s="10"/>
      <c r="D785" s="10"/>
      <c r="E785" s="10"/>
      <c r="F785" s="10"/>
      <c r="G785" s="10"/>
      <c r="H785" s="10"/>
      <c r="I785" s="10"/>
      <c r="J785" s="7"/>
      <c r="K785" s="10"/>
      <c r="L785" s="10"/>
      <c r="M785" s="10"/>
      <c r="N785" s="10"/>
      <c r="O785" s="10"/>
      <c r="P785" s="10"/>
      <c r="Q785" s="10"/>
      <c r="R785" s="10"/>
      <c r="S785" s="10"/>
      <c r="T785" s="10"/>
      <c r="U785" s="10"/>
      <c r="V785" s="10"/>
      <c r="W785" s="10"/>
      <c r="X785" s="10"/>
      <c r="Y785" s="10"/>
      <c r="Z785" s="10"/>
    </row>
    <row r="786" spans="1:26" x14ac:dyDescent="0.3">
      <c r="A786" s="22"/>
      <c r="B786" s="10"/>
      <c r="C786" s="10"/>
      <c r="D786" s="10"/>
      <c r="E786" s="10"/>
      <c r="F786" s="10"/>
      <c r="G786" s="10"/>
      <c r="H786" s="10"/>
      <c r="I786" s="10"/>
      <c r="J786" s="7"/>
      <c r="K786" s="10"/>
      <c r="L786" s="10"/>
      <c r="M786" s="10"/>
      <c r="N786" s="10"/>
      <c r="O786" s="10"/>
      <c r="P786" s="10"/>
      <c r="Q786" s="10"/>
      <c r="R786" s="10"/>
      <c r="S786" s="10"/>
      <c r="T786" s="10"/>
      <c r="U786" s="10"/>
      <c r="V786" s="10"/>
      <c r="W786" s="10"/>
      <c r="X786" s="10"/>
      <c r="Y786" s="10"/>
      <c r="Z786" s="10"/>
    </row>
    <row r="787" spans="1:26" x14ac:dyDescent="0.3">
      <c r="A787" s="22"/>
      <c r="B787" s="10"/>
      <c r="C787" s="10"/>
      <c r="D787" s="10"/>
      <c r="E787" s="10"/>
      <c r="F787" s="10"/>
      <c r="G787" s="10"/>
      <c r="H787" s="10"/>
      <c r="I787" s="10"/>
      <c r="J787" s="7"/>
      <c r="K787" s="10"/>
      <c r="L787" s="10"/>
      <c r="M787" s="10"/>
      <c r="N787" s="10"/>
      <c r="O787" s="10"/>
      <c r="P787" s="10"/>
      <c r="Q787" s="10"/>
      <c r="R787" s="10"/>
      <c r="S787" s="10"/>
      <c r="T787" s="10"/>
      <c r="U787" s="10"/>
      <c r="V787" s="10"/>
      <c r="W787" s="10"/>
      <c r="X787" s="10"/>
      <c r="Y787" s="10"/>
      <c r="Z787" s="10"/>
    </row>
    <row r="788" spans="1:26" x14ac:dyDescent="0.3">
      <c r="A788" s="22"/>
      <c r="B788" s="10"/>
      <c r="C788" s="10"/>
      <c r="D788" s="10"/>
      <c r="E788" s="10"/>
      <c r="F788" s="10"/>
      <c r="G788" s="10"/>
      <c r="H788" s="10"/>
      <c r="I788" s="10"/>
      <c r="J788" s="7"/>
      <c r="K788" s="10"/>
      <c r="L788" s="10"/>
      <c r="M788" s="10"/>
      <c r="N788" s="10"/>
      <c r="O788" s="10"/>
      <c r="P788" s="10"/>
      <c r="Q788" s="10"/>
      <c r="R788" s="10"/>
      <c r="S788" s="10"/>
      <c r="T788" s="10"/>
      <c r="U788" s="10"/>
      <c r="V788" s="10"/>
      <c r="W788" s="10"/>
      <c r="X788" s="10"/>
      <c r="Y788" s="10"/>
      <c r="Z788" s="10"/>
    </row>
    <row r="789" spans="1:26" x14ac:dyDescent="0.3">
      <c r="A789" s="22"/>
      <c r="B789" s="10"/>
      <c r="C789" s="10"/>
      <c r="D789" s="10"/>
      <c r="E789" s="10"/>
      <c r="F789" s="10"/>
      <c r="G789" s="10"/>
      <c r="H789" s="10"/>
      <c r="I789" s="10"/>
      <c r="J789" s="7"/>
      <c r="K789" s="10"/>
      <c r="L789" s="10"/>
      <c r="M789" s="10"/>
      <c r="N789" s="10"/>
      <c r="O789" s="10"/>
      <c r="P789" s="10"/>
      <c r="Q789" s="10"/>
      <c r="R789" s="10"/>
      <c r="S789" s="10"/>
      <c r="T789" s="10"/>
      <c r="U789" s="10"/>
      <c r="V789" s="10"/>
      <c r="W789" s="10"/>
      <c r="X789" s="10"/>
      <c r="Y789" s="10"/>
      <c r="Z789" s="10"/>
    </row>
    <row r="790" spans="1:26" x14ac:dyDescent="0.3">
      <c r="A790" s="22"/>
      <c r="B790" s="10"/>
      <c r="C790" s="10"/>
      <c r="D790" s="10"/>
      <c r="E790" s="10"/>
      <c r="F790" s="10"/>
      <c r="G790" s="10"/>
      <c r="H790" s="10"/>
      <c r="I790" s="10"/>
      <c r="J790" s="7"/>
      <c r="K790" s="10"/>
      <c r="L790" s="10"/>
      <c r="M790" s="10"/>
      <c r="N790" s="10"/>
      <c r="O790" s="10"/>
      <c r="P790" s="10"/>
      <c r="Q790" s="10"/>
      <c r="R790" s="10"/>
      <c r="S790" s="10"/>
      <c r="T790" s="10"/>
      <c r="U790" s="10"/>
      <c r="V790" s="10"/>
      <c r="W790" s="10"/>
      <c r="X790" s="10"/>
      <c r="Y790" s="10"/>
      <c r="Z790" s="10"/>
    </row>
    <row r="791" spans="1:26" x14ac:dyDescent="0.3">
      <c r="A791" s="22"/>
      <c r="B791" s="10"/>
      <c r="C791" s="10"/>
      <c r="D791" s="10"/>
      <c r="E791" s="10"/>
      <c r="F791" s="10"/>
      <c r="G791" s="10"/>
      <c r="H791" s="10"/>
      <c r="I791" s="10"/>
      <c r="J791" s="7"/>
      <c r="K791" s="10"/>
      <c r="L791" s="10"/>
      <c r="M791" s="10"/>
      <c r="N791" s="10"/>
      <c r="O791" s="10"/>
      <c r="P791" s="10"/>
      <c r="Q791" s="10"/>
      <c r="R791" s="10"/>
      <c r="S791" s="10"/>
      <c r="T791" s="10"/>
      <c r="U791" s="10"/>
      <c r="V791" s="10"/>
      <c r="W791" s="10"/>
      <c r="X791" s="10"/>
      <c r="Y791" s="10"/>
      <c r="Z791" s="10"/>
    </row>
    <row r="792" spans="1:26" x14ac:dyDescent="0.3">
      <c r="A792" s="22"/>
      <c r="B792" s="10"/>
      <c r="C792" s="10"/>
      <c r="D792" s="10"/>
      <c r="E792" s="10"/>
      <c r="F792" s="10"/>
      <c r="G792" s="10"/>
      <c r="H792" s="10"/>
      <c r="I792" s="10"/>
      <c r="J792" s="7"/>
      <c r="K792" s="10"/>
      <c r="L792" s="10"/>
      <c r="M792" s="10"/>
      <c r="N792" s="10"/>
      <c r="O792" s="10"/>
      <c r="P792" s="10"/>
      <c r="Q792" s="10"/>
      <c r="R792" s="10"/>
      <c r="S792" s="10"/>
      <c r="T792" s="10"/>
      <c r="U792" s="10"/>
      <c r="V792" s="10"/>
      <c r="W792" s="10"/>
      <c r="X792" s="10"/>
      <c r="Y792" s="10"/>
      <c r="Z792" s="10"/>
    </row>
    <row r="793" spans="1:26" x14ac:dyDescent="0.3">
      <c r="A793" s="22"/>
      <c r="B793" s="10"/>
      <c r="C793" s="10"/>
      <c r="D793" s="10"/>
      <c r="E793" s="10"/>
      <c r="F793" s="10"/>
      <c r="G793" s="10"/>
      <c r="H793" s="10"/>
      <c r="I793" s="10"/>
      <c r="J793" s="7"/>
      <c r="K793" s="10"/>
      <c r="L793" s="10"/>
      <c r="M793" s="10"/>
      <c r="N793" s="10"/>
      <c r="O793" s="10"/>
      <c r="P793" s="10"/>
      <c r="Q793" s="10"/>
      <c r="R793" s="10"/>
      <c r="S793" s="10"/>
      <c r="T793" s="10"/>
      <c r="U793" s="10"/>
      <c r="V793" s="10"/>
      <c r="W793" s="10"/>
      <c r="X793" s="10"/>
      <c r="Y793" s="10"/>
      <c r="Z793" s="10"/>
    </row>
    <row r="794" spans="1:26" x14ac:dyDescent="0.3">
      <c r="A794" s="22"/>
      <c r="B794" s="10"/>
      <c r="C794" s="10"/>
      <c r="D794" s="10"/>
      <c r="E794" s="10"/>
      <c r="F794" s="10"/>
      <c r="G794" s="10"/>
      <c r="H794" s="10"/>
      <c r="I794" s="10"/>
      <c r="J794" s="7"/>
      <c r="K794" s="10"/>
      <c r="L794" s="10"/>
      <c r="M794" s="10"/>
      <c r="N794" s="10"/>
      <c r="O794" s="10"/>
      <c r="P794" s="10"/>
      <c r="Q794" s="10"/>
      <c r="R794" s="10"/>
      <c r="S794" s="10"/>
      <c r="T794" s="10"/>
      <c r="U794" s="10"/>
      <c r="V794" s="10"/>
      <c r="W794" s="10"/>
      <c r="X794" s="10"/>
      <c r="Y794" s="10"/>
      <c r="Z794" s="10"/>
    </row>
    <row r="795" spans="1:26" x14ac:dyDescent="0.3">
      <c r="A795" s="22"/>
      <c r="B795" s="10"/>
      <c r="C795" s="10"/>
      <c r="D795" s="10"/>
      <c r="E795" s="10"/>
      <c r="F795" s="10"/>
      <c r="G795" s="10"/>
      <c r="H795" s="10"/>
      <c r="I795" s="10"/>
      <c r="J795" s="7"/>
      <c r="K795" s="10"/>
      <c r="L795" s="10"/>
      <c r="M795" s="10"/>
      <c r="N795" s="10"/>
      <c r="O795" s="10"/>
      <c r="P795" s="10"/>
      <c r="Q795" s="10"/>
      <c r="R795" s="10"/>
      <c r="S795" s="10"/>
      <c r="T795" s="10"/>
      <c r="U795" s="10"/>
      <c r="V795" s="10"/>
      <c r="W795" s="10"/>
      <c r="X795" s="10"/>
      <c r="Y795" s="10"/>
      <c r="Z795" s="10"/>
    </row>
    <row r="796" spans="1:26" x14ac:dyDescent="0.3">
      <c r="A796" s="22"/>
      <c r="B796" s="10"/>
      <c r="C796" s="10"/>
      <c r="D796" s="10"/>
      <c r="E796" s="10"/>
      <c r="F796" s="10"/>
      <c r="G796" s="10"/>
      <c r="H796" s="10"/>
      <c r="I796" s="10"/>
      <c r="J796" s="7"/>
      <c r="K796" s="10"/>
      <c r="L796" s="10"/>
      <c r="M796" s="10"/>
      <c r="N796" s="10"/>
      <c r="O796" s="10"/>
      <c r="P796" s="10"/>
      <c r="Q796" s="10"/>
      <c r="R796" s="10"/>
      <c r="S796" s="10"/>
      <c r="T796" s="10"/>
      <c r="U796" s="10"/>
      <c r="V796" s="10"/>
      <c r="W796" s="10"/>
      <c r="X796" s="10"/>
      <c r="Y796" s="10"/>
      <c r="Z796" s="10"/>
    </row>
    <row r="797" spans="1:26" x14ac:dyDescent="0.3">
      <c r="A797" s="22"/>
      <c r="B797" s="10"/>
      <c r="C797" s="10"/>
      <c r="D797" s="10"/>
      <c r="E797" s="10"/>
      <c r="F797" s="10"/>
      <c r="G797" s="10"/>
      <c r="H797" s="10"/>
      <c r="I797" s="10"/>
      <c r="J797" s="7"/>
      <c r="K797" s="10"/>
      <c r="L797" s="10"/>
      <c r="M797" s="10"/>
      <c r="N797" s="10"/>
      <c r="O797" s="10"/>
      <c r="P797" s="10"/>
      <c r="Q797" s="10"/>
      <c r="R797" s="10"/>
      <c r="S797" s="10"/>
      <c r="T797" s="10"/>
      <c r="U797" s="10"/>
      <c r="V797" s="10"/>
      <c r="W797" s="10"/>
      <c r="X797" s="10"/>
      <c r="Y797" s="10"/>
      <c r="Z797" s="10"/>
    </row>
    <row r="798" spans="1:26" x14ac:dyDescent="0.3">
      <c r="A798" s="22"/>
      <c r="B798" s="10"/>
      <c r="C798" s="10"/>
      <c r="D798" s="10"/>
      <c r="E798" s="10"/>
      <c r="F798" s="10"/>
      <c r="G798" s="10"/>
      <c r="H798" s="10"/>
      <c r="I798" s="10"/>
      <c r="J798" s="7"/>
      <c r="K798" s="10"/>
      <c r="L798" s="10"/>
      <c r="M798" s="10"/>
      <c r="N798" s="10"/>
      <c r="O798" s="10"/>
      <c r="P798" s="10"/>
      <c r="Q798" s="10"/>
      <c r="R798" s="10"/>
      <c r="S798" s="10"/>
      <c r="T798" s="10"/>
      <c r="U798" s="10"/>
      <c r="V798" s="10"/>
      <c r="W798" s="10"/>
      <c r="X798" s="10"/>
      <c r="Y798" s="10"/>
      <c r="Z798" s="10"/>
    </row>
    <row r="799" spans="1:26" x14ac:dyDescent="0.3">
      <c r="A799" s="22"/>
      <c r="B799" s="10"/>
      <c r="C799" s="10"/>
      <c r="D799" s="10"/>
      <c r="E799" s="10"/>
      <c r="F799" s="10"/>
      <c r="G799" s="10"/>
      <c r="H799" s="10"/>
      <c r="I799" s="10"/>
      <c r="J799" s="7"/>
      <c r="K799" s="10"/>
      <c r="L799" s="10"/>
      <c r="M799" s="10"/>
      <c r="N799" s="10"/>
      <c r="O799" s="10"/>
      <c r="P799" s="10"/>
      <c r="Q799" s="10"/>
      <c r="R799" s="10"/>
      <c r="S799" s="10"/>
      <c r="T799" s="10"/>
      <c r="U799" s="10"/>
      <c r="V799" s="10"/>
      <c r="W799" s="10"/>
      <c r="X799" s="10"/>
      <c r="Y799" s="10"/>
      <c r="Z799" s="10"/>
    </row>
    <row r="800" spans="1:26" x14ac:dyDescent="0.3">
      <c r="A800" s="22"/>
      <c r="B800" s="10"/>
      <c r="C800" s="10"/>
      <c r="D800" s="10"/>
      <c r="E800" s="10"/>
      <c r="F800" s="10"/>
      <c r="G800" s="10"/>
      <c r="H800" s="10"/>
      <c r="I800" s="10"/>
      <c r="J800" s="7"/>
      <c r="K800" s="10"/>
      <c r="L800" s="10"/>
      <c r="M800" s="10"/>
      <c r="N800" s="10"/>
      <c r="O800" s="10"/>
      <c r="P800" s="10"/>
      <c r="Q800" s="10"/>
      <c r="R800" s="10"/>
      <c r="S800" s="10"/>
      <c r="T800" s="10"/>
      <c r="U800" s="10"/>
      <c r="V800" s="10"/>
      <c r="W800" s="10"/>
      <c r="X800" s="10"/>
      <c r="Y800" s="10"/>
      <c r="Z800" s="10"/>
    </row>
    <row r="801" spans="1:26" x14ac:dyDescent="0.3">
      <c r="A801" s="22"/>
      <c r="B801" s="10"/>
      <c r="C801" s="10"/>
      <c r="D801" s="10"/>
      <c r="E801" s="10"/>
      <c r="F801" s="10"/>
      <c r="G801" s="10"/>
      <c r="H801" s="10"/>
      <c r="I801" s="10"/>
      <c r="J801" s="7"/>
      <c r="K801" s="10"/>
      <c r="L801" s="10"/>
      <c r="M801" s="10"/>
      <c r="N801" s="10"/>
      <c r="O801" s="10"/>
      <c r="P801" s="10"/>
      <c r="Q801" s="10"/>
      <c r="R801" s="10"/>
      <c r="S801" s="10"/>
      <c r="T801" s="10"/>
      <c r="U801" s="10"/>
      <c r="V801" s="10"/>
      <c r="W801" s="10"/>
      <c r="X801" s="10"/>
      <c r="Y801" s="10"/>
      <c r="Z801" s="10"/>
    </row>
    <row r="802" spans="1:26" x14ac:dyDescent="0.3">
      <c r="A802" s="22"/>
      <c r="B802" s="10"/>
      <c r="C802" s="10"/>
      <c r="D802" s="10"/>
      <c r="E802" s="10"/>
      <c r="F802" s="10"/>
      <c r="G802" s="10"/>
      <c r="H802" s="10"/>
      <c r="I802" s="10"/>
      <c r="J802" s="7"/>
      <c r="K802" s="10"/>
      <c r="L802" s="10"/>
      <c r="M802" s="10"/>
      <c r="N802" s="10"/>
      <c r="O802" s="10"/>
      <c r="P802" s="10"/>
      <c r="Q802" s="10"/>
      <c r="R802" s="10"/>
      <c r="S802" s="10"/>
      <c r="T802" s="10"/>
      <c r="U802" s="10"/>
      <c r="V802" s="10"/>
      <c r="W802" s="10"/>
      <c r="X802" s="10"/>
      <c r="Y802" s="10"/>
      <c r="Z802" s="10"/>
    </row>
    <row r="803" spans="1:26" x14ac:dyDescent="0.3">
      <c r="A803" s="22"/>
      <c r="B803" s="10"/>
      <c r="C803" s="10"/>
      <c r="D803" s="10"/>
      <c r="E803" s="10"/>
      <c r="F803" s="10"/>
      <c r="G803" s="10"/>
      <c r="H803" s="10"/>
      <c r="I803" s="10"/>
      <c r="J803" s="7"/>
      <c r="K803" s="10"/>
      <c r="L803" s="10"/>
      <c r="M803" s="10"/>
      <c r="N803" s="10"/>
      <c r="O803" s="10"/>
      <c r="P803" s="10"/>
      <c r="Q803" s="10"/>
      <c r="R803" s="10"/>
      <c r="S803" s="10"/>
      <c r="T803" s="10"/>
      <c r="U803" s="10"/>
      <c r="V803" s="10"/>
      <c r="W803" s="10"/>
      <c r="X803" s="10"/>
      <c r="Y803" s="10"/>
      <c r="Z803" s="10"/>
    </row>
    <row r="804" spans="1:26" x14ac:dyDescent="0.3">
      <c r="A804" s="22"/>
      <c r="B804" s="10"/>
      <c r="C804" s="10"/>
      <c r="D804" s="10"/>
      <c r="E804" s="10"/>
      <c r="F804" s="10"/>
      <c r="G804" s="10"/>
      <c r="H804" s="10"/>
      <c r="I804" s="10"/>
      <c r="J804" s="7"/>
      <c r="K804" s="10"/>
      <c r="L804" s="10"/>
      <c r="M804" s="10"/>
      <c r="N804" s="10"/>
      <c r="O804" s="10"/>
      <c r="P804" s="10"/>
      <c r="Q804" s="10"/>
      <c r="R804" s="10"/>
      <c r="S804" s="10"/>
      <c r="T804" s="10"/>
      <c r="U804" s="10"/>
      <c r="V804" s="10"/>
      <c r="W804" s="10"/>
      <c r="X804" s="10"/>
      <c r="Y804" s="10"/>
      <c r="Z804" s="10"/>
    </row>
    <row r="805" spans="1:26" x14ac:dyDescent="0.3">
      <c r="A805" s="22"/>
      <c r="B805" s="10"/>
      <c r="C805" s="10"/>
      <c r="D805" s="10"/>
      <c r="E805" s="10"/>
      <c r="F805" s="10"/>
      <c r="G805" s="10"/>
      <c r="H805" s="10"/>
      <c r="I805" s="10"/>
      <c r="J805" s="7"/>
      <c r="K805" s="10"/>
      <c r="L805" s="10"/>
      <c r="M805" s="10"/>
      <c r="N805" s="10"/>
      <c r="O805" s="10"/>
      <c r="P805" s="10"/>
      <c r="Q805" s="10"/>
      <c r="R805" s="10"/>
      <c r="S805" s="10"/>
      <c r="T805" s="10"/>
      <c r="U805" s="10"/>
      <c r="V805" s="10"/>
      <c r="W805" s="10"/>
      <c r="X805" s="10"/>
      <c r="Y805" s="10"/>
      <c r="Z805" s="10"/>
    </row>
    <row r="806" spans="1:26" x14ac:dyDescent="0.3">
      <c r="A806" s="22"/>
      <c r="B806" s="10"/>
      <c r="C806" s="10"/>
      <c r="D806" s="10"/>
      <c r="E806" s="10"/>
      <c r="F806" s="10"/>
      <c r="G806" s="10"/>
      <c r="H806" s="10"/>
      <c r="I806" s="10"/>
      <c r="J806" s="7"/>
      <c r="K806" s="10"/>
      <c r="L806" s="10"/>
      <c r="M806" s="10"/>
      <c r="N806" s="10"/>
      <c r="O806" s="10"/>
      <c r="P806" s="10"/>
      <c r="Q806" s="10"/>
      <c r="R806" s="10"/>
      <c r="S806" s="10"/>
      <c r="T806" s="10"/>
      <c r="U806" s="10"/>
      <c r="V806" s="10"/>
      <c r="W806" s="10"/>
      <c r="X806" s="10"/>
      <c r="Y806" s="10"/>
      <c r="Z806" s="10"/>
    </row>
    <row r="807" spans="1:26" x14ac:dyDescent="0.3">
      <c r="A807" s="22"/>
      <c r="B807" s="10"/>
      <c r="C807" s="10"/>
      <c r="D807" s="10"/>
      <c r="E807" s="10"/>
      <c r="F807" s="10"/>
      <c r="G807" s="10"/>
      <c r="H807" s="10"/>
      <c r="I807" s="10"/>
      <c r="J807" s="7"/>
      <c r="K807" s="10"/>
      <c r="L807" s="10"/>
      <c r="M807" s="10"/>
      <c r="N807" s="10"/>
      <c r="O807" s="10"/>
      <c r="P807" s="10"/>
      <c r="Q807" s="10"/>
      <c r="R807" s="10"/>
      <c r="S807" s="10"/>
      <c r="T807" s="10"/>
      <c r="U807" s="10"/>
      <c r="V807" s="10"/>
      <c r="W807" s="10"/>
      <c r="X807" s="10"/>
      <c r="Y807" s="10"/>
      <c r="Z807" s="10"/>
    </row>
    <row r="808" spans="1:26" x14ac:dyDescent="0.3">
      <c r="A808" s="22"/>
      <c r="B808" s="10"/>
      <c r="C808" s="10"/>
      <c r="D808" s="10"/>
      <c r="E808" s="10"/>
      <c r="F808" s="10"/>
      <c r="G808" s="10"/>
      <c r="H808" s="10"/>
      <c r="I808" s="10"/>
      <c r="J808" s="7"/>
      <c r="K808" s="10"/>
      <c r="L808" s="10"/>
      <c r="M808" s="10"/>
      <c r="N808" s="10"/>
      <c r="O808" s="10"/>
      <c r="P808" s="10"/>
      <c r="Q808" s="10"/>
      <c r="R808" s="10"/>
      <c r="S808" s="10"/>
      <c r="T808" s="10"/>
      <c r="U808" s="10"/>
      <c r="V808" s="10"/>
      <c r="W808" s="10"/>
      <c r="X808" s="10"/>
      <c r="Y808" s="10"/>
      <c r="Z808" s="10"/>
    </row>
    <row r="809" spans="1:26" x14ac:dyDescent="0.3">
      <c r="A809" s="22"/>
      <c r="B809" s="10"/>
      <c r="C809" s="10"/>
      <c r="D809" s="10"/>
      <c r="E809" s="10"/>
      <c r="F809" s="10"/>
      <c r="G809" s="10"/>
      <c r="H809" s="10"/>
      <c r="I809" s="10"/>
      <c r="J809" s="7"/>
      <c r="K809" s="10"/>
      <c r="L809" s="10"/>
      <c r="M809" s="10"/>
      <c r="N809" s="10"/>
      <c r="O809" s="10"/>
      <c r="P809" s="10"/>
      <c r="Q809" s="10"/>
      <c r="R809" s="10"/>
      <c r="S809" s="10"/>
      <c r="T809" s="10"/>
      <c r="U809" s="10"/>
      <c r="V809" s="10"/>
      <c r="W809" s="10"/>
      <c r="X809" s="10"/>
      <c r="Y809" s="10"/>
      <c r="Z809" s="10"/>
    </row>
    <row r="810" spans="1:26" x14ac:dyDescent="0.3">
      <c r="A810" s="22"/>
      <c r="B810" s="10"/>
      <c r="C810" s="10"/>
      <c r="D810" s="10"/>
      <c r="E810" s="10"/>
      <c r="F810" s="10"/>
      <c r="G810" s="10"/>
      <c r="H810" s="10"/>
      <c r="I810" s="10"/>
      <c r="J810" s="7"/>
      <c r="K810" s="10"/>
      <c r="L810" s="10"/>
      <c r="M810" s="10"/>
      <c r="N810" s="10"/>
      <c r="O810" s="10"/>
      <c r="P810" s="10"/>
      <c r="Q810" s="10"/>
      <c r="R810" s="10"/>
      <c r="S810" s="10"/>
      <c r="T810" s="10"/>
      <c r="U810" s="10"/>
      <c r="V810" s="10"/>
      <c r="W810" s="10"/>
      <c r="X810" s="10"/>
      <c r="Y810" s="10"/>
      <c r="Z810" s="10"/>
    </row>
    <row r="811" spans="1:26" x14ac:dyDescent="0.3">
      <c r="A811" s="22"/>
      <c r="B811" s="10"/>
      <c r="C811" s="10"/>
      <c r="D811" s="10"/>
      <c r="E811" s="10"/>
      <c r="F811" s="10"/>
      <c r="G811" s="10"/>
      <c r="H811" s="10"/>
      <c r="I811" s="10"/>
      <c r="J811" s="7"/>
      <c r="K811" s="10"/>
      <c r="L811" s="10"/>
      <c r="M811" s="10"/>
      <c r="N811" s="10"/>
      <c r="O811" s="10"/>
      <c r="P811" s="10"/>
      <c r="Q811" s="10"/>
      <c r="R811" s="10"/>
      <c r="S811" s="10"/>
      <c r="T811" s="10"/>
      <c r="U811" s="10"/>
      <c r="V811" s="10"/>
      <c r="W811" s="10"/>
      <c r="X811" s="10"/>
      <c r="Y811" s="10"/>
      <c r="Z811" s="10"/>
    </row>
    <row r="812" spans="1:26" x14ac:dyDescent="0.3">
      <c r="A812" s="22"/>
      <c r="B812" s="10"/>
      <c r="C812" s="10"/>
      <c r="D812" s="10"/>
      <c r="E812" s="10"/>
      <c r="F812" s="10"/>
      <c r="G812" s="10"/>
      <c r="H812" s="10"/>
      <c r="I812" s="10"/>
      <c r="J812" s="7"/>
      <c r="K812" s="10"/>
      <c r="L812" s="10"/>
      <c r="M812" s="10"/>
      <c r="N812" s="10"/>
      <c r="O812" s="10"/>
      <c r="P812" s="10"/>
      <c r="Q812" s="10"/>
      <c r="R812" s="10"/>
      <c r="S812" s="10"/>
      <c r="T812" s="10"/>
      <c r="U812" s="10"/>
      <c r="V812" s="10"/>
      <c r="W812" s="10"/>
      <c r="X812" s="10"/>
      <c r="Y812" s="10"/>
      <c r="Z812" s="10"/>
    </row>
    <row r="813" spans="1:26" x14ac:dyDescent="0.3">
      <c r="A813" s="22"/>
      <c r="B813" s="10"/>
      <c r="C813" s="10"/>
      <c r="D813" s="10"/>
      <c r="E813" s="10"/>
      <c r="F813" s="10"/>
      <c r="G813" s="10"/>
      <c r="H813" s="10"/>
      <c r="I813" s="10"/>
      <c r="J813" s="7"/>
      <c r="K813" s="10"/>
      <c r="L813" s="10"/>
      <c r="M813" s="10"/>
      <c r="N813" s="10"/>
      <c r="O813" s="10"/>
      <c r="P813" s="10"/>
      <c r="Q813" s="10"/>
      <c r="R813" s="10"/>
      <c r="S813" s="10"/>
      <c r="T813" s="10"/>
      <c r="U813" s="10"/>
      <c r="V813" s="10"/>
      <c r="W813" s="10"/>
      <c r="X813" s="10"/>
      <c r="Y813" s="10"/>
      <c r="Z813" s="10"/>
    </row>
    <row r="814" spans="1:26" x14ac:dyDescent="0.3">
      <c r="A814" s="22"/>
      <c r="B814" s="10"/>
      <c r="C814" s="10"/>
      <c r="D814" s="10"/>
      <c r="E814" s="10"/>
      <c r="F814" s="10"/>
      <c r="G814" s="10"/>
      <c r="H814" s="10"/>
      <c r="I814" s="10"/>
      <c r="J814" s="7"/>
      <c r="K814" s="10"/>
      <c r="L814" s="10"/>
      <c r="M814" s="10"/>
      <c r="N814" s="10"/>
      <c r="O814" s="10"/>
      <c r="P814" s="10"/>
      <c r="Q814" s="10"/>
      <c r="R814" s="10"/>
      <c r="S814" s="10"/>
      <c r="T814" s="10"/>
      <c r="U814" s="10"/>
      <c r="V814" s="10"/>
      <c r="W814" s="10"/>
      <c r="X814" s="10"/>
      <c r="Y814" s="10"/>
      <c r="Z814" s="10"/>
    </row>
    <row r="815" spans="1:26" x14ac:dyDescent="0.3">
      <c r="A815" s="22"/>
      <c r="B815" s="10"/>
      <c r="C815" s="10"/>
      <c r="D815" s="10"/>
      <c r="E815" s="10"/>
      <c r="F815" s="10"/>
      <c r="G815" s="10"/>
      <c r="H815" s="10"/>
      <c r="I815" s="10"/>
      <c r="J815" s="7"/>
      <c r="K815" s="10"/>
      <c r="L815" s="10"/>
      <c r="M815" s="10"/>
      <c r="N815" s="10"/>
      <c r="O815" s="10"/>
      <c r="P815" s="10"/>
      <c r="Q815" s="10"/>
      <c r="R815" s="10"/>
      <c r="S815" s="10"/>
      <c r="T815" s="10"/>
      <c r="U815" s="10"/>
      <c r="V815" s="10"/>
      <c r="W815" s="10"/>
      <c r="X815" s="10"/>
      <c r="Y815" s="10"/>
      <c r="Z815" s="10"/>
    </row>
    <row r="816" spans="1:26" x14ac:dyDescent="0.3">
      <c r="A816" s="22"/>
      <c r="B816" s="10"/>
      <c r="C816" s="10"/>
      <c r="D816" s="10"/>
      <c r="E816" s="10"/>
      <c r="F816" s="10"/>
      <c r="G816" s="10"/>
      <c r="H816" s="10"/>
      <c r="I816" s="10"/>
      <c r="J816" s="7"/>
      <c r="K816" s="10"/>
      <c r="L816" s="10"/>
      <c r="M816" s="10"/>
      <c r="N816" s="10"/>
      <c r="O816" s="10"/>
      <c r="P816" s="10"/>
      <c r="Q816" s="10"/>
      <c r="R816" s="10"/>
      <c r="S816" s="10"/>
      <c r="T816" s="10"/>
      <c r="U816" s="10"/>
      <c r="V816" s="10"/>
      <c r="W816" s="10"/>
      <c r="X816" s="10"/>
      <c r="Y816" s="10"/>
      <c r="Z816" s="10"/>
    </row>
    <row r="817" spans="1:26" x14ac:dyDescent="0.3">
      <c r="A817" s="22"/>
      <c r="B817" s="10"/>
      <c r="C817" s="10"/>
      <c r="D817" s="10"/>
      <c r="E817" s="10"/>
      <c r="F817" s="10"/>
      <c r="G817" s="10"/>
      <c r="H817" s="10"/>
      <c r="I817" s="10"/>
      <c r="J817" s="7"/>
      <c r="K817" s="10"/>
      <c r="L817" s="10"/>
      <c r="M817" s="10"/>
      <c r="N817" s="10"/>
      <c r="O817" s="10"/>
      <c r="P817" s="10"/>
      <c r="Q817" s="10"/>
      <c r="R817" s="10"/>
      <c r="S817" s="10"/>
      <c r="T817" s="10"/>
      <c r="U817" s="10"/>
      <c r="V817" s="10"/>
      <c r="W817" s="10"/>
      <c r="X817" s="10"/>
      <c r="Y817" s="10"/>
      <c r="Z817" s="10"/>
    </row>
    <row r="818" spans="1:26" x14ac:dyDescent="0.3">
      <c r="A818" s="22"/>
      <c r="B818" s="10"/>
      <c r="C818" s="10"/>
      <c r="D818" s="10"/>
      <c r="E818" s="10"/>
      <c r="F818" s="10"/>
      <c r="G818" s="10"/>
      <c r="H818" s="10"/>
      <c r="I818" s="10"/>
      <c r="J818" s="7"/>
      <c r="K818" s="10"/>
      <c r="L818" s="10"/>
      <c r="M818" s="10"/>
      <c r="N818" s="10"/>
      <c r="O818" s="10"/>
      <c r="P818" s="10"/>
      <c r="Q818" s="10"/>
      <c r="R818" s="10"/>
      <c r="S818" s="10"/>
      <c r="T818" s="10"/>
      <c r="U818" s="10"/>
      <c r="V818" s="10"/>
      <c r="W818" s="10"/>
      <c r="X818" s="10"/>
      <c r="Y818" s="10"/>
      <c r="Z818" s="10"/>
    </row>
    <row r="819" spans="1:26" x14ac:dyDescent="0.3">
      <c r="A819" s="22"/>
      <c r="B819" s="10"/>
      <c r="C819" s="10"/>
      <c r="D819" s="10"/>
      <c r="E819" s="10"/>
      <c r="F819" s="10"/>
      <c r="G819" s="10"/>
      <c r="H819" s="10"/>
      <c r="I819" s="10"/>
      <c r="J819" s="7"/>
      <c r="K819" s="10"/>
      <c r="L819" s="10"/>
      <c r="M819" s="10"/>
      <c r="N819" s="10"/>
      <c r="O819" s="10"/>
      <c r="P819" s="10"/>
      <c r="Q819" s="10"/>
      <c r="R819" s="10"/>
      <c r="S819" s="10"/>
      <c r="T819" s="10"/>
      <c r="U819" s="10"/>
      <c r="V819" s="10"/>
      <c r="W819" s="10"/>
      <c r="X819" s="10"/>
      <c r="Y819" s="10"/>
      <c r="Z819" s="10"/>
    </row>
    <row r="820" spans="1:26" x14ac:dyDescent="0.3">
      <c r="A820" s="22"/>
      <c r="B820" s="10"/>
      <c r="C820" s="10"/>
      <c r="D820" s="10"/>
      <c r="E820" s="10"/>
      <c r="F820" s="10"/>
      <c r="G820" s="10"/>
      <c r="H820" s="10"/>
      <c r="I820" s="10"/>
      <c r="J820" s="7"/>
      <c r="K820" s="10"/>
      <c r="L820" s="10"/>
      <c r="M820" s="10"/>
      <c r="N820" s="10"/>
      <c r="O820" s="10"/>
      <c r="P820" s="10"/>
      <c r="Q820" s="10"/>
      <c r="R820" s="10"/>
      <c r="S820" s="10"/>
      <c r="T820" s="10"/>
      <c r="U820" s="10"/>
      <c r="V820" s="10"/>
      <c r="W820" s="10"/>
      <c r="X820" s="10"/>
      <c r="Y820" s="10"/>
      <c r="Z820" s="10"/>
    </row>
    <row r="821" spans="1:26" x14ac:dyDescent="0.3">
      <c r="A821" s="22"/>
      <c r="B821" s="10"/>
      <c r="C821" s="10"/>
      <c r="D821" s="10"/>
      <c r="E821" s="10"/>
      <c r="F821" s="10"/>
      <c r="G821" s="10"/>
      <c r="H821" s="10"/>
      <c r="I821" s="10"/>
      <c r="J821" s="7"/>
      <c r="K821" s="10"/>
      <c r="L821" s="10"/>
      <c r="M821" s="10"/>
      <c r="N821" s="10"/>
      <c r="O821" s="10"/>
      <c r="P821" s="10"/>
      <c r="Q821" s="10"/>
      <c r="R821" s="10"/>
      <c r="S821" s="10"/>
      <c r="T821" s="10"/>
      <c r="U821" s="10"/>
      <c r="V821" s="10"/>
      <c r="W821" s="10"/>
      <c r="X821" s="10"/>
      <c r="Y821" s="10"/>
      <c r="Z821" s="10"/>
    </row>
    <row r="822" spans="1:26" x14ac:dyDescent="0.3">
      <c r="A822" s="22"/>
      <c r="B822" s="10"/>
      <c r="C822" s="10"/>
      <c r="D822" s="10"/>
      <c r="E822" s="10"/>
      <c r="F822" s="10"/>
      <c r="G822" s="10"/>
      <c r="H822" s="10"/>
      <c r="I822" s="10"/>
      <c r="J822" s="7"/>
      <c r="K822" s="10"/>
      <c r="L822" s="10"/>
      <c r="M822" s="10"/>
      <c r="N822" s="10"/>
      <c r="O822" s="10"/>
      <c r="P822" s="10"/>
      <c r="Q822" s="10"/>
      <c r="R822" s="10"/>
      <c r="S822" s="10"/>
      <c r="T822" s="10"/>
      <c r="U822" s="10"/>
      <c r="V822" s="10"/>
      <c r="W822" s="10"/>
      <c r="X822" s="10"/>
      <c r="Y822" s="10"/>
      <c r="Z822" s="10"/>
    </row>
    <row r="823" spans="1:26" x14ac:dyDescent="0.3">
      <c r="A823" s="22"/>
      <c r="B823" s="10"/>
      <c r="C823" s="10"/>
      <c r="D823" s="10"/>
      <c r="E823" s="10"/>
      <c r="F823" s="10"/>
      <c r="G823" s="10"/>
      <c r="H823" s="10"/>
      <c r="I823" s="10"/>
      <c r="J823" s="7"/>
      <c r="K823" s="10"/>
      <c r="L823" s="10"/>
      <c r="M823" s="10"/>
      <c r="N823" s="10"/>
      <c r="O823" s="10"/>
      <c r="P823" s="10"/>
      <c r="Q823" s="10"/>
      <c r="R823" s="10"/>
      <c r="S823" s="10"/>
      <c r="T823" s="10"/>
      <c r="U823" s="10"/>
      <c r="V823" s="10"/>
      <c r="W823" s="10"/>
      <c r="X823" s="10"/>
      <c r="Y823" s="10"/>
      <c r="Z823" s="10"/>
    </row>
    <row r="824" spans="1:26" x14ac:dyDescent="0.3">
      <c r="A824" s="22"/>
      <c r="B824" s="10"/>
      <c r="C824" s="10"/>
      <c r="D824" s="10"/>
      <c r="E824" s="10"/>
      <c r="F824" s="10"/>
      <c r="G824" s="10"/>
      <c r="H824" s="10"/>
      <c r="I824" s="10"/>
      <c r="J824" s="7"/>
      <c r="K824" s="10"/>
      <c r="L824" s="10"/>
      <c r="M824" s="10"/>
      <c r="N824" s="10"/>
      <c r="O824" s="10"/>
      <c r="P824" s="10"/>
      <c r="Q824" s="10"/>
      <c r="R824" s="10"/>
      <c r="S824" s="10"/>
      <c r="T824" s="10"/>
      <c r="U824" s="10"/>
      <c r="V824" s="10"/>
      <c r="W824" s="10"/>
      <c r="X824" s="10"/>
      <c r="Y824" s="10"/>
      <c r="Z824" s="10"/>
    </row>
    <row r="825" spans="1:26" x14ac:dyDescent="0.3">
      <c r="A825" s="22"/>
      <c r="B825" s="10"/>
      <c r="C825" s="10"/>
      <c r="D825" s="10"/>
      <c r="E825" s="10"/>
      <c r="F825" s="10"/>
      <c r="G825" s="10"/>
      <c r="H825" s="10"/>
      <c r="I825" s="10"/>
      <c r="J825" s="7"/>
      <c r="K825" s="10"/>
      <c r="L825" s="10"/>
      <c r="M825" s="10"/>
      <c r="N825" s="10"/>
      <c r="O825" s="10"/>
      <c r="P825" s="10"/>
      <c r="Q825" s="10"/>
      <c r="R825" s="10"/>
      <c r="S825" s="10"/>
      <c r="T825" s="10"/>
      <c r="U825" s="10"/>
      <c r="V825" s="10"/>
      <c r="W825" s="10"/>
      <c r="X825" s="10"/>
      <c r="Y825" s="10"/>
      <c r="Z825" s="10"/>
    </row>
    <row r="826" spans="1:26" x14ac:dyDescent="0.3">
      <c r="A826" s="22"/>
      <c r="B826" s="10"/>
      <c r="C826" s="10"/>
      <c r="D826" s="10"/>
      <c r="E826" s="10"/>
      <c r="F826" s="10"/>
      <c r="G826" s="10"/>
      <c r="H826" s="10"/>
      <c r="I826" s="10"/>
      <c r="J826" s="7"/>
      <c r="K826" s="10"/>
      <c r="L826" s="10"/>
      <c r="M826" s="10"/>
      <c r="N826" s="10"/>
      <c r="O826" s="10"/>
      <c r="P826" s="10"/>
      <c r="Q826" s="10"/>
      <c r="R826" s="10"/>
      <c r="S826" s="10"/>
      <c r="T826" s="10"/>
      <c r="U826" s="10"/>
      <c r="V826" s="10"/>
      <c r="W826" s="10"/>
      <c r="X826" s="10"/>
      <c r="Y826" s="10"/>
      <c r="Z826" s="10"/>
    </row>
    <row r="827" spans="1:26" x14ac:dyDescent="0.3">
      <c r="A827" s="22"/>
      <c r="B827" s="10"/>
      <c r="C827" s="10"/>
      <c r="D827" s="10"/>
      <c r="E827" s="10"/>
      <c r="F827" s="10"/>
      <c r="G827" s="10"/>
      <c r="H827" s="10"/>
      <c r="I827" s="10"/>
      <c r="J827" s="7"/>
      <c r="K827" s="10"/>
      <c r="L827" s="10"/>
      <c r="M827" s="10"/>
      <c r="N827" s="10"/>
      <c r="O827" s="10"/>
      <c r="P827" s="10"/>
      <c r="Q827" s="10"/>
      <c r="R827" s="10"/>
      <c r="S827" s="10"/>
      <c r="T827" s="10"/>
      <c r="U827" s="10"/>
      <c r="V827" s="10"/>
      <c r="W827" s="10"/>
      <c r="X827" s="10"/>
      <c r="Y827" s="10"/>
      <c r="Z827" s="10"/>
    </row>
    <row r="828" spans="1:26" x14ac:dyDescent="0.3">
      <c r="A828" s="22"/>
      <c r="B828" s="10"/>
      <c r="C828" s="10"/>
      <c r="D828" s="10"/>
      <c r="E828" s="10"/>
      <c r="F828" s="10"/>
      <c r="G828" s="10"/>
      <c r="H828" s="10"/>
      <c r="I828" s="10"/>
      <c r="J828" s="7"/>
      <c r="K828" s="10"/>
      <c r="L828" s="10"/>
      <c r="M828" s="10"/>
      <c r="N828" s="10"/>
      <c r="O828" s="10"/>
      <c r="P828" s="10"/>
      <c r="Q828" s="10"/>
      <c r="R828" s="10"/>
      <c r="S828" s="10"/>
      <c r="T828" s="10"/>
      <c r="U828" s="10"/>
      <c r="V828" s="10"/>
      <c r="W828" s="10"/>
      <c r="X828" s="10"/>
      <c r="Y828" s="10"/>
      <c r="Z828" s="10"/>
    </row>
    <row r="829" spans="1:26" x14ac:dyDescent="0.3">
      <c r="A829" s="22"/>
      <c r="B829" s="10"/>
      <c r="C829" s="10"/>
      <c r="D829" s="10"/>
      <c r="E829" s="10"/>
      <c r="F829" s="10"/>
      <c r="G829" s="10"/>
      <c r="H829" s="10"/>
      <c r="I829" s="10"/>
      <c r="J829" s="7"/>
      <c r="K829" s="10"/>
      <c r="L829" s="10"/>
      <c r="M829" s="10"/>
      <c r="N829" s="10"/>
      <c r="O829" s="10"/>
      <c r="P829" s="10"/>
      <c r="Q829" s="10"/>
      <c r="R829" s="10"/>
      <c r="S829" s="10"/>
      <c r="T829" s="10"/>
      <c r="U829" s="10"/>
      <c r="V829" s="10"/>
      <c r="W829" s="10"/>
      <c r="X829" s="10"/>
      <c r="Y829" s="10"/>
      <c r="Z829" s="10"/>
    </row>
    <row r="830" spans="1:26" x14ac:dyDescent="0.3">
      <c r="A830" s="22"/>
      <c r="B830" s="10"/>
      <c r="C830" s="10"/>
      <c r="D830" s="10"/>
      <c r="E830" s="10"/>
      <c r="F830" s="10"/>
      <c r="G830" s="10"/>
      <c r="H830" s="10"/>
      <c r="I830" s="10"/>
      <c r="J830" s="7"/>
      <c r="K830" s="10"/>
      <c r="L830" s="10"/>
      <c r="M830" s="10"/>
      <c r="N830" s="10"/>
      <c r="O830" s="10"/>
      <c r="P830" s="10"/>
      <c r="Q830" s="10"/>
      <c r="R830" s="10"/>
      <c r="S830" s="10"/>
      <c r="T830" s="10"/>
      <c r="U830" s="10"/>
      <c r="V830" s="10"/>
      <c r="W830" s="10"/>
      <c r="X830" s="10"/>
      <c r="Y830" s="10"/>
      <c r="Z830" s="10"/>
    </row>
    <row r="831" spans="1:26" x14ac:dyDescent="0.3">
      <c r="A831" s="22"/>
      <c r="B831" s="10"/>
      <c r="C831" s="10"/>
      <c r="D831" s="10"/>
      <c r="E831" s="10"/>
      <c r="F831" s="10"/>
      <c r="G831" s="10"/>
      <c r="H831" s="10"/>
      <c r="I831" s="10"/>
      <c r="J831" s="7"/>
      <c r="K831" s="10"/>
      <c r="L831" s="10"/>
      <c r="M831" s="10"/>
      <c r="N831" s="10"/>
      <c r="O831" s="10"/>
      <c r="P831" s="10"/>
      <c r="Q831" s="10"/>
      <c r="R831" s="10"/>
      <c r="S831" s="10"/>
      <c r="T831" s="10"/>
      <c r="U831" s="10"/>
      <c r="V831" s="10"/>
      <c r="W831" s="10"/>
      <c r="X831" s="10"/>
      <c r="Y831" s="10"/>
      <c r="Z831" s="10"/>
    </row>
    <row r="832" spans="1:26" x14ac:dyDescent="0.3">
      <c r="A832" s="22"/>
      <c r="B832" s="10"/>
      <c r="C832" s="10"/>
      <c r="D832" s="10"/>
      <c r="E832" s="10"/>
      <c r="F832" s="10"/>
      <c r="G832" s="10"/>
      <c r="H832" s="10"/>
      <c r="I832" s="10"/>
      <c r="J832" s="7"/>
      <c r="K832" s="10"/>
      <c r="L832" s="10"/>
      <c r="M832" s="10"/>
      <c r="N832" s="10"/>
      <c r="O832" s="10"/>
      <c r="P832" s="10"/>
      <c r="Q832" s="10"/>
      <c r="R832" s="10"/>
      <c r="S832" s="10"/>
      <c r="T832" s="10"/>
      <c r="U832" s="10"/>
      <c r="V832" s="10"/>
      <c r="W832" s="10"/>
      <c r="X832" s="10"/>
      <c r="Y832" s="10"/>
      <c r="Z832" s="10"/>
    </row>
    <row r="833" spans="1:26" x14ac:dyDescent="0.3">
      <c r="A833" s="22"/>
      <c r="B833" s="10"/>
      <c r="C833" s="10"/>
      <c r="D833" s="10"/>
      <c r="E833" s="10"/>
      <c r="F833" s="10"/>
      <c r="G833" s="10"/>
      <c r="H833" s="10"/>
      <c r="I833" s="10"/>
      <c r="J833" s="7"/>
      <c r="K833" s="10"/>
      <c r="L833" s="10"/>
      <c r="M833" s="10"/>
      <c r="N833" s="10"/>
      <c r="O833" s="10"/>
      <c r="P833" s="10"/>
      <c r="Q833" s="10"/>
      <c r="R833" s="10"/>
      <c r="S833" s="10"/>
      <c r="T833" s="10"/>
      <c r="U833" s="10"/>
      <c r="V833" s="10"/>
      <c r="W833" s="10"/>
      <c r="X833" s="10"/>
      <c r="Y833" s="10"/>
      <c r="Z833" s="10"/>
    </row>
    <row r="834" spans="1:26" x14ac:dyDescent="0.3">
      <c r="A834" s="22"/>
      <c r="B834" s="10"/>
      <c r="C834" s="10"/>
      <c r="D834" s="10"/>
      <c r="E834" s="10"/>
      <c r="F834" s="10"/>
      <c r="G834" s="10"/>
      <c r="H834" s="10"/>
      <c r="I834" s="10"/>
      <c r="J834" s="7"/>
      <c r="K834" s="10"/>
      <c r="L834" s="10"/>
      <c r="M834" s="10"/>
      <c r="N834" s="10"/>
      <c r="O834" s="10"/>
      <c r="P834" s="10"/>
      <c r="Q834" s="10"/>
      <c r="R834" s="10"/>
      <c r="S834" s="10"/>
      <c r="T834" s="10"/>
      <c r="U834" s="10"/>
      <c r="V834" s="10"/>
      <c r="W834" s="10"/>
      <c r="X834" s="10"/>
      <c r="Y834" s="10"/>
      <c r="Z834" s="10"/>
    </row>
    <row r="835" spans="1:26" x14ac:dyDescent="0.3">
      <c r="A835" s="22"/>
      <c r="B835" s="10"/>
      <c r="C835" s="10"/>
      <c r="D835" s="10"/>
      <c r="E835" s="10"/>
      <c r="F835" s="10"/>
      <c r="G835" s="10"/>
      <c r="H835" s="10"/>
      <c r="I835" s="10"/>
      <c r="J835" s="7"/>
      <c r="K835" s="10"/>
      <c r="L835" s="10"/>
      <c r="M835" s="10"/>
      <c r="N835" s="10"/>
      <c r="O835" s="10"/>
      <c r="P835" s="10"/>
      <c r="Q835" s="10"/>
      <c r="R835" s="10"/>
      <c r="S835" s="10"/>
      <c r="T835" s="10"/>
      <c r="U835" s="10"/>
      <c r="V835" s="10"/>
      <c r="W835" s="10"/>
      <c r="X835" s="10"/>
      <c r="Y835" s="10"/>
      <c r="Z835" s="10"/>
    </row>
    <row r="836" spans="1:26" x14ac:dyDescent="0.3">
      <c r="A836" s="22"/>
      <c r="B836" s="10"/>
      <c r="C836" s="10"/>
      <c r="D836" s="10"/>
      <c r="E836" s="10"/>
      <c r="F836" s="10"/>
      <c r="G836" s="10"/>
      <c r="H836" s="10"/>
      <c r="I836" s="10"/>
      <c r="J836" s="7"/>
      <c r="K836" s="10"/>
      <c r="L836" s="10"/>
      <c r="M836" s="10"/>
      <c r="N836" s="10"/>
      <c r="O836" s="10"/>
      <c r="P836" s="10"/>
      <c r="Q836" s="10"/>
      <c r="R836" s="10"/>
      <c r="S836" s="10"/>
      <c r="T836" s="10"/>
      <c r="U836" s="10"/>
      <c r="V836" s="10"/>
      <c r="W836" s="10"/>
      <c r="X836" s="10"/>
      <c r="Y836" s="10"/>
      <c r="Z836" s="10"/>
    </row>
    <row r="837" spans="1:26" x14ac:dyDescent="0.3">
      <c r="A837" s="22"/>
      <c r="B837" s="10"/>
      <c r="C837" s="10"/>
      <c r="D837" s="10"/>
      <c r="E837" s="10"/>
      <c r="F837" s="10"/>
      <c r="G837" s="10"/>
      <c r="H837" s="10"/>
      <c r="I837" s="10"/>
      <c r="J837" s="7"/>
      <c r="K837" s="10"/>
      <c r="L837" s="10"/>
      <c r="M837" s="10"/>
      <c r="N837" s="10"/>
      <c r="O837" s="10"/>
      <c r="P837" s="10"/>
      <c r="Q837" s="10"/>
      <c r="R837" s="10"/>
      <c r="S837" s="10"/>
      <c r="T837" s="10"/>
      <c r="U837" s="10"/>
      <c r="V837" s="10"/>
      <c r="W837" s="10"/>
      <c r="X837" s="10"/>
      <c r="Y837" s="10"/>
      <c r="Z837" s="10"/>
    </row>
    <row r="838" spans="1:26" x14ac:dyDescent="0.3">
      <c r="A838" s="22"/>
      <c r="B838" s="10"/>
      <c r="C838" s="10"/>
      <c r="D838" s="10"/>
      <c r="E838" s="10"/>
      <c r="F838" s="10"/>
      <c r="G838" s="10"/>
      <c r="H838" s="10"/>
      <c r="I838" s="10"/>
      <c r="J838" s="7"/>
      <c r="K838" s="10"/>
      <c r="L838" s="10"/>
      <c r="M838" s="10"/>
      <c r="N838" s="10"/>
      <c r="O838" s="10"/>
      <c r="P838" s="10"/>
      <c r="Q838" s="10"/>
      <c r="R838" s="10"/>
      <c r="S838" s="10"/>
      <c r="T838" s="10"/>
      <c r="U838" s="10"/>
      <c r="V838" s="10"/>
      <c r="W838" s="10"/>
      <c r="X838" s="10"/>
      <c r="Y838" s="10"/>
      <c r="Z838" s="10"/>
    </row>
    <row r="839" spans="1:26" x14ac:dyDescent="0.3">
      <c r="A839" s="22"/>
      <c r="B839" s="10"/>
      <c r="C839" s="10"/>
      <c r="D839" s="10"/>
      <c r="E839" s="10"/>
      <c r="F839" s="10"/>
      <c r="G839" s="10"/>
      <c r="H839" s="10"/>
      <c r="I839" s="10"/>
      <c r="J839" s="7"/>
      <c r="K839" s="10"/>
      <c r="L839" s="10"/>
      <c r="M839" s="10"/>
      <c r="N839" s="10"/>
      <c r="O839" s="10"/>
      <c r="P839" s="10"/>
      <c r="Q839" s="10"/>
      <c r="R839" s="10"/>
      <c r="S839" s="10"/>
      <c r="T839" s="10"/>
      <c r="U839" s="10"/>
      <c r="V839" s="10"/>
      <c r="W839" s="10"/>
      <c r="X839" s="10"/>
      <c r="Y839" s="10"/>
      <c r="Z839" s="10"/>
    </row>
    <row r="840" spans="1:26" x14ac:dyDescent="0.3">
      <c r="A840" s="22"/>
      <c r="B840" s="10"/>
      <c r="C840" s="10"/>
      <c r="D840" s="10"/>
      <c r="E840" s="10"/>
      <c r="F840" s="10"/>
      <c r="G840" s="10"/>
      <c r="H840" s="10"/>
      <c r="I840" s="10"/>
      <c r="J840" s="7"/>
      <c r="K840" s="10"/>
      <c r="L840" s="10"/>
      <c r="M840" s="10"/>
      <c r="N840" s="10"/>
      <c r="O840" s="10"/>
      <c r="P840" s="10"/>
      <c r="Q840" s="10"/>
      <c r="R840" s="10"/>
      <c r="S840" s="10"/>
      <c r="T840" s="10"/>
      <c r="U840" s="10"/>
      <c r="V840" s="10"/>
      <c r="W840" s="10"/>
      <c r="X840" s="10"/>
      <c r="Y840" s="10"/>
      <c r="Z840" s="10"/>
    </row>
    <row r="841" spans="1:26" x14ac:dyDescent="0.3">
      <c r="A841" s="22"/>
      <c r="B841" s="10"/>
      <c r="C841" s="10"/>
      <c r="D841" s="10"/>
      <c r="E841" s="10"/>
      <c r="F841" s="10"/>
      <c r="G841" s="10"/>
      <c r="H841" s="10"/>
      <c r="I841" s="10"/>
      <c r="J841" s="7"/>
      <c r="K841" s="10"/>
      <c r="L841" s="10"/>
      <c r="M841" s="10"/>
      <c r="N841" s="10"/>
      <c r="O841" s="10"/>
      <c r="P841" s="10"/>
      <c r="Q841" s="10"/>
      <c r="R841" s="10"/>
      <c r="S841" s="10"/>
      <c r="T841" s="10"/>
      <c r="U841" s="10"/>
      <c r="V841" s="10"/>
      <c r="W841" s="10"/>
      <c r="X841" s="10"/>
      <c r="Y841" s="10"/>
      <c r="Z841" s="10"/>
    </row>
    <row r="842" spans="1:26" x14ac:dyDescent="0.3">
      <c r="A842" s="22"/>
      <c r="B842" s="10"/>
      <c r="C842" s="10"/>
      <c r="D842" s="10"/>
      <c r="E842" s="10"/>
      <c r="F842" s="10"/>
      <c r="G842" s="10"/>
      <c r="H842" s="10"/>
      <c r="I842" s="10"/>
      <c r="J842" s="7"/>
      <c r="K842" s="10"/>
      <c r="L842" s="10"/>
      <c r="M842" s="10"/>
      <c r="N842" s="10"/>
      <c r="O842" s="10"/>
      <c r="P842" s="10"/>
      <c r="Q842" s="10"/>
      <c r="R842" s="10"/>
      <c r="S842" s="10"/>
      <c r="T842" s="10"/>
      <c r="U842" s="10"/>
      <c r="V842" s="10"/>
      <c r="W842" s="10"/>
      <c r="X842" s="10"/>
      <c r="Y842" s="10"/>
      <c r="Z842" s="10"/>
    </row>
    <row r="843" spans="1:26" x14ac:dyDescent="0.3">
      <c r="A843" s="22"/>
      <c r="B843" s="10"/>
      <c r="C843" s="10"/>
      <c r="D843" s="10"/>
      <c r="E843" s="10"/>
      <c r="F843" s="10"/>
      <c r="G843" s="10"/>
      <c r="H843" s="10"/>
      <c r="I843" s="10"/>
      <c r="J843" s="7"/>
      <c r="K843" s="10"/>
      <c r="L843" s="10"/>
      <c r="M843" s="10"/>
      <c r="N843" s="10"/>
      <c r="O843" s="10"/>
      <c r="P843" s="10"/>
      <c r="Q843" s="10"/>
      <c r="R843" s="10"/>
      <c r="S843" s="10"/>
      <c r="T843" s="10"/>
      <c r="U843" s="10"/>
      <c r="V843" s="10"/>
      <c r="W843" s="10"/>
      <c r="X843" s="10"/>
      <c r="Y843" s="10"/>
      <c r="Z843" s="10"/>
    </row>
    <row r="844" spans="1:26" x14ac:dyDescent="0.3">
      <c r="A844" s="22"/>
      <c r="B844" s="10"/>
      <c r="C844" s="10"/>
      <c r="D844" s="10"/>
      <c r="E844" s="10"/>
      <c r="F844" s="10"/>
      <c r="G844" s="10"/>
      <c r="H844" s="10"/>
      <c r="I844" s="10"/>
      <c r="J844" s="7"/>
      <c r="K844" s="10"/>
      <c r="L844" s="10"/>
      <c r="M844" s="10"/>
      <c r="N844" s="10"/>
      <c r="O844" s="10"/>
      <c r="P844" s="10"/>
      <c r="Q844" s="10"/>
      <c r="R844" s="10"/>
      <c r="S844" s="10"/>
      <c r="T844" s="10"/>
      <c r="U844" s="10"/>
      <c r="V844" s="10"/>
      <c r="W844" s="10"/>
      <c r="X844" s="10"/>
      <c r="Y844" s="10"/>
      <c r="Z844" s="10"/>
    </row>
    <row r="845" spans="1:26" x14ac:dyDescent="0.3">
      <c r="A845" s="22"/>
      <c r="B845" s="10"/>
      <c r="C845" s="10"/>
      <c r="D845" s="10"/>
      <c r="E845" s="10"/>
      <c r="F845" s="10"/>
      <c r="G845" s="10"/>
      <c r="H845" s="10"/>
      <c r="I845" s="10"/>
      <c r="J845" s="7"/>
      <c r="K845" s="10"/>
      <c r="L845" s="10"/>
      <c r="M845" s="10"/>
      <c r="N845" s="10"/>
      <c r="O845" s="10"/>
      <c r="P845" s="10"/>
      <c r="Q845" s="10"/>
      <c r="R845" s="10"/>
      <c r="S845" s="10"/>
      <c r="T845" s="10"/>
      <c r="U845" s="10"/>
      <c r="V845" s="10"/>
      <c r="W845" s="10"/>
      <c r="X845" s="10"/>
      <c r="Y845" s="10"/>
      <c r="Z845" s="10"/>
    </row>
    <row r="846" spans="1:26" x14ac:dyDescent="0.3">
      <c r="A846" s="22"/>
      <c r="B846" s="10"/>
      <c r="C846" s="10"/>
      <c r="D846" s="10"/>
      <c r="E846" s="10"/>
      <c r="F846" s="10"/>
      <c r="G846" s="10"/>
      <c r="H846" s="10"/>
      <c r="I846" s="10"/>
      <c r="J846" s="7"/>
      <c r="K846" s="10"/>
      <c r="L846" s="10"/>
      <c r="M846" s="10"/>
      <c r="N846" s="10"/>
      <c r="O846" s="10"/>
      <c r="P846" s="10"/>
      <c r="Q846" s="10"/>
      <c r="R846" s="10"/>
      <c r="S846" s="10"/>
      <c r="T846" s="10"/>
      <c r="U846" s="10"/>
      <c r="V846" s="10"/>
      <c r="W846" s="10"/>
      <c r="X846" s="10"/>
      <c r="Y846" s="10"/>
      <c r="Z846" s="10"/>
    </row>
    <row r="847" spans="1:26" x14ac:dyDescent="0.3">
      <c r="A847" s="22"/>
      <c r="B847" s="10"/>
      <c r="C847" s="10"/>
      <c r="D847" s="10"/>
      <c r="E847" s="10"/>
      <c r="F847" s="10"/>
      <c r="G847" s="10"/>
      <c r="H847" s="10"/>
      <c r="I847" s="10"/>
      <c r="J847" s="7"/>
      <c r="K847" s="10"/>
      <c r="L847" s="10"/>
      <c r="M847" s="10"/>
      <c r="N847" s="10"/>
      <c r="O847" s="10"/>
      <c r="P847" s="10"/>
      <c r="Q847" s="10"/>
      <c r="R847" s="10"/>
      <c r="S847" s="10"/>
      <c r="T847" s="10"/>
      <c r="U847" s="10"/>
      <c r="V847" s="10"/>
      <c r="W847" s="10"/>
      <c r="X847" s="10"/>
      <c r="Y847" s="10"/>
      <c r="Z847" s="10"/>
    </row>
    <row r="848" spans="1:26" x14ac:dyDescent="0.3">
      <c r="A848" s="22"/>
      <c r="B848" s="10"/>
      <c r="C848" s="10"/>
      <c r="D848" s="10"/>
      <c r="E848" s="10"/>
      <c r="F848" s="10"/>
      <c r="G848" s="10"/>
      <c r="H848" s="10"/>
      <c r="I848" s="10"/>
      <c r="J848" s="7"/>
      <c r="K848" s="10"/>
      <c r="L848" s="10"/>
      <c r="M848" s="10"/>
      <c r="N848" s="10"/>
      <c r="O848" s="10"/>
      <c r="P848" s="10"/>
      <c r="Q848" s="10"/>
      <c r="R848" s="10"/>
      <c r="S848" s="10"/>
      <c r="T848" s="10"/>
      <c r="U848" s="10"/>
      <c r="V848" s="10"/>
      <c r="W848" s="10"/>
      <c r="X848" s="10"/>
      <c r="Y848" s="10"/>
      <c r="Z848" s="10"/>
    </row>
    <row r="849" spans="1:26" x14ac:dyDescent="0.3">
      <c r="A849" s="22"/>
      <c r="B849" s="10"/>
      <c r="C849" s="10"/>
      <c r="D849" s="10"/>
      <c r="E849" s="10"/>
      <c r="F849" s="10"/>
      <c r="G849" s="10"/>
      <c r="H849" s="10"/>
      <c r="I849" s="10"/>
      <c r="J849" s="7"/>
      <c r="K849" s="10"/>
      <c r="L849" s="10"/>
      <c r="M849" s="10"/>
      <c r="N849" s="10"/>
      <c r="O849" s="10"/>
      <c r="P849" s="10"/>
      <c r="Q849" s="10"/>
      <c r="R849" s="10"/>
      <c r="S849" s="10"/>
      <c r="T849" s="10"/>
      <c r="U849" s="10"/>
      <c r="V849" s="10"/>
      <c r="W849" s="10"/>
      <c r="X849" s="10"/>
      <c r="Y849" s="10"/>
      <c r="Z849" s="10"/>
    </row>
    <row r="850" spans="1:26" x14ac:dyDescent="0.3">
      <c r="A850" s="22"/>
      <c r="B850" s="10"/>
      <c r="C850" s="10"/>
      <c r="D850" s="10"/>
      <c r="E850" s="10"/>
      <c r="F850" s="10"/>
      <c r="G850" s="10"/>
      <c r="H850" s="10"/>
      <c r="I850" s="10"/>
      <c r="J850" s="7"/>
      <c r="K850" s="10"/>
      <c r="L850" s="10"/>
      <c r="M850" s="10"/>
      <c r="N850" s="10"/>
      <c r="O850" s="10"/>
      <c r="P850" s="10"/>
      <c r="Q850" s="10"/>
      <c r="R850" s="10"/>
      <c r="S850" s="10"/>
      <c r="T850" s="10"/>
      <c r="U850" s="10"/>
      <c r="V850" s="10"/>
      <c r="W850" s="10"/>
      <c r="X850" s="10"/>
      <c r="Y850" s="10"/>
      <c r="Z850" s="10"/>
    </row>
    <row r="851" spans="1:26" x14ac:dyDescent="0.3">
      <c r="A851" s="22"/>
      <c r="B851" s="10"/>
      <c r="C851" s="10"/>
      <c r="D851" s="10"/>
      <c r="E851" s="10"/>
      <c r="F851" s="10"/>
      <c r="G851" s="10"/>
      <c r="H851" s="10"/>
      <c r="I851" s="10"/>
      <c r="J851" s="7"/>
      <c r="K851" s="10"/>
      <c r="L851" s="10"/>
      <c r="M851" s="10"/>
      <c r="N851" s="10"/>
      <c r="O851" s="10"/>
      <c r="P851" s="10"/>
      <c r="Q851" s="10"/>
      <c r="R851" s="10"/>
      <c r="S851" s="10"/>
      <c r="T851" s="10"/>
      <c r="U851" s="10"/>
      <c r="V851" s="10"/>
      <c r="W851" s="10"/>
      <c r="X851" s="10"/>
      <c r="Y851" s="10"/>
      <c r="Z851" s="10"/>
    </row>
    <row r="852" spans="1:26" x14ac:dyDescent="0.3">
      <c r="A852" s="22"/>
      <c r="B852" s="10"/>
      <c r="C852" s="10"/>
      <c r="D852" s="10"/>
      <c r="E852" s="10"/>
      <c r="F852" s="10"/>
      <c r="G852" s="10"/>
      <c r="H852" s="10"/>
      <c r="I852" s="10"/>
      <c r="J852" s="7"/>
      <c r="K852" s="10"/>
      <c r="L852" s="10"/>
      <c r="M852" s="10"/>
      <c r="N852" s="10"/>
      <c r="O852" s="10"/>
      <c r="P852" s="10"/>
      <c r="Q852" s="10"/>
      <c r="R852" s="10"/>
      <c r="S852" s="10"/>
      <c r="T852" s="10"/>
      <c r="U852" s="10"/>
      <c r="V852" s="10"/>
      <c r="W852" s="10"/>
      <c r="X852" s="10"/>
      <c r="Y852" s="10"/>
      <c r="Z852" s="10"/>
    </row>
    <row r="853" spans="1:26" x14ac:dyDescent="0.3">
      <c r="A853" s="22"/>
      <c r="B853" s="10"/>
      <c r="C853" s="10"/>
      <c r="D853" s="10"/>
      <c r="E853" s="10"/>
      <c r="F853" s="10"/>
      <c r="G853" s="10"/>
      <c r="H853" s="10"/>
      <c r="I853" s="10"/>
      <c r="J853" s="7"/>
      <c r="K853" s="10"/>
      <c r="L853" s="10"/>
      <c r="M853" s="10"/>
      <c r="N853" s="10"/>
      <c r="O853" s="10"/>
      <c r="P853" s="10"/>
      <c r="Q853" s="10"/>
      <c r="R853" s="10"/>
      <c r="S853" s="10"/>
      <c r="T853" s="10"/>
      <c r="U853" s="10"/>
      <c r="V853" s="10"/>
      <c r="W853" s="10"/>
      <c r="X853" s="10"/>
      <c r="Y853" s="10"/>
      <c r="Z853" s="10"/>
    </row>
    <row r="854" spans="1:26" x14ac:dyDescent="0.3">
      <c r="A854" s="22"/>
      <c r="B854" s="10"/>
      <c r="C854" s="10"/>
      <c r="D854" s="10"/>
      <c r="E854" s="10"/>
      <c r="F854" s="10"/>
      <c r="G854" s="10"/>
      <c r="H854" s="10"/>
      <c r="I854" s="10"/>
      <c r="J854" s="7"/>
      <c r="K854" s="10"/>
      <c r="L854" s="10"/>
      <c r="M854" s="10"/>
      <c r="N854" s="10"/>
      <c r="O854" s="10"/>
      <c r="P854" s="10"/>
      <c r="Q854" s="10"/>
      <c r="R854" s="10"/>
      <c r="S854" s="10"/>
      <c r="T854" s="10"/>
      <c r="U854" s="10"/>
      <c r="V854" s="10"/>
      <c r="W854" s="10"/>
      <c r="X854" s="10"/>
      <c r="Y854" s="10"/>
      <c r="Z854" s="10"/>
    </row>
    <row r="855" spans="1:26" x14ac:dyDescent="0.3">
      <c r="A855" s="22"/>
      <c r="B855" s="10"/>
      <c r="C855" s="10"/>
      <c r="D855" s="10"/>
      <c r="E855" s="10"/>
      <c r="F855" s="10"/>
      <c r="G855" s="10"/>
      <c r="H855" s="10"/>
      <c r="I855" s="10"/>
      <c r="J855" s="7"/>
      <c r="K855" s="10"/>
      <c r="L855" s="10"/>
      <c r="M855" s="10"/>
      <c r="N855" s="10"/>
      <c r="O855" s="10"/>
      <c r="P855" s="10"/>
      <c r="Q855" s="10"/>
      <c r="R855" s="10"/>
      <c r="S855" s="10"/>
      <c r="T855" s="10"/>
      <c r="U855" s="10"/>
      <c r="V855" s="10"/>
      <c r="W855" s="10"/>
      <c r="X855" s="10"/>
      <c r="Y855" s="10"/>
      <c r="Z855" s="10"/>
    </row>
    <row r="856" spans="1:26" x14ac:dyDescent="0.3">
      <c r="A856" s="22"/>
      <c r="B856" s="10"/>
      <c r="C856" s="10"/>
      <c r="D856" s="10"/>
      <c r="E856" s="10"/>
      <c r="F856" s="10"/>
      <c r="G856" s="10"/>
      <c r="H856" s="10"/>
      <c r="I856" s="10"/>
      <c r="J856" s="7"/>
      <c r="K856" s="10"/>
      <c r="L856" s="10"/>
      <c r="M856" s="10"/>
      <c r="N856" s="10"/>
      <c r="O856" s="10"/>
      <c r="P856" s="10"/>
      <c r="Q856" s="10"/>
      <c r="R856" s="10"/>
      <c r="S856" s="10"/>
      <c r="T856" s="10"/>
      <c r="U856" s="10"/>
      <c r="V856" s="10"/>
      <c r="W856" s="10"/>
      <c r="X856" s="10"/>
      <c r="Y856" s="10"/>
      <c r="Z856" s="10"/>
    </row>
    <row r="857" spans="1:26" x14ac:dyDescent="0.3">
      <c r="A857" s="22"/>
      <c r="B857" s="10"/>
      <c r="C857" s="10"/>
      <c r="D857" s="10"/>
      <c r="E857" s="10"/>
      <c r="F857" s="10"/>
      <c r="G857" s="10"/>
      <c r="H857" s="10"/>
      <c r="I857" s="10"/>
      <c r="J857" s="7"/>
      <c r="K857" s="10"/>
      <c r="L857" s="10"/>
      <c r="M857" s="10"/>
      <c r="N857" s="10"/>
      <c r="O857" s="10"/>
      <c r="P857" s="10"/>
      <c r="Q857" s="10"/>
      <c r="R857" s="10"/>
      <c r="S857" s="10"/>
      <c r="T857" s="10"/>
      <c r="U857" s="10"/>
      <c r="V857" s="10"/>
      <c r="W857" s="10"/>
      <c r="X857" s="10"/>
      <c r="Y857" s="10"/>
      <c r="Z857" s="10"/>
    </row>
    <row r="858" spans="1:26" x14ac:dyDescent="0.3">
      <c r="A858" s="22"/>
      <c r="B858" s="10"/>
      <c r="C858" s="10"/>
      <c r="D858" s="10"/>
      <c r="E858" s="10"/>
      <c r="F858" s="10"/>
      <c r="G858" s="10"/>
      <c r="H858" s="10"/>
      <c r="I858" s="10"/>
      <c r="J858" s="7"/>
      <c r="K858" s="10"/>
      <c r="L858" s="10"/>
      <c r="M858" s="10"/>
      <c r="N858" s="10"/>
      <c r="O858" s="10"/>
      <c r="P858" s="10"/>
      <c r="Q858" s="10"/>
      <c r="R858" s="10"/>
      <c r="S858" s="10"/>
      <c r="T858" s="10"/>
      <c r="U858" s="10"/>
      <c r="V858" s="10"/>
      <c r="W858" s="10"/>
      <c r="X858" s="10"/>
      <c r="Y858" s="10"/>
      <c r="Z858" s="10"/>
    </row>
    <row r="859" spans="1:26" x14ac:dyDescent="0.3">
      <c r="A859" s="22"/>
      <c r="B859" s="10"/>
      <c r="C859" s="10"/>
      <c r="D859" s="10"/>
      <c r="E859" s="10"/>
      <c r="F859" s="10"/>
      <c r="G859" s="10"/>
      <c r="H859" s="10"/>
      <c r="I859" s="10"/>
      <c r="J859" s="7"/>
      <c r="K859" s="10"/>
      <c r="L859" s="10"/>
      <c r="M859" s="10"/>
      <c r="N859" s="10"/>
      <c r="O859" s="10"/>
      <c r="P859" s="10"/>
      <c r="Q859" s="10"/>
      <c r="R859" s="10"/>
      <c r="S859" s="10"/>
      <c r="T859" s="10"/>
      <c r="U859" s="10"/>
      <c r="V859" s="10"/>
      <c r="W859" s="10"/>
      <c r="X859" s="10"/>
      <c r="Y859" s="10"/>
      <c r="Z859" s="10"/>
    </row>
    <row r="860" spans="1:26" x14ac:dyDescent="0.3">
      <c r="A860" s="22"/>
      <c r="B860" s="10"/>
      <c r="C860" s="10"/>
      <c r="D860" s="10"/>
      <c r="E860" s="10"/>
      <c r="F860" s="10"/>
      <c r="G860" s="10"/>
      <c r="H860" s="10"/>
      <c r="I860" s="10"/>
      <c r="J860" s="7"/>
      <c r="K860" s="10"/>
      <c r="L860" s="10"/>
      <c r="M860" s="10"/>
      <c r="N860" s="10"/>
      <c r="O860" s="10"/>
      <c r="P860" s="10"/>
      <c r="Q860" s="10"/>
      <c r="R860" s="10"/>
      <c r="S860" s="10"/>
      <c r="T860" s="10"/>
      <c r="U860" s="10"/>
      <c r="V860" s="10"/>
      <c r="W860" s="10"/>
      <c r="X860" s="10"/>
      <c r="Y860" s="10"/>
      <c r="Z860" s="10"/>
    </row>
    <row r="861" spans="1:26" x14ac:dyDescent="0.3">
      <c r="A861" s="22"/>
      <c r="B861" s="10"/>
      <c r="C861" s="10"/>
      <c r="D861" s="10"/>
      <c r="E861" s="10"/>
      <c r="F861" s="10"/>
      <c r="G861" s="10"/>
      <c r="H861" s="10"/>
      <c r="I861" s="10"/>
      <c r="J861" s="7"/>
      <c r="K861" s="10"/>
      <c r="L861" s="10"/>
      <c r="M861" s="10"/>
      <c r="N861" s="10"/>
      <c r="O861" s="10"/>
      <c r="P861" s="10"/>
      <c r="Q861" s="10"/>
      <c r="R861" s="10"/>
      <c r="S861" s="10"/>
      <c r="T861" s="10"/>
      <c r="U861" s="10"/>
      <c r="V861" s="10"/>
      <c r="W861" s="10"/>
      <c r="X861" s="10"/>
      <c r="Y861" s="10"/>
      <c r="Z861" s="10"/>
    </row>
    <row r="862" spans="1:26" x14ac:dyDescent="0.3">
      <c r="A862" s="22"/>
      <c r="B862" s="10"/>
      <c r="C862" s="10"/>
      <c r="D862" s="10"/>
      <c r="E862" s="10"/>
      <c r="F862" s="10"/>
      <c r="G862" s="10"/>
      <c r="H862" s="10"/>
      <c r="I862" s="10"/>
      <c r="J862" s="7"/>
      <c r="K862" s="10"/>
      <c r="L862" s="10"/>
      <c r="M862" s="10"/>
      <c r="N862" s="10"/>
      <c r="O862" s="10"/>
      <c r="P862" s="10"/>
      <c r="Q862" s="10"/>
      <c r="R862" s="10"/>
      <c r="S862" s="10"/>
      <c r="T862" s="10"/>
      <c r="U862" s="10"/>
      <c r="V862" s="10"/>
      <c r="W862" s="10"/>
      <c r="X862" s="10"/>
      <c r="Y862" s="10"/>
      <c r="Z862" s="10"/>
    </row>
    <row r="863" spans="1:26" x14ac:dyDescent="0.3">
      <c r="A863" s="22"/>
      <c r="B863" s="10"/>
      <c r="C863" s="10"/>
      <c r="D863" s="10"/>
      <c r="E863" s="10"/>
      <c r="F863" s="10"/>
      <c r="G863" s="10"/>
      <c r="H863" s="10"/>
      <c r="I863" s="10"/>
      <c r="J863" s="7"/>
      <c r="K863" s="10"/>
      <c r="L863" s="10"/>
      <c r="M863" s="10"/>
      <c r="N863" s="10"/>
      <c r="O863" s="10"/>
      <c r="P863" s="10"/>
      <c r="Q863" s="10"/>
      <c r="R863" s="10"/>
      <c r="S863" s="10"/>
      <c r="T863" s="10"/>
      <c r="U863" s="10"/>
      <c r="V863" s="10"/>
      <c r="W863" s="10"/>
      <c r="X863" s="10"/>
      <c r="Y863" s="10"/>
      <c r="Z863" s="10"/>
    </row>
    <row r="864" spans="1:26" x14ac:dyDescent="0.3">
      <c r="A864" s="22"/>
      <c r="B864" s="10"/>
      <c r="C864" s="10"/>
      <c r="D864" s="10"/>
      <c r="E864" s="10"/>
      <c r="F864" s="10"/>
      <c r="G864" s="10"/>
      <c r="H864" s="10"/>
      <c r="I864" s="10"/>
      <c r="J864" s="7"/>
      <c r="K864" s="10"/>
      <c r="L864" s="10"/>
      <c r="M864" s="10"/>
      <c r="N864" s="10"/>
      <c r="O864" s="10"/>
      <c r="P864" s="10"/>
      <c r="Q864" s="10"/>
      <c r="R864" s="10"/>
      <c r="S864" s="10"/>
      <c r="T864" s="10"/>
      <c r="U864" s="10"/>
      <c r="V864" s="10"/>
      <c r="W864" s="10"/>
      <c r="X864" s="10"/>
      <c r="Y864" s="10"/>
      <c r="Z864" s="10"/>
    </row>
    <row r="865" spans="1:26" x14ac:dyDescent="0.3">
      <c r="A865" s="22"/>
      <c r="B865" s="10"/>
      <c r="C865" s="10"/>
      <c r="D865" s="10"/>
      <c r="E865" s="10"/>
      <c r="F865" s="10"/>
      <c r="G865" s="10"/>
      <c r="H865" s="10"/>
      <c r="I865" s="10"/>
      <c r="J865" s="7"/>
      <c r="K865" s="10"/>
      <c r="L865" s="10"/>
      <c r="M865" s="10"/>
      <c r="N865" s="10"/>
      <c r="O865" s="10"/>
      <c r="P865" s="10"/>
      <c r="Q865" s="10"/>
      <c r="R865" s="10"/>
      <c r="S865" s="10"/>
      <c r="T865" s="10"/>
      <c r="U865" s="10"/>
      <c r="V865" s="10"/>
      <c r="W865" s="10"/>
      <c r="X865" s="10"/>
      <c r="Y865" s="10"/>
      <c r="Z865" s="10"/>
    </row>
    <row r="866" spans="1:26" x14ac:dyDescent="0.3">
      <c r="A866" s="22"/>
      <c r="B866" s="10"/>
      <c r="C866" s="10"/>
      <c r="D866" s="10"/>
      <c r="E866" s="10"/>
      <c r="F866" s="10"/>
      <c r="G866" s="10"/>
      <c r="H866" s="10"/>
      <c r="I866" s="10"/>
      <c r="J866" s="7"/>
      <c r="K866" s="10"/>
      <c r="L866" s="10"/>
      <c r="M866" s="10"/>
      <c r="N866" s="10"/>
      <c r="O866" s="10"/>
      <c r="P866" s="10"/>
      <c r="Q866" s="10"/>
      <c r="R866" s="10"/>
      <c r="S866" s="10"/>
      <c r="T866" s="10"/>
      <c r="U866" s="10"/>
      <c r="V866" s="10"/>
      <c r="W866" s="10"/>
      <c r="X866" s="10"/>
      <c r="Y866" s="10"/>
      <c r="Z866" s="10"/>
    </row>
    <row r="867" spans="1:26" x14ac:dyDescent="0.3">
      <c r="A867" s="22"/>
      <c r="B867" s="10"/>
      <c r="C867" s="10"/>
      <c r="D867" s="10"/>
      <c r="E867" s="10"/>
      <c r="F867" s="10"/>
      <c r="G867" s="10"/>
      <c r="H867" s="10"/>
      <c r="I867" s="10"/>
      <c r="J867" s="7"/>
      <c r="K867" s="10"/>
      <c r="L867" s="10"/>
      <c r="M867" s="10"/>
      <c r="N867" s="10"/>
      <c r="O867" s="10"/>
      <c r="P867" s="10"/>
      <c r="Q867" s="10"/>
      <c r="R867" s="10"/>
      <c r="S867" s="10"/>
      <c r="T867" s="10"/>
      <c r="U867" s="10"/>
      <c r="V867" s="10"/>
      <c r="W867" s="10"/>
      <c r="X867" s="10"/>
      <c r="Y867" s="10"/>
      <c r="Z867" s="10"/>
    </row>
    <row r="868" spans="1:26" x14ac:dyDescent="0.3">
      <c r="A868" s="22"/>
      <c r="B868" s="10"/>
      <c r="C868" s="10"/>
      <c r="D868" s="10"/>
      <c r="E868" s="10"/>
      <c r="F868" s="10"/>
      <c r="G868" s="10"/>
      <c r="H868" s="10"/>
      <c r="I868" s="10"/>
      <c r="J868" s="7"/>
      <c r="K868" s="10"/>
      <c r="L868" s="10"/>
      <c r="M868" s="10"/>
      <c r="N868" s="10"/>
      <c r="O868" s="10"/>
      <c r="P868" s="10"/>
      <c r="Q868" s="10"/>
      <c r="R868" s="10"/>
      <c r="S868" s="10"/>
      <c r="T868" s="10"/>
      <c r="U868" s="10"/>
      <c r="V868" s="10"/>
      <c r="W868" s="10"/>
      <c r="X868" s="10"/>
      <c r="Y868" s="10"/>
      <c r="Z868" s="10"/>
    </row>
    <row r="869" spans="1:26" x14ac:dyDescent="0.3">
      <c r="A869" s="22"/>
      <c r="B869" s="10"/>
      <c r="C869" s="10"/>
      <c r="D869" s="10"/>
      <c r="E869" s="10"/>
      <c r="F869" s="10"/>
      <c r="G869" s="10"/>
      <c r="H869" s="10"/>
      <c r="I869" s="10"/>
      <c r="J869" s="7"/>
      <c r="K869" s="10"/>
      <c r="L869" s="10"/>
      <c r="M869" s="10"/>
      <c r="N869" s="10"/>
      <c r="O869" s="10"/>
      <c r="P869" s="10"/>
      <c r="Q869" s="10"/>
      <c r="R869" s="10"/>
      <c r="S869" s="10"/>
      <c r="T869" s="10"/>
      <c r="U869" s="10"/>
      <c r="V869" s="10"/>
      <c r="W869" s="10"/>
      <c r="X869" s="10"/>
      <c r="Y869" s="10"/>
      <c r="Z869" s="10"/>
    </row>
    <row r="870" spans="1:26" x14ac:dyDescent="0.3">
      <c r="A870" s="22"/>
      <c r="B870" s="10"/>
      <c r="C870" s="10"/>
      <c r="D870" s="10"/>
      <c r="E870" s="10"/>
      <c r="F870" s="10"/>
      <c r="G870" s="10"/>
      <c r="H870" s="10"/>
      <c r="I870" s="10"/>
      <c r="J870" s="7"/>
      <c r="K870" s="10"/>
      <c r="L870" s="10"/>
      <c r="M870" s="10"/>
      <c r="N870" s="10"/>
      <c r="O870" s="10"/>
      <c r="P870" s="10"/>
      <c r="Q870" s="10"/>
      <c r="R870" s="10"/>
      <c r="S870" s="10"/>
      <c r="T870" s="10"/>
      <c r="U870" s="10"/>
      <c r="V870" s="10"/>
      <c r="W870" s="10"/>
      <c r="X870" s="10"/>
      <c r="Y870" s="10"/>
      <c r="Z870" s="10"/>
    </row>
    <row r="871" spans="1:26" x14ac:dyDescent="0.3">
      <c r="A871" s="22"/>
      <c r="B871" s="10"/>
      <c r="C871" s="10"/>
      <c r="D871" s="10"/>
      <c r="E871" s="10"/>
      <c r="F871" s="10"/>
      <c r="G871" s="10"/>
      <c r="H871" s="10"/>
      <c r="I871" s="10"/>
      <c r="J871" s="7"/>
      <c r="K871" s="10"/>
      <c r="L871" s="10"/>
      <c r="M871" s="10"/>
      <c r="N871" s="10"/>
      <c r="O871" s="10"/>
      <c r="P871" s="10"/>
      <c r="Q871" s="10"/>
      <c r="R871" s="10"/>
      <c r="S871" s="10"/>
      <c r="T871" s="10"/>
      <c r="U871" s="10"/>
      <c r="V871" s="10"/>
      <c r="W871" s="10"/>
      <c r="X871" s="10"/>
      <c r="Y871" s="10"/>
      <c r="Z871" s="10"/>
    </row>
    <row r="872" spans="1:26" x14ac:dyDescent="0.3">
      <c r="A872" s="22"/>
      <c r="B872" s="10"/>
      <c r="C872" s="10"/>
      <c r="D872" s="10"/>
      <c r="E872" s="10"/>
      <c r="F872" s="10"/>
      <c r="G872" s="10"/>
      <c r="H872" s="10"/>
      <c r="I872" s="10"/>
      <c r="J872" s="7"/>
      <c r="K872" s="10"/>
      <c r="L872" s="10"/>
      <c r="M872" s="10"/>
      <c r="N872" s="10"/>
      <c r="O872" s="10"/>
      <c r="P872" s="10"/>
      <c r="Q872" s="10"/>
      <c r="R872" s="10"/>
      <c r="S872" s="10"/>
      <c r="T872" s="10"/>
      <c r="U872" s="10"/>
      <c r="V872" s="10"/>
      <c r="W872" s="10"/>
      <c r="X872" s="10"/>
      <c r="Y872" s="10"/>
      <c r="Z872" s="10"/>
    </row>
    <row r="873" spans="1:26" x14ac:dyDescent="0.3">
      <c r="A873" s="22"/>
      <c r="B873" s="10"/>
      <c r="C873" s="10"/>
      <c r="D873" s="10"/>
      <c r="E873" s="10"/>
      <c r="F873" s="10"/>
      <c r="G873" s="10"/>
      <c r="H873" s="10"/>
      <c r="I873" s="10"/>
      <c r="J873" s="7"/>
      <c r="K873" s="10"/>
      <c r="L873" s="10"/>
      <c r="M873" s="10"/>
      <c r="N873" s="10"/>
      <c r="O873" s="10"/>
      <c r="P873" s="10"/>
      <c r="Q873" s="10"/>
      <c r="R873" s="10"/>
      <c r="S873" s="10"/>
      <c r="T873" s="10"/>
      <c r="U873" s="10"/>
      <c r="V873" s="10"/>
      <c r="W873" s="10"/>
      <c r="X873" s="10"/>
      <c r="Y873" s="10"/>
      <c r="Z873" s="10"/>
    </row>
    <row r="874" spans="1:26" x14ac:dyDescent="0.3">
      <c r="A874" s="22"/>
      <c r="B874" s="10"/>
      <c r="C874" s="10"/>
      <c r="D874" s="10"/>
      <c r="E874" s="10"/>
      <c r="F874" s="10"/>
      <c r="G874" s="10"/>
      <c r="H874" s="10"/>
      <c r="I874" s="10"/>
      <c r="J874" s="7"/>
      <c r="K874" s="10"/>
      <c r="L874" s="10"/>
      <c r="M874" s="10"/>
      <c r="N874" s="10"/>
      <c r="O874" s="10"/>
      <c r="P874" s="10"/>
      <c r="Q874" s="10"/>
      <c r="R874" s="10"/>
      <c r="S874" s="10"/>
      <c r="T874" s="10"/>
      <c r="U874" s="10"/>
      <c r="V874" s="10"/>
      <c r="W874" s="10"/>
      <c r="X874" s="10"/>
      <c r="Y874" s="10"/>
      <c r="Z874" s="10"/>
    </row>
    <row r="875" spans="1:26" x14ac:dyDescent="0.3">
      <c r="A875" s="22"/>
      <c r="B875" s="10"/>
      <c r="C875" s="10"/>
      <c r="D875" s="10"/>
      <c r="E875" s="10"/>
      <c r="F875" s="10"/>
      <c r="G875" s="10"/>
      <c r="H875" s="10"/>
      <c r="I875" s="10"/>
      <c r="J875" s="7"/>
      <c r="K875" s="10"/>
      <c r="L875" s="10"/>
      <c r="M875" s="10"/>
      <c r="N875" s="10"/>
      <c r="O875" s="10"/>
      <c r="P875" s="10"/>
      <c r="Q875" s="10"/>
      <c r="R875" s="10"/>
      <c r="S875" s="10"/>
      <c r="T875" s="10"/>
      <c r="U875" s="10"/>
      <c r="V875" s="10"/>
      <c r="W875" s="10"/>
      <c r="X875" s="10"/>
      <c r="Y875" s="10"/>
      <c r="Z875" s="10"/>
    </row>
    <row r="876" spans="1:26" x14ac:dyDescent="0.3">
      <c r="A876" s="22"/>
      <c r="B876" s="10"/>
      <c r="C876" s="10"/>
      <c r="D876" s="10"/>
      <c r="E876" s="10"/>
      <c r="F876" s="10"/>
      <c r="G876" s="10"/>
      <c r="H876" s="10"/>
      <c r="I876" s="10"/>
      <c r="J876" s="7"/>
      <c r="K876" s="10"/>
      <c r="L876" s="10"/>
      <c r="M876" s="10"/>
      <c r="N876" s="10"/>
      <c r="O876" s="10"/>
      <c r="P876" s="10"/>
      <c r="Q876" s="10"/>
      <c r="R876" s="10"/>
      <c r="S876" s="10"/>
      <c r="T876" s="10"/>
      <c r="U876" s="10"/>
      <c r="V876" s="10"/>
      <c r="W876" s="10"/>
      <c r="X876" s="10"/>
      <c r="Y876" s="10"/>
      <c r="Z876" s="10"/>
    </row>
    <row r="877" spans="1:26" x14ac:dyDescent="0.3">
      <c r="A877" s="22"/>
      <c r="B877" s="10"/>
      <c r="C877" s="10"/>
      <c r="D877" s="10"/>
      <c r="E877" s="10"/>
      <c r="F877" s="10"/>
      <c r="G877" s="10"/>
      <c r="H877" s="10"/>
      <c r="I877" s="10"/>
      <c r="J877" s="7"/>
      <c r="K877" s="10"/>
      <c r="L877" s="10"/>
      <c r="M877" s="10"/>
      <c r="N877" s="10"/>
      <c r="O877" s="10"/>
      <c r="P877" s="10"/>
      <c r="Q877" s="10"/>
      <c r="R877" s="10"/>
      <c r="S877" s="10"/>
      <c r="T877" s="10"/>
      <c r="U877" s="10"/>
      <c r="V877" s="10"/>
      <c r="W877" s="10"/>
      <c r="X877" s="10"/>
      <c r="Y877" s="10"/>
      <c r="Z877" s="10"/>
    </row>
    <row r="878" spans="1:26" x14ac:dyDescent="0.3">
      <c r="A878" s="22"/>
      <c r="B878" s="10"/>
      <c r="C878" s="10"/>
      <c r="D878" s="10"/>
      <c r="E878" s="10"/>
      <c r="F878" s="10"/>
      <c r="G878" s="10"/>
      <c r="H878" s="10"/>
      <c r="I878" s="10"/>
      <c r="J878" s="7"/>
      <c r="K878" s="10"/>
      <c r="L878" s="10"/>
      <c r="M878" s="10"/>
      <c r="N878" s="10"/>
      <c r="O878" s="10"/>
      <c r="P878" s="10"/>
      <c r="Q878" s="10"/>
      <c r="R878" s="10"/>
      <c r="S878" s="10"/>
      <c r="T878" s="10"/>
      <c r="U878" s="10"/>
      <c r="V878" s="10"/>
      <c r="W878" s="10"/>
      <c r="X878" s="10"/>
      <c r="Y878" s="10"/>
      <c r="Z878" s="10"/>
    </row>
    <row r="879" spans="1:26" x14ac:dyDescent="0.3">
      <c r="A879" s="22"/>
      <c r="B879" s="10"/>
      <c r="C879" s="10"/>
      <c r="D879" s="10"/>
      <c r="E879" s="10"/>
      <c r="F879" s="10"/>
      <c r="G879" s="10"/>
      <c r="H879" s="10"/>
      <c r="I879" s="10"/>
      <c r="J879" s="7"/>
      <c r="K879" s="10"/>
      <c r="L879" s="10"/>
      <c r="M879" s="10"/>
      <c r="N879" s="10"/>
      <c r="O879" s="10"/>
      <c r="P879" s="10"/>
      <c r="Q879" s="10"/>
      <c r="R879" s="10"/>
      <c r="S879" s="10"/>
      <c r="T879" s="10"/>
      <c r="U879" s="10"/>
      <c r="V879" s="10"/>
      <c r="W879" s="10"/>
      <c r="X879" s="10"/>
      <c r="Y879" s="10"/>
      <c r="Z879" s="10"/>
    </row>
    <row r="880" spans="1:26" x14ac:dyDescent="0.3">
      <c r="A880" s="22"/>
      <c r="B880" s="10"/>
      <c r="C880" s="10"/>
      <c r="D880" s="10"/>
      <c r="E880" s="10"/>
      <c r="F880" s="10"/>
      <c r="G880" s="10"/>
      <c r="H880" s="10"/>
      <c r="I880" s="10"/>
      <c r="J880" s="7"/>
      <c r="K880" s="10"/>
      <c r="L880" s="10"/>
      <c r="M880" s="10"/>
      <c r="N880" s="10"/>
      <c r="O880" s="10"/>
      <c r="P880" s="10"/>
      <c r="Q880" s="10"/>
      <c r="R880" s="10"/>
      <c r="S880" s="10"/>
      <c r="T880" s="10"/>
      <c r="U880" s="10"/>
      <c r="V880" s="10"/>
      <c r="W880" s="10"/>
      <c r="X880" s="10"/>
      <c r="Y880" s="10"/>
      <c r="Z880" s="10"/>
    </row>
    <row r="881" spans="1:26" x14ac:dyDescent="0.3">
      <c r="A881" s="22"/>
      <c r="B881" s="10"/>
      <c r="C881" s="10"/>
      <c r="D881" s="10"/>
      <c r="E881" s="10"/>
      <c r="F881" s="10"/>
      <c r="G881" s="10"/>
      <c r="H881" s="10"/>
      <c r="I881" s="10"/>
      <c r="J881" s="7"/>
      <c r="K881" s="10"/>
      <c r="L881" s="10"/>
      <c r="M881" s="10"/>
      <c r="N881" s="10"/>
      <c r="O881" s="10"/>
      <c r="P881" s="10"/>
      <c r="Q881" s="10"/>
      <c r="R881" s="10"/>
      <c r="S881" s="10"/>
      <c r="T881" s="10"/>
      <c r="U881" s="10"/>
      <c r="V881" s="10"/>
      <c r="W881" s="10"/>
      <c r="X881" s="10"/>
      <c r="Y881" s="10"/>
      <c r="Z881" s="10"/>
    </row>
    <row r="882" spans="1:26" x14ac:dyDescent="0.3">
      <c r="A882" s="22"/>
      <c r="B882" s="10"/>
      <c r="C882" s="10"/>
      <c r="D882" s="10"/>
      <c r="E882" s="10"/>
      <c r="F882" s="10"/>
      <c r="G882" s="10"/>
      <c r="H882" s="10"/>
      <c r="I882" s="10"/>
      <c r="J882" s="7"/>
      <c r="K882" s="10"/>
      <c r="L882" s="10"/>
      <c r="M882" s="10"/>
      <c r="N882" s="10"/>
      <c r="O882" s="10"/>
      <c r="P882" s="10"/>
      <c r="Q882" s="10"/>
      <c r="R882" s="10"/>
      <c r="S882" s="10"/>
      <c r="T882" s="10"/>
      <c r="U882" s="10"/>
      <c r="V882" s="10"/>
      <c r="W882" s="10"/>
      <c r="X882" s="10"/>
      <c r="Y882" s="10"/>
      <c r="Z882" s="10"/>
    </row>
    <row r="883" spans="1:26" x14ac:dyDescent="0.3">
      <c r="A883" s="22"/>
      <c r="B883" s="10"/>
      <c r="C883" s="10"/>
      <c r="D883" s="10"/>
      <c r="E883" s="10"/>
      <c r="F883" s="10"/>
      <c r="G883" s="10"/>
      <c r="H883" s="10"/>
      <c r="I883" s="10"/>
      <c r="J883" s="7"/>
      <c r="K883" s="10"/>
      <c r="L883" s="10"/>
      <c r="M883" s="10"/>
      <c r="N883" s="10"/>
      <c r="O883" s="10"/>
      <c r="P883" s="10"/>
      <c r="Q883" s="10"/>
      <c r="R883" s="10"/>
      <c r="S883" s="10"/>
      <c r="T883" s="10"/>
      <c r="U883" s="10"/>
      <c r="V883" s="10"/>
      <c r="W883" s="10"/>
      <c r="X883" s="10"/>
      <c r="Y883" s="10"/>
      <c r="Z883" s="10"/>
    </row>
    <row r="884" spans="1:26" x14ac:dyDescent="0.3">
      <c r="A884" s="22"/>
      <c r="B884" s="10"/>
      <c r="C884" s="10"/>
      <c r="D884" s="10"/>
      <c r="E884" s="10"/>
      <c r="F884" s="10"/>
      <c r="G884" s="10"/>
      <c r="H884" s="10"/>
      <c r="I884" s="10"/>
      <c r="J884" s="7"/>
      <c r="K884" s="10"/>
      <c r="L884" s="10"/>
      <c r="M884" s="10"/>
      <c r="N884" s="10"/>
      <c r="O884" s="10"/>
      <c r="P884" s="10"/>
      <c r="Q884" s="10"/>
      <c r="R884" s="10"/>
      <c r="S884" s="10"/>
      <c r="T884" s="10"/>
      <c r="U884" s="10"/>
      <c r="V884" s="10"/>
      <c r="W884" s="10"/>
      <c r="X884" s="10"/>
      <c r="Y884" s="10"/>
      <c r="Z884" s="10"/>
    </row>
    <row r="885" spans="1:26" x14ac:dyDescent="0.3">
      <c r="A885" s="22"/>
      <c r="B885" s="10"/>
      <c r="C885" s="10"/>
      <c r="D885" s="10"/>
      <c r="E885" s="10"/>
      <c r="F885" s="10"/>
      <c r="G885" s="10"/>
      <c r="H885" s="10"/>
      <c r="I885" s="10"/>
      <c r="J885" s="7"/>
      <c r="K885" s="10"/>
      <c r="L885" s="10"/>
      <c r="M885" s="10"/>
      <c r="N885" s="10"/>
      <c r="O885" s="10"/>
      <c r="P885" s="10"/>
      <c r="Q885" s="10"/>
      <c r="R885" s="10"/>
      <c r="S885" s="10"/>
      <c r="T885" s="10"/>
      <c r="U885" s="10"/>
      <c r="V885" s="10"/>
      <c r="W885" s="10"/>
      <c r="X885" s="10"/>
      <c r="Y885" s="10"/>
      <c r="Z885" s="10"/>
    </row>
    <row r="886" spans="1:26" x14ac:dyDescent="0.3">
      <c r="A886" s="22"/>
      <c r="B886" s="10"/>
      <c r="C886" s="10"/>
      <c r="D886" s="10"/>
      <c r="E886" s="10"/>
      <c r="F886" s="10"/>
      <c r="G886" s="10"/>
      <c r="H886" s="10"/>
      <c r="I886" s="10"/>
      <c r="J886" s="7"/>
      <c r="K886" s="10"/>
      <c r="L886" s="10"/>
      <c r="M886" s="10"/>
      <c r="N886" s="10"/>
      <c r="O886" s="10"/>
      <c r="P886" s="10"/>
      <c r="Q886" s="10"/>
      <c r="R886" s="10"/>
      <c r="S886" s="10"/>
      <c r="T886" s="10"/>
      <c r="U886" s="10"/>
      <c r="V886" s="10"/>
      <c r="W886" s="10"/>
      <c r="X886" s="10"/>
      <c r="Y886" s="10"/>
      <c r="Z886" s="10"/>
    </row>
    <row r="887" spans="1:26" x14ac:dyDescent="0.3">
      <c r="A887" s="22"/>
      <c r="B887" s="10"/>
      <c r="C887" s="10"/>
      <c r="D887" s="10"/>
      <c r="E887" s="10"/>
      <c r="F887" s="10"/>
      <c r="G887" s="10"/>
      <c r="H887" s="10"/>
      <c r="I887" s="10"/>
      <c r="J887" s="7"/>
      <c r="K887" s="10"/>
      <c r="L887" s="10"/>
      <c r="M887" s="10"/>
      <c r="N887" s="10"/>
      <c r="O887" s="10"/>
      <c r="P887" s="10"/>
      <c r="Q887" s="10"/>
      <c r="R887" s="10"/>
      <c r="S887" s="10"/>
      <c r="T887" s="10"/>
      <c r="U887" s="10"/>
      <c r="V887" s="10"/>
      <c r="W887" s="10"/>
      <c r="X887" s="10"/>
      <c r="Y887" s="10"/>
      <c r="Z887" s="10"/>
    </row>
    <row r="888" spans="1:26" x14ac:dyDescent="0.3">
      <c r="A888" s="22"/>
      <c r="B888" s="10"/>
      <c r="C888" s="10"/>
      <c r="D888" s="10"/>
      <c r="E888" s="10"/>
      <c r="F888" s="10"/>
      <c r="G888" s="10"/>
      <c r="H888" s="10"/>
      <c r="I888" s="10"/>
      <c r="J888" s="7"/>
      <c r="K888" s="10"/>
      <c r="L888" s="10"/>
      <c r="M888" s="10"/>
      <c r="N888" s="10"/>
      <c r="O888" s="10"/>
      <c r="P888" s="10"/>
      <c r="Q888" s="10"/>
      <c r="R888" s="10"/>
      <c r="S888" s="10"/>
      <c r="T888" s="10"/>
      <c r="U888" s="10"/>
      <c r="V888" s="10"/>
      <c r="W888" s="10"/>
      <c r="X888" s="10"/>
      <c r="Y888" s="10"/>
      <c r="Z888" s="10"/>
    </row>
    <row r="889" spans="1:26" x14ac:dyDescent="0.3">
      <c r="A889" s="22"/>
      <c r="B889" s="10"/>
      <c r="C889" s="10"/>
      <c r="D889" s="10"/>
      <c r="E889" s="10"/>
      <c r="F889" s="10"/>
      <c r="G889" s="10"/>
      <c r="H889" s="10"/>
      <c r="I889" s="10"/>
      <c r="J889" s="7"/>
      <c r="K889" s="10"/>
      <c r="L889" s="10"/>
      <c r="M889" s="10"/>
      <c r="N889" s="10"/>
      <c r="O889" s="10"/>
      <c r="P889" s="10"/>
      <c r="Q889" s="10"/>
      <c r="R889" s="10"/>
      <c r="S889" s="10"/>
      <c r="T889" s="10"/>
      <c r="U889" s="10"/>
      <c r="V889" s="10"/>
      <c r="W889" s="10"/>
      <c r="X889" s="10"/>
      <c r="Y889" s="10"/>
      <c r="Z889" s="10"/>
    </row>
    <row r="890" spans="1:26" x14ac:dyDescent="0.3">
      <c r="A890" s="22"/>
      <c r="B890" s="10"/>
      <c r="C890" s="10"/>
      <c r="D890" s="10"/>
      <c r="E890" s="10"/>
      <c r="F890" s="10"/>
      <c r="G890" s="10"/>
      <c r="H890" s="10"/>
      <c r="I890" s="10"/>
      <c r="J890" s="7"/>
      <c r="K890" s="10"/>
      <c r="L890" s="10"/>
      <c r="M890" s="10"/>
      <c r="N890" s="10"/>
      <c r="O890" s="10"/>
      <c r="P890" s="10"/>
      <c r="Q890" s="10"/>
      <c r="R890" s="10"/>
      <c r="S890" s="10"/>
      <c r="T890" s="10"/>
      <c r="U890" s="10"/>
      <c r="V890" s="10"/>
      <c r="W890" s="10"/>
      <c r="X890" s="10"/>
      <c r="Y890" s="10"/>
      <c r="Z890" s="10"/>
    </row>
    <row r="891" spans="1:26" x14ac:dyDescent="0.3">
      <c r="A891" s="22"/>
      <c r="B891" s="10"/>
      <c r="C891" s="10"/>
      <c r="D891" s="10"/>
      <c r="E891" s="10"/>
      <c r="F891" s="10"/>
      <c r="G891" s="10"/>
      <c r="H891" s="10"/>
      <c r="I891" s="10"/>
      <c r="J891" s="7"/>
      <c r="K891" s="10"/>
      <c r="L891" s="10"/>
      <c r="M891" s="10"/>
      <c r="N891" s="10"/>
      <c r="O891" s="10"/>
      <c r="P891" s="10"/>
      <c r="Q891" s="10"/>
      <c r="R891" s="10"/>
      <c r="S891" s="10"/>
      <c r="T891" s="10"/>
      <c r="U891" s="10"/>
      <c r="V891" s="10"/>
      <c r="W891" s="10"/>
      <c r="X891" s="10"/>
      <c r="Y891" s="10"/>
      <c r="Z891" s="10"/>
    </row>
    <row r="892" spans="1:26" x14ac:dyDescent="0.3">
      <c r="A892" s="22"/>
      <c r="B892" s="10"/>
      <c r="C892" s="10"/>
      <c r="D892" s="10"/>
      <c r="E892" s="10"/>
      <c r="F892" s="10"/>
      <c r="G892" s="10"/>
      <c r="H892" s="10"/>
      <c r="I892" s="10"/>
      <c r="J892" s="7"/>
      <c r="K892" s="10"/>
      <c r="L892" s="10"/>
      <c r="M892" s="10"/>
      <c r="N892" s="10"/>
      <c r="O892" s="10"/>
      <c r="P892" s="10"/>
      <c r="Q892" s="10"/>
      <c r="R892" s="10"/>
      <c r="S892" s="10"/>
      <c r="T892" s="10"/>
      <c r="U892" s="10"/>
      <c r="V892" s="10"/>
      <c r="W892" s="10"/>
      <c r="X892" s="10"/>
      <c r="Y892" s="10"/>
      <c r="Z892" s="10"/>
    </row>
    <row r="893" spans="1:26" x14ac:dyDescent="0.3">
      <c r="A893" s="22"/>
      <c r="B893" s="10"/>
      <c r="C893" s="10"/>
      <c r="D893" s="10"/>
      <c r="E893" s="10"/>
      <c r="F893" s="10"/>
      <c r="G893" s="10"/>
      <c r="H893" s="10"/>
      <c r="I893" s="10"/>
      <c r="J893" s="7"/>
      <c r="K893" s="10"/>
      <c r="L893" s="10"/>
      <c r="M893" s="10"/>
      <c r="N893" s="10"/>
      <c r="O893" s="10"/>
      <c r="P893" s="10"/>
      <c r="Q893" s="10"/>
      <c r="R893" s="10"/>
      <c r="S893" s="10"/>
      <c r="T893" s="10"/>
      <c r="U893" s="10"/>
      <c r="V893" s="10"/>
      <c r="W893" s="10"/>
      <c r="X893" s="10"/>
      <c r="Y893" s="10"/>
      <c r="Z893" s="10"/>
    </row>
    <row r="894" spans="1:26" x14ac:dyDescent="0.3">
      <c r="A894" s="22"/>
      <c r="B894" s="10"/>
      <c r="C894" s="10"/>
      <c r="D894" s="10"/>
      <c r="E894" s="10"/>
      <c r="F894" s="10"/>
      <c r="G894" s="10"/>
      <c r="H894" s="10"/>
      <c r="I894" s="10"/>
      <c r="J894" s="7"/>
      <c r="K894" s="10"/>
      <c r="L894" s="10"/>
      <c r="M894" s="10"/>
      <c r="N894" s="10"/>
      <c r="O894" s="10"/>
      <c r="P894" s="10"/>
      <c r="Q894" s="10"/>
      <c r="R894" s="10"/>
      <c r="S894" s="10"/>
      <c r="T894" s="10"/>
      <c r="U894" s="10"/>
      <c r="V894" s="10"/>
      <c r="W894" s="10"/>
      <c r="X894" s="10"/>
      <c r="Y894" s="10"/>
      <c r="Z894" s="10"/>
    </row>
    <row r="895" spans="1:26" x14ac:dyDescent="0.3">
      <c r="A895" s="22"/>
      <c r="B895" s="10"/>
      <c r="C895" s="10"/>
      <c r="D895" s="10"/>
      <c r="E895" s="10"/>
      <c r="F895" s="10"/>
      <c r="G895" s="10"/>
      <c r="H895" s="10"/>
      <c r="I895" s="10"/>
      <c r="J895" s="7"/>
      <c r="K895" s="10"/>
      <c r="L895" s="10"/>
      <c r="M895" s="10"/>
      <c r="N895" s="10"/>
      <c r="O895" s="10"/>
      <c r="P895" s="10"/>
      <c r="Q895" s="10"/>
      <c r="R895" s="10"/>
      <c r="S895" s="10"/>
      <c r="T895" s="10"/>
      <c r="U895" s="10"/>
      <c r="V895" s="10"/>
      <c r="W895" s="10"/>
      <c r="X895" s="10"/>
      <c r="Y895" s="10"/>
      <c r="Z895" s="10"/>
    </row>
    <row r="896" spans="1:26" x14ac:dyDescent="0.3">
      <c r="A896" s="22"/>
      <c r="B896" s="10"/>
      <c r="C896" s="10"/>
      <c r="D896" s="10"/>
      <c r="E896" s="10"/>
      <c r="F896" s="10"/>
      <c r="G896" s="10"/>
      <c r="H896" s="10"/>
      <c r="I896" s="10"/>
      <c r="J896" s="7"/>
      <c r="K896" s="10"/>
      <c r="L896" s="10"/>
      <c r="M896" s="10"/>
      <c r="N896" s="10"/>
      <c r="O896" s="10"/>
      <c r="P896" s="10"/>
      <c r="Q896" s="10"/>
      <c r="R896" s="10"/>
      <c r="S896" s="10"/>
      <c r="T896" s="10"/>
      <c r="U896" s="10"/>
      <c r="V896" s="10"/>
      <c r="W896" s="10"/>
      <c r="X896" s="10"/>
      <c r="Y896" s="10"/>
      <c r="Z896" s="10"/>
    </row>
    <row r="897" spans="1:26" x14ac:dyDescent="0.3">
      <c r="A897" s="22"/>
      <c r="B897" s="10"/>
      <c r="C897" s="10"/>
      <c r="D897" s="10"/>
      <c r="E897" s="10"/>
      <c r="F897" s="10"/>
      <c r="G897" s="10"/>
      <c r="H897" s="10"/>
      <c r="I897" s="10"/>
      <c r="J897" s="7"/>
      <c r="K897" s="10"/>
      <c r="L897" s="10"/>
      <c r="M897" s="10"/>
      <c r="N897" s="10"/>
      <c r="O897" s="10"/>
      <c r="P897" s="10"/>
      <c r="Q897" s="10"/>
      <c r="R897" s="10"/>
      <c r="S897" s="10"/>
      <c r="T897" s="10"/>
      <c r="U897" s="10"/>
      <c r="V897" s="10"/>
      <c r="W897" s="10"/>
      <c r="X897" s="10"/>
      <c r="Y897" s="10"/>
      <c r="Z897" s="10"/>
    </row>
    <row r="898" spans="1:26" x14ac:dyDescent="0.3">
      <c r="A898" s="22"/>
      <c r="B898" s="10"/>
      <c r="C898" s="10"/>
      <c r="D898" s="10"/>
      <c r="E898" s="10"/>
      <c r="F898" s="10"/>
      <c r="G898" s="10"/>
      <c r="H898" s="10"/>
      <c r="I898" s="10"/>
      <c r="J898" s="7"/>
      <c r="K898" s="10"/>
      <c r="L898" s="10"/>
      <c r="M898" s="10"/>
      <c r="N898" s="10"/>
      <c r="O898" s="10"/>
      <c r="P898" s="10"/>
      <c r="Q898" s="10"/>
      <c r="R898" s="10"/>
      <c r="S898" s="10"/>
      <c r="T898" s="10"/>
      <c r="U898" s="10"/>
      <c r="V898" s="10"/>
      <c r="W898" s="10"/>
      <c r="X898" s="10"/>
      <c r="Y898" s="10"/>
      <c r="Z898" s="10"/>
    </row>
    <row r="899" spans="1:26" x14ac:dyDescent="0.3">
      <c r="A899" s="22"/>
      <c r="B899" s="10"/>
      <c r="C899" s="10"/>
      <c r="D899" s="10"/>
      <c r="E899" s="10"/>
      <c r="F899" s="10"/>
      <c r="G899" s="10"/>
      <c r="H899" s="10"/>
      <c r="I899" s="10"/>
      <c r="J899" s="7"/>
      <c r="K899" s="10"/>
      <c r="L899" s="10"/>
      <c r="M899" s="10"/>
      <c r="N899" s="10"/>
      <c r="O899" s="10"/>
      <c r="P899" s="10"/>
      <c r="Q899" s="10"/>
      <c r="R899" s="10"/>
      <c r="S899" s="10"/>
      <c r="T899" s="10"/>
      <c r="U899" s="10"/>
      <c r="V899" s="10"/>
      <c r="W899" s="10"/>
      <c r="X899" s="10"/>
      <c r="Y899" s="10"/>
      <c r="Z899" s="10"/>
    </row>
    <row r="900" spans="1:26" x14ac:dyDescent="0.3">
      <c r="A900" s="22"/>
      <c r="B900" s="10"/>
      <c r="C900" s="10"/>
      <c r="D900" s="10"/>
      <c r="E900" s="10"/>
      <c r="F900" s="10"/>
      <c r="G900" s="10"/>
      <c r="H900" s="10"/>
      <c r="I900" s="10"/>
      <c r="J900" s="7"/>
      <c r="K900" s="10"/>
      <c r="L900" s="10"/>
      <c r="M900" s="10"/>
      <c r="N900" s="10"/>
      <c r="O900" s="10"/>
      <c r="P900" s="10"/>
      <c r="Q900" s="10"/>
      <c r="R900" s="10"/>
      <c r="S900" s="10"/>
      <c r="T900" s="10"/>
      <c r="U900" s="10"/>
      <c r="V900" s="10"/>
      <c r="W900" s="10"/>
      <c r="X900" s="10"/>
      <c r="Y900" s="10"/>
      <c r="Z900" s="10"/>
    </row>
    <row r="901" spans="1:26" x14ac:dyDescent="0.3">
      <c r="A901" s="22"/>
      <c r="B901" s="10"/>
      <c r="C901" s="10"/>
      <c r="D901" s="10"/>
      <c r="E901" s="10"/>
      <c r="F901" s="10"/>
      <c r="G901" s="10"/>
      <c r="H901" s="10"/>
      <c r="I901" s="10"/>
      <c r="J901" s="7"/>
      <c r="K901" s="10"/>
      <c r="L901" s="10"/>
      <c r="M901" s="10"/>
      <c r="N901" s="10"/>
      <c r="O901" s="10"/>
      <c r="P901" s="10"/>
      <c r="Q901" s="10"/>
      <c r="R901" s="10"/>
      <c r="S901" s="10"/>
      <c r="T901" s="10"/>
      <c r="U901" s="10"/>
      <c r="V901" s="10"/>
      <c r="W901" s="10"/>
      <c r="X901" s="10"/>
      <c r="Y901" s="10"/>
      <c r="Z901" s="10"/>
    </row>
    <row r="902" spans="1:26" x14ac:dyDescent="0.3">
      <c r="A902" s="22"/>
      <c r="B902" s="10"/>
      <c r="C902" s="10"/>
      <c r="D902" s="10"/>
      <c r="E902" s="10"/>
      <c r="F902" s="10"/>
      <c r="G902" s="10"/>
      <c r="H902" s="10"/>
      <c r="I902" s="10"/>
      <c r="J902" s="7"/>
      <c r="K902" s="10"/>
      <c r="L902" s="10"/>
      <c r="M902" s="10"/>
      <c r="N902" s="10"/>
      <c r="O902" s="10"/>
      <c r="P902" s="10"/>
      <c r="Q902" s="10"/>
      <c r="R902" s="10"/>
      <c r="S902" s="10"/>
      <c r="T902" s="10"/>
      <c r="U902" s="10"/>
      <c r="V902" s="10"/>
      <c r="W902" s="10"/>
      <c r="X902" s="10"/>
      <c r="Y902" s="10"/>
      <c r="Z902" s="10"/>
    </row>
    <row r="903" spans="1:26" x14ac:dyDescent="0.3">
      <c r="A903" s="22"/>
      <c r="B903" s="10"/>
      <c r="C903" s="10"/>
      <c r="D903" s="10"/>
      <c r="E903" s="10"/>
      <c r="F903" s="10"/>
      <c r="G903" s="10"/>
      <c r="H903" s="10"/>
      <c r="I903" s="10"/>
      <c r="J903" s="7"/>
      <c r="K903" s="10"/>
      <c r="L903" s="10"/>
      <c r="M903" s="10"/>
      <c r="N903" s="10"/>
      <c r="O903" s="10"/>
      <c r="P903" s="10"/>
      <c r="Q903" s="10"/>
      <c r="R903" s="10"/>
      <c r="S903" s="10"/>
      <c r="T903" s="10"/>
      <c r="U903" s="10"/>
      <c r="V903" s="10"/>
      <c r="W903" s="10"/>
      <c r="X903" s="10"/>
      <c r="Y903" s="10"/>
      <c r="Z903" s="10"/>
    </row>
    <row r="904" spans="1:26" x14ac:dyDescent="0.3">
      <c r="A904" s="22"/>
      <c r="B904" s="10"/>
      <c r="C904" s="10"/>
      <c r="D904" s="10"/>
      <c r="E904" s="10"/>
      <c r="F904" s="10"/>
      <c r="G904" s="10"/>
      <c r="H904" s="10"/>
      <c r="I904" s="10"/>
      <c r="J904" s="7"/>
      <c r="K904" s="10"/>
      <c r="L904" s="10"/>
      <c r="M904" s="10"/>
      <c r="N904" s="10"/>
      <c r="O904" s="10"/>
      <c r="P904" s="10"/>
      <c r="Q904" s="10"/>
      <c r="R904" s="10"/>
      <c r="S904" s="10"/>
      <c r="T904" s="10"/>
      <c r="U904" s="10"/>
      <c r="V904" s="10"/>
      <c r="W904" s="10"/>
      <c r="X904" s="10"/>
      <c r="Y904" s="10"/>
      <c r="Z904" s="10"/>
    </row>
    <row r="905" spans="1:26" x14ac:dyDescent="0.3">
      <c r="A905" s="22"/>
      <c r="B905" s="10"/>
      <c r="C905" s="10"/>
      <c r="D905" s="10"/>
      <c r="E905" s="10"/>
      <c r="F905" s="10"/>
      <c r="G905" s="10"/>
      <c r="H905" s="10"/>
      <c r="I905" s="10"/>
      <c r="J905" s="7"/>
      <c r="K905" s="10"/>
      <c r="L905" s="10"/>
      <c r="M905" s="10"/>
      <c r="N905" s="10"/>
      <c r="O905" s="10"/>
      <c r="P905" s="10"/>
      <c r="Q905" s="10"/>
      <c r="R905" s="10"/>
      <c r="S905" s="10"/>
      <c r="T905" s="10"/>
      <c r="U905" s="10"/>
      <c r="V905" s="10"/>
      <c r="W905" s="10"/>
      <c r="X905" s="10"/>
      <c r="Y905" s="10"/>
      <c r="Z905" s="10"/>
    </row>
    <row r="906" spans="1:26" x14ac:dyDescent="0.3">
      <c r="A906" s="22"/>
      <c r="B906" s="10"/>
      <c r="C906" s="10"/>
      <c r="D906" s="10"/>
      <c r="E906" s="10"/>
      <c r="F906" s="10"/>
      <c r="G906" s="10"/>
      <c r="H906" s="10"/>
      <c r="I906" s="10"/>
      <c r="J906" s="7"/>
      <c r="K906" s="10"/>
      <c r="L906" s="10"/>
      <c r="M906" s="10"/>
      <c r="N906" s="10"/>
      <c r="O906" s="10"/>
      <c r="P906" s="10"/>
      <c r="Q906" s="10"/>
      <c r="R906" s="10"/>
      <c r="S906" s="10"/>
      <c r="T906" s="10"/>
      <c r="U906" s="10"/>
      <c r="V906" s="10"/>
      <c r="W906" s="10"/>
      <c r="X906" s="10"/>
      <c r="Y906" s="10"/>
      <c r="Z906" s="10"/>
    </row>
    <row r="907" spans="1:26" x14ac:dyDescent="0.3">
      <c r="A907" s="22"/>
      <c r="B907" s="10"/>
      <c r="C907" s="10"/>
      <c r="D907" s="10"/>
      <c r="E907" s="10"/>
      <c r="F907" s="10"/>
      <c r="G907" s="10"/>
      <c r="H907" s="10"/>
      <c r="I907" s="10"/>
      <c r="J907" s="7"/>
      <c r="K907" s="10"/>
      <c r="L907" s="10"/>
      <c r="M907" s="10"/>
      <c r="N907" s="10"/>
      <c r="O907" s="10"/>
      <c r="P907" s="10"/>
      <c r="Q907" s="10"/>
      <c r="R907" s="10"/>
      <c r="S907" s="10"/>
      <c r="T907" s="10"/>
      <c r="U907" s="10"/>
      <c r="V907" s="10"/>
      <c r="W907" s="10"/>
      <c r="X907" s="10"/>
      <c r="Y907" s="10"/>
      <c r="Z907" s="10"/>
    </row>
    <row r="908" spans="1:26" x14ac:dyDescent="0.3">
      <c r="A908" s="22"/>
      <c r="B908" s="10"/>
      <c r="C908" s="10"/>
      <c r="D908" s="10"/>
      <c r="E908" s="10"/>
      <c r="F908" s="10"/>
      <c r="G908" s="10"/>
      <c r="H908" s="10"/>
      <c r="I908" s="10"/>
      <c r="J908" s="7"/>
      <c r="K908" s="10"/>
      <c r="L908" s="10"/>
      <c r="M908" s="10"/>
      <c r="N908" s="10"/>
      <c r="O908" s="10"/>
      <c r="P908" s="10"/>
      <c r="Q908" s="10"/>
      <c r="R908" s="10"/>
      <c r="S908" s="10"/>
      <c r="T908" s="10"/>
      <c r="U908" s="10"/>
      <c r="V908" s="10"/>
      <c r="W908" s="10"/>
      <c r="X908" s="10"/>
      <c r="Y908" s="10"/>
      <c r="Z908" s="10"/>
    </row>
    <row r="909" spans="1:26" x14ac:dyDescent="0.3">
      <c r="A909" s="22"/>
      <c r="B909" s="10"/>
      <c r="C909" s="10"/>
      <c r="D909" s="10"/>
      <c r="E909" s="10"/>
      <c r="F909" s="10"/>
      <c r="G909" s="10"/>
      <c r="H909" s="10"/>
      <c r="I909" s="10"/>
      <c r="J909" s="7"/>
      <c r="K909" s="10"/>
      <c r="L909" s="10"/>
      <c r="M909" s="10"/>
      <c r="N909" s="10"/>
      <c r="O909" s="10"/>
      <c r="P909" s="10"/>
      <c r="Q909" s="10"/>
      <c r="R909" s="10"/>
      <c r="S909" s="10"/>
      <c r="T909" s="10"/>
      <c r="U909" s="10"/>
      <c r="V909" s="10"/>
      <c r="W909" s="10"/>
      <c r="X909" s="10"/>
      <c r="Y909" s="10"/>
      <c r="Z909" s="10"/>
    </row>
    <row r="910" spans="1:26" x14ac:dyDescent="0.3">
      <c r="A910" s="22"/>
      <c r="B910" s="10"/>
      <c r="C910" s="10"/>
      <c r="D910" s="10"/>
      <c r="E910" s="10"/>
      <c r="F910" s="10"/>
      <c r="G910" s="10"/>
      <c r="H910" s="10"/>
      <c r="I910" s="10"/>
      <c r="J910" s="7"/>
      <c r="K910" s="10"/>
      <c r="L910" s="10"/>
      <c r="M910" s="10"/>
      <c r="N910" s="10"/>
      <c r="O910" s="10"/>
      <c r="P910" s="10"/>
      <c r="Q910" s="10"/>
      <c r="R910" s="10"/>
      <c r="S910" s="10"/>
      <c r="T910" s="10"/>
      <c r="U910" s="10"/>
      <c r="V910" s="10"/>
      <c r="W910" s="10"/>
      <c r="X910" s="10"/>
      <c r="Y910" s="10"/>
      <c r="Z910" s="10"/>
    </row>
    <row r="911" spans="1:26" x14ac:dyDescent="0.3">
      <c r="A911" s="22"/>
      <c r="B911" s="10"/>
      <c r="C911" s="10"/>
      <c r="D911" s="10"/>
      <c r="E911" s="10"/>
      <c r="F911" s="10"/>
      <c r="G911" s="10"/>
      <c r="H911" s="10"/>
      <c r="I911" s="10"/>
      <c r="J911" s="7"/>
      <c r="K911" s="10"/>
      <c r="L911" s="10"/>
      <c r="M911" s="10"/>
      <c r="N911" s="10"/>
      <c r="O911" s="10"/>
      <c r="P911" s="10"/>
      <c r="Q911" s="10"/>
      <c r="R911" s="10"/>
      <c r="S911" s="10"/>
      <c r="T911" s="10"/>
      <c r="U911" s="10"/>
      <c r="V911" s="10"/>
      <c r="W911" s="10"/>
      <c r="X911" s="10"/>
      <c r="Y911" s="10"/>
      <c r="Z911" s="10"/>
    </row>
    <row r="912" spans="1:26" x14ac:dyDescent="0.3">
      <c r="A912" s="22"/>
      <c r="B912" s="10"/>
      <c r="C912" s="10"/>
      <c r="D912" s="10"/>
      <c r="E912" s="10"/>
      <c r="F912" s="10"/>
      <c r="G912" s="10"/>
      <c r="H912" s="10"/>
      <c r="I912" s="10"/>
      <c r="J912" s="7"/>
      <c r="K912" s="10"/>
      <c r="L912" s="10"/>
      <c r="M912" s="10"/>
      <c r="N912" s="10"/>
      <c r="O912" s="10"/>
      <c r="P912" s="10"/>
      <c r="Q912" s="10"/>
      <c r="R912" s="10"/>
      <c r="S912" s="10"/>
      <c r="T912" s="10"/>
      <c r="U912" s="10"/>
      <c r="V912" s="10"/>
      <c r="W912" s="10"/>
      <c r="X912" s="10"/>
      <c r="Y912" s="10"/>
      <c r="Z912" s="10"/>
    </row>
    <row r="913" spans="1:26" x14ac:dyDescent="0.3">
      <c r="A913" s="22"/>
      <c r="B913" s="10"/>
      <c r="C913" s="10"/>
      <c r="D913" s="10"/>
      <c r="E913" s="10"/>
      <c r="F913" s="10"/>
      <c r="G913" s="10"/>
      <c r="H913" s="10"/>
      <c r="I913" s="10"/>
      <c r="J913" s="7"/>
      <c r="K913" s="10"/>
      <c r="L913" s="10"/>
      <c r="M913" s="10"/>
      <c r="N913" s="10"/>
      <c r="O913" s="10"/>
      <c r="P913" s="10"/>
      <c r="Q913" s="10"/>
      <c r="R913" s="10"/>
      <c r="S913" s="10"/>
      <c r="T913" s="10"/>
      <c r="U913" s="10"/>
      <c r="V913" s="10"/>
      <c r="W913" s="10"/>
      <c r="X913" s="10"/>
      <c r="Y913" s="10"/>
      <c r="Z913" s="10"/>
    </row>
    <row r="914" spans="1:26" x14ac:dyDescent="0.3">
      <c r="A914" s="22"/>
      <c r="B914" s="10"/>
      <c r="C914" s="10"/>
      <c r="D914" s="10"/>
      <c r="E914" s="10"/>
      <c r="F914" s="10"/>
      <c r="G914" s="10"/>
      <c r="H914" s="10"/>
      <c r="I914" s="10"/>
      <c r="J914" s="7"/>
      <c r="K914" s="10"/>
      <c r="L914" s="10"/>
      <c r="M914" s="10"/>
      <c r="N914" s="10"/>
      <c r="O914" s="10"/>
      <c r="P914" s="10"/>
      <c r="Q914" s="10"/>
      <c r="R914" s="10"/>
      <c r="S914" s="10"/>
      <c r="T914" s="10"/>
      <c r="U914" s="10"/>
      <c r="V914" s="10"/>
      <c r="W914" s="10"/>
      <c r="X914" s="10"/>
      <c r="Y914" s="10"/>
      <c r="Z914" s="10"/>
    </row>
    <row r="915" spans="1:26" x14ac:dyDescent="0.3">
      <c r="A915" s="22"/>
      <c r="B915" s="10"/>
      <c r="C915" s="10"/>
      <c r="D915" s="10"/>
      <c r="E915" s="10"/>
      <c r="F915" s="10"/>
      <c r="G915" s="10"/>
      <c r="H915" s="10"/>
      <c r="I915" s="10"/>
      <c r="J915" s="7"/>
      <c r="K915" s="10"/>
      <c r="L915" s="10"/>
      <c r="M915" s="10"/>
      <c r="N915" s="10"/>
      <c r="O915" s="10"/>
      <c r="P915" s="10"/>
      <c r="Q915" s="10"/>
      <c r="R915" s="10"/>
      <c r="S915" s="10"/>
      <c r="T915" s="10"/>
      <c r="U915" s="10"/>
      <c r="V915" s="10"/>
      <c r="W915" s="10"/>
      <c r="X915" s="10"/>
      <c r="Y915" s="10"/>
      <c r="Z915" s="10"/>
    </row>
    <row r="916" spans="1:26" x14ac:dyDescent="0.3">
      <c r="A916" s="22"/>
      <c r="B916" s="10"/>
      <c r="C916" s="10"/>
      <c r="D916" s="10"/>
      <c r="E916" s="10"/>
      <c r="F916" s="10"/>
      <c r="G916" s="10"/>
      <c r="H916" s="10"/>
      <c r="I916" s="10"/>
      <c r="J916" s="7"/>
      <c r="K916" s="10"/>
      <c r="L916" s="10"/>
      <c r="M916" s="10"/>
      <c r="N916" s="10"/>
      <c r="O916" s="10"/>
      <c r="P916" s="10"/>
      <c r="Q916" s="10"/>
      <c r="R916" s="10"/>
      <c r="S916" s="10"/>
      <c r="T916" s="10"/>
      <c r="U916" s="10"/>
      <c r="V916" s="10"/>
      <c r="W916" s="10"/>
      <c r="X916" s="10"/>
      <c r="Y916" s="10"/>
      <c r="Z916" s="10"/>
    </row>
    <row r="917" spans="1:26" x14ac:dyDescent="0.3">
      <c r="A917" s="22"/>
      <c r="B917" s="10"/>
      <c r="C917" s="10"/>
      <c r="D917" s="10"/>
      <c r="E917" s="10"/>
      <c r="F917" s="10"/>
      <c r="G917" s="10"/>
      <c r="H917" s="10"/>
      <c r="I917" s="10"/>
      <c r="J917" s="7"/>
      <c r="K917" s="10"/>
      <c r="L917" s="10"/>
      <c r="M917" s="10"/>
      <c r="N917" s="10"/>
      <c r="O917" s="10"/>
      <c r="P917" s="10"/>
      <c r="Q917" s="10"/>
      <c r="R917" s="10"/>
      <c r="S917" s="10"/>
      <c r="T917" s="10"/>
      <c r="U917" s="10"/>
      <c r="V917" s="10"/>
      <c r="W917" s="10"/>
      <c r="X917" s="10"/>
      <c r="Y917" s="10"/>
      <c r="Z917" s="10"/>
    </row>
    <row r="918" spans="1:26" x14ac:dyDescent="0.3">
      <c r="A918" s="22"/>
      <c r="B918" s="10"/>
      <c r="C918" s="10"/>
      <c r="D918" s="10"/>
      <c r="E918" s="10"/>
      <c r="F918" s="10"/>
      <c r="G918" s="10"/>
      <c r="H918" s="10"/>
      <c r="I918" s="10"/>
      <c r="J918" s="7"/>
      <c r="K918" s="10"/>
      <c r="L918" s="10"/>
      <c r="M918" s="10"/>
      <c r="N918" s="10"/>
      <c r="O918" s="10"/>
      <c r="P918" s="10"/>
      <c r="Q918" s="10"/>
      <c r="R918" s="10"/>
      <c r="S918" s="10"/>
      <c r="T918" s="10"/>
      <c r="U918" s="10"/>
      <c r="V918" s="10"/>
      <c r="W918" s="10"/>
      <c r="X918" s="10"/>
      <c r="Y918" s="10"/>
      <c r="Z918" s="10"/>
    </row>
    <row r="919" spans="1:26" x14ac:dyDescent="0.3">
      <c r="A919" s="22"/>
      <c r="B919" s="10"/>
      <c r="C919" s="10"/>
      <c r="D919" s="10"/>
      <c r="E919" s="10"/>
      <c r="F919" s="10"/>
      <c r="G919" s="10"/>
      <c r="H919" s="10"/>
      <c r="I919" s="10"/>
      <c r="J919" s="7"/>
      <c r="K919" s="10"/>
      <c r="L919" s="10"/>
      <c r="M919" s="10"/>
      <c r="N919" s="10"/>
      <c r="O919" s="10"/>
      <c r="P919" s="10"/>
      <c r="Q919" s="10"/>
      <c r="R919" s="10"/>
      <c r="S919" s="10"/>
      <c r="T919" s="10"/>
      <c r="U919" s="10"/>
      <c r="V919" s="10"/>
      <c r="W919" s="10"/>
      <c r="X919" s="10"/>
      <c r="Y919" s="10"/>
      <c r="Z919" s="10"/>
    </row>
    <row r="920" spans="1:26" x14ac:dyDescent="0.3">
      <c r="A920" s="22"/>
      <c r="B920" s="10"/>
      <c r="C920" s="10"/>
      <c r="D920" s="10"/>
      <c r="E920" s="10"/>
      <c r="F920" s="10"/>
      <c r="G920" s="10"/>
      <c r="H920" s="10"/>
      <c r="I920" s="10"/>
      <c r="J920" s="7"/>
      <c r="K920" s="10"/>
      <c r="L920" s="10"/>
      <c r="M920" s="10"/>
      <c r="N920" s="10"/>
      <c r="O920" s="10"/>
      <c r="P920" s="10"/>
      <c r="Q920" s="10"/>
      <c r="R920" s="10"/>
      <c r="S920" s="10"/>
      <c r="T920" s="10"/>
      <c r="U920" s="10"/>
      <c r="V920" s="10"/>
      <c r="W920" s="10"/>
      <c r="X920" s="10"/>
      <c r="Y920" s="10"/>
      <c r="Z920" s="10"/>
    </row>
    <row r="921" spans="1:26" x14ac:dyDescent="0.3">
      <c r="A921" s="22"/>
      <c r="B921" s="10"/>
      <c r="C921" s="10"/>
      <c r="D921" s="10"/>
      <c r="E921" s="10"/>
      <c r="F921" s="10"/>
      <c r="G921" s="10"/>
      <c r="H921" s="10"/>
      <c r="I921" s="10"/>
      <c r="J921" s="7"/>
      <c r="K921" s="10"/>
      <c r="L921" s="10"/>
      <c r="M921" s="10"/>
      <c r="N921" s="10"/>
      <c r="O921" s="10"/>
      <c r="P921" s="10"/>
      <c r="Q921" s="10"/>
      <c r="R921" s="10"/>
      <c r="S921" s="10"/>
      <c r="T921" s="10"/>
      <c r="U921" s="10"/>
      <c r="V921" s="10"/>
      <c r="W921" s="10"/>
      <c r="X921" s="10"/>
      <c r="Y921" s="10"/>
      <c r="Z921" s="10"/>
    </row>
    <row r="922" spans="1:26" x14ac:dyDescent="0.3">
      <c r="A922" s="22"/>
      <c r="B922" s="10"/>
      <c r="C922" s="10"/>
      <c r="D922" s="10"/>
      <c r="E922" s="10"/>
      <c r="F922" s="10"/>
      <c r="G922" s="10"/>
      <c r="H922" s="10"/>
      <c r="I922" s="10"/>
      <c r="J922" s="7"/>
      <c r="K922" s="10"/>
      <c r="L922" s="10"/>
      <c r="M922" s="10"/>
      <c r="N922" s="10"/>
      <c r="O922" s="10"/>
      <c r="P922" s="10"/>
      <c r="Q922" s="10"/>
      <c r="R922" s="10"/>
      <c r="S922" s="10"/>
      <c r="T922" s="10"/>
      <c r="U922" s="10"/>
      <c r="V922" s="10"/>
      <c r="W922" s="10"/>
      <c r="X922" s="10"/>
      <c r="Y922" s="10"/>
      <c r="Z922" s="10"/>
    </row>
    <row r="923" spans="1:26" x14ac:dyDescent="0.3">
      <c r="A923" s="22"/>
      <c r="B923" s="10"/>
      <c r="C923" s="10"/>
      <c r="D923" s="10"/>
      <c r="E923" s="10"/>
      <c r="F923" s="10"/>
      <c r="G923" s="10"/>
      <c r="H923" s="10"/>
      <c r="I923" s="10"/>
      <c r="J923" s="7"/>
      <c r="K923" s="10"/>
      <c r="L923" s="10"/>
      <c r="M923" s="10"/>
      <c r="N923" s="10"/>
      <c r="O923" s="10"/>
      <c r="P923" s="10"/>
      <c r="Q923" s="10"/>
      <c r="R923" s="10"/>
      <c r="S923" s="10"/>
      <c r="T923" s="10"/>
      <c r="U923" s="10"/>
      <c r="V923" s="10"/>
      <c r="W923" s="10"/>
      <c r="X923" s="10"/>
      <c r="Y923" s="10"/>
      <c r="Z923" s="10"/>
    </row>
    <row r="924" spans="1:26" x14ac:dyDescent="0.3">
      <c r="A924" s="22"/>
      <c r="B924" s="10"/>
      <c r="C924" s="10"/>
      <c r="D924" s="10"/>
      <c r="E924" s="10"/>
      <c r="F924" s="10"/>
      <c r="G924" s="10"/>
      <c r="H924" s="10"/>
      <c r="I924" s="10"/>
      <c r="J924" s="7"/>
      <c r="K924" s="10"/>
      <c r="L924" s="10"/>
      <c r="M924" s="10"/>
      <c r="N924" s="10"/>
      <c r="O924" s="10"/>
      <c r="P924" s="10"/>
      <c r="Q924" s="10"/>
      <c r="R924" s="10"/>
      <c r="S924" s="10"/>
      <c r="T924" s="10"/>
      <c r="U924" s="10"/>
      <c r="V924" s="10"/>
      <c r="W924" s="10"/>
      <c r="X924" s="10"/>
      <c r="Y924" s="10"/>
      <c r="Z924" s="10"/>
    </row>
    <row r="925" spans="1:26" x14ac:dyDescent="0.3">
      <c r="A925" s="22"/>
      <c r="B925" s="10"/>
      <c r="C925" s="10"/>
      <c r="D925" s="10"/>
      <c r="E925" s="10"/>
      <c r="F925" s="10"/>
      <c r="G925" s="10"/>
      <c r="H925" s="10"/>
      <c r="I925" s="10"/>
      <c r="J925" s="7"/>
      <c r="K925" s="10"/>
      <c r="L925" s="10"/>
      <c r="M925" s="10"/>
      <c r="N925" s="10"/>
      <c r="O925" s="10"/>
      <c r="P925" s="10"/>
      <c r="Q925" s="10"/>
      <c r="R925" s="10"/>
      <c r="S925" s="10"/>
      <c r="T925" s="10"/>
      <c r="U925" s="10"/>
      <c r="V925" s="10"/>
      <c r="W925" s="10"/>
      <c r="X925" s="10"/>
      <c r="Y925" s="10"/>
      <c r="Z925" s="10"/>
    </row>
    <row r="926" spans="1:26" x14ac:dyDescent="0.3">
      <c r="A926" s="22"/>
      <c r="B926" s="10"/>
      <c r="C926" s="10"/>
      <c r="D926" s="10"/>
      <c r="E926" s="10"/>
      <c r="F926" s="10"/>
      <c r="G926" s="10"/>
      <c r="H926" s="10"/>
      <c r="I926" s="10"/>
      <c r="J926" s="7"/>
      <c r="K926" s="10"/>
      <c r="L926" s="10"/>
      <c r="M926" s="10"/>
      <c r="N926" s="10"/>
      <c r="O926" s="10"/>
      <c r="P926" s="10"/>
      <c r="Q926" s="10"/>
      <c r="R926" s="10"/>
      <c r="S926" s="10"/>
      <c r="T926" s="10"/>
      <c r="U926" s="10"/>
      <c r="V926" s="10"/>
      <c r="W926" s="10"/>
      <c r="X926" s="10"/>
      <c r="Y926" s="10"/>
      <c r="Z926" s="10"/>
    </row>
    <row r="927" spans="1:26" x14ac:dyDescent="0.3">
      <c r="A927" s="22"/>
      <c r="B927" s="10"/>
      <c r="C927" s="10"/>
      <c r="D927" s="10"/>
      <c r="E927" s="10"/>
      <c r="F927" s="10"/>
      <c r="G927" s="10"/>
      <c r="H927" s="10"/>
      <c r="I927" s="10"/>
      <c r="J927" s="7"/>
      <c r="K927" s="10"/>
      <c r="L927" s="10"/>
      <c r="M927" s="10"/>
      <c r="N927" s="10"/>
      <c r="O927" s="10"/>
      <c r="P927" s="10"/>
      <c r="Q927" s="10"/>
      <c r="R927" s="10"/>
      <c r="S927" s="10"/>
      <c r="T927" s="10"/>
      <c r="U927" s="10"/>
      <c r="V927" s="10"/>
      <c r="W927" s="10"/>
      <c r="X927" s="10"/>
      <c r="Y927" s="10"/>
      <c r="Z927" s="10"/>
    </row>
    <row r="928" spans="1:26" x14ac:dyDescent="0.3">
      <c r="A928" s="22"/>
      <c r="B928" s="10"/>
      <c r="C928" s="10"/>
      <c r="D928" s="10"/>
      <c r="E928" s="10"/>
      <c r="F928" s="10"/>
      <c r="G928" s="10"/>
      <c r="H928" s="10"/>
      <c r="I928" s="10"/>
      <c r="J928" s="7"/>
      <c r="K928" s="10"/>
      <c r="L928" s="10"/>
      <c r="M928" s="10"/>
      <c r="N928" s="10"/>
      <c r="O928" s="10"/>
      <c r="P928" s="10"/>
      <c r="Q928" s="10"/>
      <c r="R928" s="10"/>
      <c r="S928" s="10"/>
      <c r="T928" s="10"/>
      <c r="U928" s="10"/>
      <c r="V928" s="10"/>
      <c r="W928" s="10"/>
      <c r="X928" s="10"/>
      <c r="Y928" s="10"/>
      <c r="Z928" s="10"/>
    </row>
    <row r="929" spans="1:26" x14ac:dyDescent="0.3">
      <c r="A929" s="22"/>
      <c r="B929" s="10"/>
      <c r="C929" s="10"/>
      <c r="D929" s="10"/>
      <c r="E929" s="10"/>
      <c r="F929" s="10"/>
      <c r="G929" s="10"/>
      <c r="H929" s="10"/>
      <c r="I929" s="10"/>
      <c r="J929" s="7"/>
      <c r="K929" s="10"/>
      <c r="L929" s="10"/>
      <c r="M929" s="10"/>
      <c r="N929" s="10"/>
      <c r="O929" s="10"/>
      <c r="P929" s="10"/>
      <c r="Q929" s="10"/>
      <c r="R929" s="10"/>
      <c r="S929" s="10"/>
      <c r="T929" s="10"/>
      <c r="U929" s="10"/>
      <c r="V929" s="10"/>
      <c r="W929" s="10"/>
      <c r="X929" s="10"/>
      <c r="Y929" s="10"/>
      <c r="Z929" s="10"/>
    </row>
    <row r="930" spans="1:26" x14ac:dyDescent="0.3">
      <c r="A930" s="22"/>
      <c r="B930" s="10"/>
      <c r="C930" s="10"/>
      <c r="D930" s="10"/>
      <c r="E930" s="10"/>
      <c r="F930" s="10"/>
      <c r="G930" s="10"/>
      <c r="H930" s="10"/>
      <c r="I930" s="10"/>
      <c r="J930" s="7"/>
      <c r="K930" s="10"/>
      <c r="L930" s="10"/>
      <c r="M930" s="10"/>
      <c r="N930" s="10"/>
      <c r="O930" s="10"/>
      <c r="P930" s="10"/>
      <c r="Q930" s="10"/>
      <c r="R930" s="10"/>
      <c r="S930" s="10"/>
      <c r="T930" s="10"/>
      <c r="U930" s="10"/>
      <c r="V930" s="10"/>
      <c r="W930" s="10"/>
      <c r="X930" s="10"/>
      <c r="Y930" s="10"/>
      <c r="Z930" s="10"/>
    </row>
    <row r="931" spans="1:26" x14ac:dyDescent="0.3">
      <c r="A931" s="22"/>
      <c r="B931" s="10"/>
      <c r="C931" s="10"/>
      <c r="D931" s="10"/>
      <c r="E931" s="10"/>
      <c r="F931" s="10"/>
      <c r="G931" s="10"/>
      <c r="H931" s="10"/>
      <c r="I931" s="10"/>
      <c r="J931" s="7"/>
      <c r="K931" s="10"/>
      <c r="L931" s="10"/>
      <c r="M931" s="10"/>
      <c r="N931" s="10"/>
      <c r="O931" s="10"/>
      <c r="P931" s="10"/>
      <c r="Q931" s="10"/>
      <c r="R931" s="10"/>
      <c r="S931" s="10"/>
      <c r="T931" s="10"/>
      <c r="U931" s="10"/>
      <c r="V931" s="10"/>
      <c r="W931" s="10"/>
      <c r="X931" s="10"/>
      <c r="Y931" s="10"/>
      <c r="Z931" s="10"/>
    </row>
    <row r="932" spans="1:26" x14ac:dyDescent="0.3">
      <c r="A932" s="22"/>
      <c r="B932" s="10"/>
      <c r="C932" s="10"/>
      <c r="D932" s="10"/>
      <c r="E932" s="10"/>
      <c r="F932" s="10"/>
      <c r="G932" s="10"/>
      <c r="H932" s="10"/>
      <c r="I932" s="10"/>
      <c r="J932" s="7"/>
      <c r="K932" s="10"/>
      <c r="L932" s="10"/>
      <c r="M932" s="10"/>
      <c r="N932" s="10"/>
      <c r="O932" s="10"/>
      <c r="P932" s="10"/>
      <c r="Q932" s="10"/>
      <c r="R932" s="10"/>
      <c r="S932" s="10"/>
      <c r="T932" s="10"/>
      <c r="U932" s="10"/>
      <c r="V932" s="10"/>
      <c r="W932" s="10"/>
      <c r="X932" s="10"/>
      <c r="Y932" s="10"/>
      <c r="Z932" s="10"/>
    </row>
    <row r="933" spans="1:26" x14ac:dyDescent="0.3">
      <c r="A933" s="22"/>
      <c r="B933" s="10"/>
      <c r="C933" s="10"/>
      <c r="D933" s="10"/>
      <c r="E933" s="10"/>
      <c r="F933" s="10"/>
      <c r="G933" s="10"/>
      <c r="H933" s="10"/>
      <c r="I933" s="10"/>
      <c r="J933" s="7"/>
      <c r="K933" s="10"/>
      <c r="L933" s="10"/>
      <c r="M933" s="10"/>
      <c r="N933" s="10"/>
      <c r="O933" s="10"/>
      <c r="P933" s="10"/>
      <c r="Q933" s="10"/>
      <c r="R933" s="10"/>
      <c r="S933" s="10"/>
      <c r="T933" s="10"/>
      <c r="U933" s="10"/>
      <c r="V933" s="10"/>
      <c r="W933" s="10"/>
      <c r="X933" s="10"/>
      <c r="Y933" s="10"/>
      <c r="Z933" s="10"/>
    </row>
    <row r="934" spans="1:26" x14ac:dyDescent="0.3">
      <c r="A934" s="22"/>
      <c r="B934" s="10"/>
      <c r="C934" s="10"/>
      <c r="D934" s="10"/>
      <c r="E934" s="10"/>
      <c r="F934" s="10"/>
      <c r="G934" s="10"/>
      <c r="H934" s="10"/>
      <c r="I934" s="10"/>
      <c r="J934" s="7"/>
      <c r="K934" s="10"/>
      <c r="L934" s="10"/>
      <c r="M934" s="10"/>
      <c r="N934" s="10"/>
      <c r="O934" s="10"/>
      <c r="P934" s="10"/>
      <c r="Q934" s="10"/>
      <c r="R934" s="10"/>
      <c r="S934" s="10"/>
      <c r="T934" s="10"/>
      <c r="U934" s="10"/>
      <c r="V934" s="10"/>
      <c r="W934" s="10"/>
      <c r="X934" s="10"/>
      <c r="Y934" s="10"/>
      <c r="Z934" s="10"/>
    </row>
    <row r="935" spans="1:26" x14ac:dyDescent="0.3">
      <c r="A935" s="22"/>
      <c r="B935" s="10"/>
      <c r="C935" s="10"/>
      <c r="D935" s="10"/>
      <c r="E935" s="10"/>
      <c r="F935" s="10"/>
      <c r="G935" s="10"/>
      <c r="H935" s="10"/>
      <c r="I935" s="10"/>
      <c r="J935" s="7"/>
      <c r="K935" s="10"/>
      <c r="L935" s="10"/>
      <c r="M935" s="10"/>
      <c r="N935" s="10"/>
      <c r="O935" s="10"/>
      <c r="P935" s="10"/>
      <c r="Q935" s="10"/>
      <c r="R935" s="10"/>
      <c r="S935" s="10"/>
      <c r="T935" s="10"/>
      <c r="U935" s="10"/>
      <c r="V935" s="10"/>
      <c r="W935" s="10"/>
      <c r="X935" s="10"/>
      <c r="Y935" s="10"/>
      <c r="Z935" s="10"/>
    </row>
    <row r="936" spans="1:26" x14ac:dyDescent="0.3">
      <c r="A936" s="22"/>
      <c r="B936" s="10"/>
      <c r="C936" s="10"/>
      <c r="D936" s="10"/>
      <c r="E936" s="10"/>
      <c r="F936" s="10"/>
      <c r="G936" s="10"/>
      <c r="H936" s="10"/>
      <c r="I936" s="10"/>
      <c r="J936" s="7"/>
      <c r="K936" s="10"/>
      <c r="L936" s="10"/>
      <c r="M936" s="10"/>
      <c r="N936" s="10"/>
      <c r="O936" s="10"/>
      <c r="P936" s="10"/>
      <c r="Q936" s="10"/>
      <c r="R936" s="10"/>
      <c r="S936" s="10"/>
      <c r="T936" s="10"/>
      <c r="U936" s="10"/>
      <c r="V936" s="10"/>
      <c r="W936" s="10"/>
      <c r="X936" s="10"/>
      <c r="Y936" s="10"/>
      <c r="Z936" s="10"/>
    </row>
    <row r="937" spans="1:26" x14ac:dyDescent="0.3">
      <c r="A937" s="22"/>
      <c r="B937" s="10"/>
      <c r="C937" s="10"/>
      <c r="D937" s="10"/>
      <c r="E937" s="10"/>
      <c r="F937" s="10"/>
      <c r="G937" s="10"/>
      <c r="H937" s="10"/>
      <c r="I937" s="10"/>
      <c r="J937" s="7"/>
      <c r="K937" s="10"/>
      <c r="L937" s="10"/>
      <c r="M937" s="10"/>
      <c r="N937" s="10"/>
      <c r="O937" s="10"/>
      <c r="P937" s="10"/>
      <c r="Q937" s="10"/>
      <c r="R937" s="10"/>
      <c r="S937" s="10"/>
      <c r="T937" s="10"/>
      <c r="U937" s="10"/>
      <c r="V937" s="10"/>
      <c r="W937" s="10"/>
      <c r="X937" s="10"/>
      <c r="Y937" s="10"/>
      <c r="Z937" s="10"/>
    </row>
    <row r="938" spans="1:26" x14ac:dyDescent="0.3">
      <c r="A938" s="22"/>
      <c r="B938" s="10"/>
      <c r="C938" s="10"/>
      <c r="D938" s="10"/>
      <c r="E938" s="10"/>
      <c r="F938" s="10"/>
      <c r="G938" s="10"/>
      <c r="H938" s="10"/>
      <c r="I938" s="10"/>
      <c r="J938" s="7"/>
      <c r="K938" s="10"/>
      <c r="L938" s="10"/>
      <c r="M938" s="10"/>
      <c r="N938" s="10"/>
      <c r="O938" s="10"/>
      <c r="P938" s="10"/>
      <c r="Q938" s="10"/>
      <c r="R938" s="10"/>
      <c r="S938" s="10"/>
      <c r="T938" s="10"/>
      <c r="U938" s="10"/>
      <c r="V938" s="10"/>
      <c r="W938" s="10"/>
      <c r="X938" s="10"/>
      <c r="Y938" s="10"/>
      <c r="Z938" s="10"/>
    </row>
    <row r="939" spans="1:26" x14ac:dyDescent="0.3">
      <c r="A939" s="22"/>
      <c r="B939" s="10"/>
      <c r="C939" s="10"/>
      <c r="D939" s="10"/>
      <c r="E939" s="10"/>
      <c r="F939" s="10"/>
      <c r="G939" s="10"/>
      <c r="H939" s="10"/>
      <c r="I939" s="10"/>
      <c r="J939" s="7"/>
      <c r="K939" s="10"/>
      <c r="L939" s="10"/>
      <c r="M939" s="10"/>
      <c r="N939" s="10"/>
      <c r="O939" s="10"/>
      <c r="P939" s="10"/>
      <c r="Q939" s="10"/>
      <c r="R939" s="10"/>
      <c r="S939" s="10"/>
      <c r="T939" s="10"/>
      <c r="U939" s="10"/>
      <c r="V939" s="10"/>
      <c r="W939" s="10"/>
      <c r="X939" s="10"/>
      <c r="Y939" s="10"/>
      <c r="Z939" s="10"/>
    </row>
    <row r="940" spans="1:26" x14ac:dyDescent="0.3">
      <c r="A940" s="22"/>
      <c r="B940" s="10"/>
      <c r="C940" s="10"/>
      <c r="D940" s="10"/>
      <c r="E940" s="10"/>
      <c r="F940" s="10"/>
      <c r="G940" s="10"/>
      <c r="H940" s="10"/>
      <c r="I940" s="10"/>
      <c r="J940" s="7"/>
      <c r="K940" s="10"/>
      <c r="L940" s="10"/>
      <c r="M940" s="10"/>
      <c r="N940" s="10"/>
      <c r="O940" s="10"/>
      <c r="P940" s="10"/>
      <c r="Q940" s="10"/>
      <c r="R940" s="10"/>
      <c r="S940" s="10"/>
      <c r="T940" s="10"/>
      <c r="U940" s="10"/>
      <c r="V940" s="10"/>
      <c r="W940" s="10"/>
      <c r="X940" s="10"/>
      <c r="Y940" s="10"/>
      <c r="Z940" s="10"/>
    </row>
    <row r="941" spans="1:26" x14ac:dyDescent="0.3">
      <c r="A941" s="22"/>
      <c r="B941" s="10"/>
      <c r="C941" s="10"/>
      <c r="D941" s="10"/>
      <c r="E941" s="10"/>
      <c r="F941" s="10"/>
      <c r="G941" s="10"/>
      <c r="H941" s="10"/>
      <c r="I941" s="10"/>
      <c r="J941" s="7"/>
      <c r="K941" s="10"/>
      <c r="L941" s="10"/>
      <c r="M941" s="10"/>
      <c r="N941" s="10"/>
      <c r="O941" s="10"/>
      <c r="P941" s="10"/>
      <c r="Q941" s="10"/>
      <c r="R941" s="10"/>
      <c r="S941" s="10"/>
      <c r="T941" s="10"/>
      <c r="U941" s="10"/>
      <c r="V941" s="10"/>
      <c r="W941" s="10"/>
      <c r="X941" s="10"/>
      <c r="Y941" s="10"/>
      <c r="Z941" s="10"/>
    </row>
    <row r="942" spans="1:26" x14ac:dyDescent="0.3">
      <c r="A942" s="22"/>
      <c r="B942" s="10"/>
      <c r="C942" s="10"/>
      <c r="D942" s="10"/>
      <c r="E942" s="10"/>
      <c r="F942" s="10"/>
      <c r="G942" s="10"/>
      <c r="H942" s="10"/>
      <c r="I942" s="10"/>
      <c r="J942" s="7"/>
      <c r="K942" s="10"/>
      <c r="L942" s="10"/>
      <c r="M942" s="10"/>
      <c r="N942" s="10"/>
      <c r="O942" s="10"/>
      <c r="P942" s="10"/>
      <c r="Q942" s="10"/>
      <c r="R942" s="10"/>
      <c r="S942" s="10"/>
      <c r="T942" s="10"/>
      <c r="U942" s="10"/>
      <c r="V942" s="10"/>
      <c r="W942" s="10"/>
      <c r="X942" s="10"/>
      <c r="Y942" s="10"/>
      <c r="Z942" s="10"/>
    </row>
    <row r="943" spans="1:26" x14ac:dyDescent="0.3">
      <c r="A943" s="22"/>
      <c r="B943" s="10"/>
      <c r="C943" s="10"/>
      <c r="D943" s="10"/>
      <c r="E943" s="10"/>
      <c r="F943" s="10"/>
      <c r="G943" s="10"/>
      <c r="H943" s="10"/>
      <c r="I943" s="10"/>
      <c r="J943" s="7"/>
      <c r="K943" s="10"/>
      <c r="L943" s="10"/>
      <c r="M943" s="10"/>
      <c r="N943" s="10"/>
      <c r="O943" s="10"/>
      <c r="P943" s="10"/>
      <c r="Q943" s="10"/>
      <c r="R943" s="10"/>
      <c r="S943" s="10"/>
      <c r="T943" s="10"/>
      <c r="U943" s="10"/>
      <c r="V943" s="10"/>
      <c r="W943" s="10"/>
      <c r="X943" s="10"/>
      <c r="Y943" s="10"/>
      <c r="Z943" s="10"/>
    </row>
    <row r="944" spans="1:26" x14ac:dyDescent="0.3">
      <c r="A944" s="22"/>
      <c r="B944" s="10"/>
      <c r="C944" s="10"/>
      <c r="D944" s="10"/>
      <c r="E944" s="10"/>
      <c r="F944" s="10"/>
      <c r="G944" s="10"/>
      <c r="H944" s="10"/>
      <c r="I944" s="10"/>
      <c r="J944" s="7"/>
      <c r="K944" s="10"/>
      <c r="L944" s="10"/>
      <c r="M944" s="10"/>
      <c r="N944" s="10"/>
      <c r="O944" s="10"/>
      <c r="P944" s="10"/>
      <c r="Q944" s="10"/>
      <c r="R944" s="10"/>
      <c r="S944" s="10"/>
      <c r="T944" s="10"/>
      <c r="U944" s="10"/>
      <c r="V944" s="10"/>
      <c r="W944" s="10"/>
      <c r="X944" s="10"/>
      <c r="Y944" s="10"/>
      <c r="Z944" s="10"/>
    </row>
    <row r="945" spans="1:26" x14ac:dyDescent="0.3">
      <c r="A945" s="22"/>
      <c r="B945" s="10"/>
      <c r="C945" s="10"/>
      <c r="D945" s="10"/>
      <c r="E945" s="10"/>
      <c r="F945" s="10"/>
      <c r="G945" s="10"/>
      <c r="H945" s="10"/>
      <c r="I945" s="10"/>
      <c r="J945" s="7"/>
      <c r="K945" s="10"/>
      <c r="L945" s="10"/>
      <c r="M945" s="10"/>
      <c r="N945" s="10"/>
      <c r="O945" s="10"/>
      <c r="P945" s="10"/>
      <c r="Q945" s="10"/>
      <c r="R945" s="10"/>
      <c r="S945" s="10"/>
      <c r="T945" s="10"/>
      <c r="U945" s="10"/>
      <c r="V945" s="10"/>
      <c r="W945" s="10"/>
      <c r="X945" s="10"/>
      <c r="Y945" s="10"/>
      <c r="Z945" s="10"/>
    </row>
    <row r="946" spans="1:26" x14ac:dyDescent="0.3">
      <c r="A946" s="22"/>
      <c r="B946" s="10"/>
      <c r="C946" s="10"/>
      <c r="D946" s="10"/>
      <c r="E946" s="10"/>
      <c r="F946" s="10"/>
      <c r="G946" s="10"/>
      <c r="H946" s="10"/>
      <c r="I946" s="10"/>
      <c r="J946" s="7"/>
      <c r="K946" s="10"/>
      <c r="L946" s="10"/>
      <c r="M946" s="10"/>
      <c r="N946" s="10"/>
      <c r="O946" s="10"/>
      <c r="P946" s="10"/>
      <c r="Q946" s="10"/>
      <c r="R946" s="10"/>
      <c r="S946" s="10"/>
      <c r="T946" s="10"/>
      <c r="U946" s="10"/>
      <c r="V946" s="10"/>
      <c r="W946" s="10"/>
      <c r="X946" s="10"/>
      <c r="Y946" s="10"/>
      <c r="Z946" s="10"/>
    </row>
    <row r="947" spans="1:26" x14ac:dyDescent="0.3">
      <c r="A947" s="22"/>
      <c r="B947" s="10"/>
      <c r="C947" s="10"/>
      <c r="D947" s="10"/>
      <c r="E947" s="10"/>
      <c r="F947" s="10"/>
      <c r="G947" s="10"/>
      <c r="H947" s="10"/>
      <c r="I947" s="10"/>
      <c r="J947" s="7"/>
      <c r="K947" s="10"/>
      <c r="L947" s="10"/>
      <c r="M947" s="10"/>
      <c r="N947" s="10"/>
      <c r="O947" s="10"/>
      <c r="P947" s="10"/>
      <c r="Q947" s="10"/>
      <c r="R947" s="10"/>
      <c r="S947" s="10"/>
      <c r="T947" s="10"/>
      <c r="U947" s="10"/>
      <c r="V947" s="10"/>
      <c r="W947" s="10"/>
      <c r="X947" s="10"/>
      <c r="Y947" s="10"/>
      <c r="Z947" s="10"/>
    </row>
    <row r="948" spans="1:26" x14ac:dyDescent="0.3">
      <c r="A948" s="22"/>
      <c r="B948" s="10"/>
      <c r="C948" s="10"/>
      <c r="D948" s="10"/>
      <c r="E948" s="10"/>
      <c r="F948" s="10"/>
      <c r="G948" s="10"/>
      <c r="H948" s="10"/>
      <c r="I948" s="10"/>
      <c r="J948" s="7"/>
      <c r="K948" s="10"/>
      <c r="L948" s="10"/>
      <c r="M948" s="10"/>
      <c r="N948" s="10"/>
      <c r="O948" s="10"/>
      <c r="P948" s="10"/>
      <c r="Q948" s="10"/>
      <c r="R948" s="10"/>
      <c r="S948" s="10"/>
      <c r="T948" s="10"/>
      <c r="U948" s="10"/>
      <c r="V948" s="10"/>
      <c r="W948" s="10"/>
      <c r="X948" s="10"/>
      <c r="Y948" s="10"/>
      <c r="Z948" s="10"/>
    </row>
    <row r="949" spans="1:26" x14ac:dyDescent="0.3">
      <c r="A949" s="22"/>
      <c r="B949" s="10"/>
      <c r="C949" s="10"/>
      <c r="D949" s="10"/>
      <c r="E949" s="10"/>
      <c r="F949" s="10"/>
      <c r="G949" s="10"/>
      <c r="H949" s="10"/>
      <c r="I949" s="10"/>
      <c r="J949" s="7"/>
      <c r="K949" s="10"/>
      <c r="L949" s="10"/>
      <c r="M949" s="10"/>
      <c r="N949" s="10"/>
      <c r="O949" s="10"/>
      <c r="P949" s="10"/>
      <c r="Q949" s="10"/>
      <c r="R949" s="10"/>
      <c r="S949" s="10"/>
      <c r="T949" s="10"/>
      <c r="U949" s="10"/>
      <c r="V949" s="10"/>
      <c r="W949" s="10"/>
      <c r="X949" s="10"/>
      <c r="Y949" s="10"/>
      <c r="Z949" s="10"/>
    </row>
    <row r="950" spans="1:26" x14ac:dyDescent="0.3">
      <c r="A950" s="22"/>
      <c r="B950" s="10"/>
      <c r="C950" s="10"/>
      <c r="D950" s="10"/>
      <c r="E950" s="10"/>
      <c r="F950" s="10"/>
      <c r="G950" s="10"/>
      <c r="H950" s="10"/>
      <c r="I950" s="10"/>
      <c r="J950" s="7"/>
      <c r="K950" s="10"/>
      <c r="L950" s="10"/>
      <c r="M950" s="10"/>
      <c r="N950" s="10"/>
      <c r="O950" s="10"/>
      <c r="P950" s="10"/>
      <c r="Q950" s="10"/>
      <c r="R950" s="10"/>
      <c r="S950" s="10"/>
      <c r="T950" s="10"/>
      <c r="U950" s="10"/>
      <c r="V950" s="10"/>
      <c r="W950" s="10"/>
      <c r="X950" s="10"/>
      <c r="Y950" s="10"/>
      <c r="Z950" s="10"/>
    </row>
    <row r="951" spans="1:26" x14ac:dyDescent="0.3">
      <c r="A951" s="22"/>
      <c r="B951" s="10"/>
      <c r="C951" s="10"/>
      <c r="D951" s="10"/>
      <c r="E951" s="10"/>
      <c r="F951" s="10"/>
      <c r="G951" s="10"/>
      <c r="H951" s="10"/>
      <c r="I951" s="10"/>
      <c r="J951" s="7"/>
      <c r="K951" s="10"/>
      <c r="L951" s="10"/>
      <c r="M951" s="10"/>
      <c r="N951" s="10"/>
      <c r="O951" s="10"/>
      <c r="P951" s="10"/>
      <c r="Q951" s="10"/>
      <c r="R951" s="10"/>
      <c r="S951" s="10"/>
      <c r="T951" s="10"/>
      <c r="U951" s="10"/>
      <c r="V951" s="10"/>
      <c r="W951" s="10"/>
      <c r="X951" s="10"/>
      <c r="Y951" s="10"/>
      <c r="Z951" s="10"/>
    </row>
    <row r="952" spans="1:26" x14ac:dyDescent="0.3">
      <c r="A952" s="22"/>
      <c r="B952" s="10"/>
      <c r="C952" s="10"/>
      <c r="D952" s="10"/>
      <c r="E952" s="10"/>
      <c r="F952" s="10"/>
      <c r="G952" s="10"/>
      <c r="H952" s="10"/>
      <c r="I952" s="10"/>
      <c r="J952" s="7"/>
      <c r="K952" s="10"/>
      <c r="L952" s="10"/>
      <c r="M952" s="10"/>
      <c r="N952" s="10"/>
      <c r="O952" s="10"/>
      <c r="P952" s="10"/>
      <c r="Q952" s="10"/>
      <c r="R952" s="10"/>
      <c r="S952" s="10"/>
      <c r="T952" s="10"/>
      <c r="U952" s="10"/>
      <c r="V952" s="10"/>
      <c r="W952" s="10"/>
      <c r="X952" s="10"/>
      <c r="Y952" s="10"/>
      <c r="Z952" s="10"/>
    </row>
    <row r="953" spans="1:26" x14ac:dyDescent="0.3">
      <c r="A953" s="22"/>
      <c r="B953" s="10"/>
      <c r="C953" s="10"/>
      <c r="D953" s="10"/>
      <c r="E953" s="10"/>
      <c r="F953" s="10"/>
      <c r="G953" s="10"/>
      <c r="H953" s="10"/>
      <c r="I953" s="10"/>
      <c r="J953" s="7"/>
      <c r="K953" s="10"/>
      <c r="L953" s="10"/>
      <c r="M953" s="10"/>
      <c r="N953" s="10"/>
      <c r="O953" s="10"/>
      <c r="P953" s="10"/>
      <c r="Q953" s="10"/>
      <c r="R953" s="10"/>
      <c r="S953" s="10"/>
      <c r="T953" s="10"/>
      <c r="U953" s="10"/>
      <c r="V953" s="10"/>
      <c r="W953" s="10"/>
      <c r="X953" s="10"/>
      <c r="Y953" s="10"/>
      <c r="Z953" s="10"/>
    </row>
    <row r="954" spans="1:26" x14ac:dyDescent="0.3">
      <c r="A954" s="22"/>
      <c r="B954" s="10"/>
      <c r="C954" s="10"/>
      <c r="D954" s="10"/>
      <c r="E954" s="10"/>
      <c r="F954" s="10"/>
      <c r="G954" s="10"/>
      <c r="H954" s="10"/>
      <c r="I954" s="10"/>
      <c r="J954" s="7"/>
      <c r="K954" s="10"/>
      <c r="L954" s="10"/>
      <c r="M954" s="10"/>
      <c r="N954" s="10"/>
      <c r="O954" s="10"/>
      <c r="P954" s="10"/>
      <c r="Q954" s="10"/>
      <c r="R954" s="10"/>
      <c r="S954" s="10"/>
      <c r="T954" s="10"/>
      <c r="U954" s="10"/>
      <c r="V954" s="10"/>
      <c r="W954" s="10"/>
      <c r="X954" s="10"/>
      <c r="Y954" s="10"/>
      <c r="Z954" s="10"/>
    </row>
    <row r="955" spans="1:26" x14ac:dyDescent="0.3">
      <c r="A955" s="22"/>
      <c r="B955" s="10"/>
      <c r="C955" s="10"/>
      <c r="D955" s="10"/>
      <c r="E955" s="10"/>
      <c r="F955" s="10"/>
      <c r="G955" s="10"/>
      <c r="H955" s="10"/>
      <c r="I955" s="10"/>
      <c r="J955" s="7"/>
      <c r="K955" s="10"/>
      <c r="L955" s="10"/>
      <c r="M955" s="10"/>
      <c r="N955" s="10"/>
      <c r="O955" s="10"/>
      <c r="P955" s="10"/>
      <c r="Q955" s="10"/>
      <c r="R955" s="10"/>
      <c r="S955" s="10"/>
      <c r="T955" s="10"/>
      <c r="U955" s="10"/>
      <c r="V955" s="10"/>
      <c r="W955" s="10"/>
      <c r="X955" s="10"/>
      <c r="Y955" s="10"/>
      <c r="Z955" s="10"/>
    </row>
    <row r="956" spans="1:26" x14ac:dyDescent="0.3">
      <c r="A956" s="22"/>
      <c r="B956" s="10"/>
      <c r="C956" s="10"/>
      <c r="D956" s="10"/>
      <c r="E956" s="10"/>
      <c r="F956" s="10"/>
      <c r="G956" s="10"/>
      <c r="H956" s="10"/>
      <c r="I956" s="10"/>
      <c r="J956" s="7"/>
      <c r="K956" s="10"/>
      <c r="L956" s="10"/>
      <c r="M956" s="10"/>
      <c r="N956" s="10"/>
      <c r="O956" s="10"/>
      <c r="P956" s="10"/>
      <c r="Q956" s="10"/>
      <c r="R956" s="10"/>
      <c r="S956" s="10"/>
      <c r="T956" s="10"/>
      <c r="U956" s="10"/>
      <c r="V956" s="10"/>
      <c r="W956" s="10"/>
      <c r="X956" s="10"/>
      <c r="Y956" s="10"/>
      <c r="Z956" s="10"/>
    </row>
    <row r="957" spans="1:26" x14ac:dyDescent="0.3">
      <c r="A957" s="22"/>
      <c r="B957" s="10"/>
      <c r="C957" s="10"/>
      <c r="D957" s="10"/>
      <c r="E957" s="10"/>
      <c r="F957" s="10"/>
      <c r="G957" s="10"/>
      <c r="H957" s="10"/>
      <c r="I957" s="10"/>
      <c r="J957" s="7"/>
      <c r="K957" s="10"/>
      <c r="L957" s="10"/>
      <c r="M957" s="10"/>
      <c r="N957" s="10"/>
      <c r="O957" s="10"/>
      <c r="P957" s="10"/>
      <c r="Q957" s="10"/>
      <c r="R957" s="10"/>
      <c r="S957" s="10"/>
      <c r="T957" s="10"/>
      <c r="U957" s="10"/>
      <c r="V957" s="10"/>
      <c r="W957" s="10"/>
      <c r="X957" s="10"/>
      <c r="Y957" s="10"/>
      <c r="Z957" s="10"/>
    </row>
    <row r="958" spans="1:26" x14ac:dyDescent="0.3">
      <c r="A958" s="22"/>
      <c r="B958" s="10"/>
      <c r="C958" s="10"/>
      <c r="D958" s="10"/>
      <c r="E958" s="10"/>
      <c r="F958" s="10"/>
      <c r="G958" s="10"/>
      <c r="H958" s="10"/>
      <c r="I958" s="10"/>
      <c r="J958" s="7"/>
      <c r="K958" s="10"/>
      <c r="L958" s="10"/>
      <c r="M958" s="10"/>
      <c r="N958" s="10"/>
      <c r="O958" s="10"/>
      <c r="P958" s="10"/>
      <c r="Q958" s="10"/>
      <c r="R958" s="10"/>
      <c r="S958" s="10"/>
      <c r="T958" s="10"/>
      <c r="U958" s="10"/>
      <c r="V958" s="10"/>
      <c r="W958" s="10"/>
      <c r="X958" s="10"/>
      <c r="Y958" s="10"/>
      <c r="Z958" s="10"/>
    </row>
    <row r="959" spans="1:26" x14ac:dyDescent="0.3">
      <c r="A959" s="22"/>
      <c r="B959" s="10"/>
      <c r="C959" s="10"/>
      <c r="D959" s="10"/>
      <c r="E959" s="10"/>
      <c r="F959" s="10"/>
      <c r="G959" s="10"/>
      <c r="H959" s="10"/>
      <c r="I959" s="10"/>
      <c r="J959" s="7"/>
      <c r="K959" s="10"/>
      <c r="L959" s="10"/>
      <c r="M959" s="10"/>
      <c r="N959" s="10"/>
      <c r="O959" s="10"/>
      <c r="P959" s="10"/>
      <c r="Q959" s="10"/>
      <c r="R959" s="10"/>
      <c r="S959" s="10"/>
      <c r="T959" s="10"/>
      <c r="U959" s="10"/>
      <c r="V959" s="10"/>
      <c r="W959" s="10"/>
      <c r="X959" s="10"/>
      <c r="Y959" s="10"/>
      <c r="Z959" s="10"/>
    </row>
    <row r="960" spans="1:26" x14ac:dyDescent="0.3">
      <c r="A960" s="22"/>
      <c r="B960" s="10"/>
      <c r="C960" s="10"/>
      <c r="D960" s="10"/>
      <c r="E960" s="10"/>
      <c r="F960" s="10"/>
      <c r="G960" s="10"/>
      <c r="H960" s="10"/>
      <c r="I960" s="10"/>
      <c r="J960" s="7"/>
      <c r="K960" s="10"/>
      <c r="L960" s="10"/>
      <c r="M960" s="10"/>
      <c r="N960" s="10"/>
      <c r="O960" s="10"/>
      <c r="P960" s="10"/>
      <c r="Q960" s="10"/>
      <c r="R960" s="10"/>
      <c r="S960" s="10"/>
      <c r="T960" s="10"/>
      <c r="U960" s="10"/>
      <c r="V960" s="10"/>
      <c r="W960" s="10"/>
      <c r="X960" s="10"/>
      <c r="Y960" s="10"/>
      <c r="Z960" s="10"/>
    </row>
    <row r="961" spans="1:26" x14ac:dyDescent="0.3">
      <c r="A961" s="22"/>
      <c r="B961" s="10"/>
      <c r="C961" s="10"/>
      <c r="D961" s="10"/>
      <c r="E961" s="10"/>
      <c r="F961" s="10"/>
      <c r="G961" s="10"/>
      <c r="H961" s="10"/>
      <c r="I961" s="10"/>
      <c r="J961" s="7"/>
      <c r="K961" s="10"/>
      <c r="L961" s="10"/>
      <c r="M961" s="10"/>
      <c r="N961" s="10"/>
      <c r="O961" s="10"/>
      <c r="P961" s="10"/>
      <c r="Q961" s="10"/>
      <c r="R961" s="10"/>
      <c r="S961" s="10"/>
      <c r="T961" s="10"/>
      <c r="U961" s="10"/>
      <c r="V961" s="10"/>
      <c r="W961" s="10"/>
      <c r="X961" s="10"/>
      <c r="Y961" s="10"/>
      <c r="Z961" s="10"/>
    </row>
    <row r="962" spans="1:26" x14ac:dyDescent="0.3">
      <c r="A962" s="22"/>
      <c r="B962" s="10"/>
      <c r="C962" s="10"/>
      <c r="D962" s="10"/>
      <c r="E962" s="10"/>
      <c r="F962" s="10"/>
      <c r="G962" s="10"/>
      <c r="H962" s="10"/>
      <c r="I962" s="10"/>
      <c r="J962" s="7"/>
      <c r="K962" s="10"/>
      <c r="L962" s="10"/>
      <c r="M962" s="10"/>
      <c r="N962" s="10"/>
      <c r="O962" s="10"/>
      <c r="P962" s="10"/>
      <c r="Q962" s="10"/>
      <c r="R962" s="10"/>
      <c r="S962" s="10"/>
      <c r="T962" s="10"/>
      <c r="U962" s="10"/>
      <c r="V962" s="10"/>
      <c r="W962" s="10"/>
      <c r="X962" s="10"/>
      <c r="Y962" s="10"/>
      <c r="Z962" s="10"/>
    </row>
    <row r="963" spans="1:26" x14ac:dyDescent="0.3">
      <c r="A963" s="22"/>
      <c r="B963" s="10"/>
      <c r="C963" s="10"/>
      <c r="D963" s="10"/>
      <c r="E963" s="10"/>
      <c r="F963" s="10"/>
      <c r="G963" s="10"/>
      <c r="H963" s="10"/>
      <c r="I963" s="10"/>
      <c r="J963" s="7"/>
      <c r="K963" s="10"/>
      <c r="L963" s="10"/>
      <c r="M963" s="10"/>
      <c r="N963" s="10"/>
      <c r="O963" s="10"/>
      <c r="P963" s="10"/>
      <c r="Q963" s="10"/>
      <c r="R963" s="10"/>
      <c r="S963" s="10"/>
      <c r="T963" s="10"/>
      <c r="U963" s="10"/>
      <c r="V963" s="10"/>
      <c r="W963" s="10"/>
      <c r="X963" s="10"/>
      <c r="Y963" s="10"/>
      <c r="Z963" s="10"/>
    </row>
    <row r="964" spans="1:26" x14ac:dyDescent="0.3">
      <c r="A964" s="22"/>
      <c r="B964" s="10"/>
      <c r="C964" s="10"/>
      <c r="D964" s="10"/>
      <c r="E964" s="10"/>
      <c r="F964" s="10"/>
      <c r="G964" s="10"/>
      <c r="H964" s="10"/>
      <c r="I964" s="10"/>
      <c r="J964" s="7"/>
      <c r="K964" s="10"/>
      <c r="L964" s="10"/>
      <c r="M964" s="10"/>
      <c r="N964" s="10"/>
      <c r="O964" s="10"/>
      <c r="P964" s="10"/>
      <c r="Q964" s="10"/>
      <c r="R964" s="10"/>
      <c r="S964" s="10"/>
      <c r="T964" s="10"/>
      <c r="U964" s="10"/>
      <c r="V964" s="10"/>
      <c r="W964" s="10"/>
      <c r="X964" s="10"/>
      <c r="Y964" s="10"/>
      <c r="Z964" s="10"/>
    </row>
    <row r="965" spans="1:26" x14ac:dyDescent="0.3">
      <c r="A965" s="22"/>
      <c r="B965" s="10"/>
      <c r="C965" s="10"/>
      <c r="D965" s="10"/>
      <c r="E965" s="10"/>
      <c r="F965" s="10"/>
      <c r="G965" s="10"/>
      <c r="H965" s="10"/>
      <c r="I965" s="10"/>
      <c r="J965" s="7"/>
      <c r="K965" s="10"/>
      <c r="L965" s="10"/>
      <c r="M965" s="10"/>
      <c r="N965" s="10"/>
      <c r="O965" s="10"/>
      <c r="P965" s="10"/>
      <c r="Q965" s="10"/>
      <c r="R965" s="10"/>
      <c r="S965" s="10"/>
      <c r="T965" s="10"/>
      <c r="U965" s="10"/>
      <c r="V965" s="10"/>
      <c r="W965" s="10"/>
      <c r="X965" s="10"/>
      <c r="Y965" s="10"/>
      <c r="Z965" s="10"/>
    </row>
    <row r="966" spans="1:26" x14ac:dyDescent="0.3">
      <c r="A966" s="22"/>
      <c r="B966" s="10"/>
      <c r="C966" s="10"/>
      <c r="D966" s="10"/>
      <c r="E966" s="10"/>
      <c r="F966" s="10"/>
      <c r="G966" s="10"/>
      <c r="H966" s="10"/>
      <c r="I966" s="10"/>
      <c r="J966" s="7"/>
      <c r="K966" s="10"/>
      <c r="L966" s="10"/>
      <c r="M966" s="10"/>
      <c r="N966" s="10"/>
      <c r="O966" s="10"/>
      <c r="P966" s="10"/>
      <c r="Q966" s="10"/>
      <c r="R966" s="10"/>
      <c r="S966" s="10"/>
      <c r="T966" s="10"/>
      <c r="U966" s="10"/>
      <c r="V966" s="10"/>
      <c r="W966" s="10"/>
      <c r="X966" s="10"/>
      <c r="Y966" s="10"/>
      <c r="Z966" s="10"/>
    </row>
    <row r="967" spans="1:26" x14ac:dyDescent="0.3">
      <c r="A967" s="22"/>
      <c r="B967" s="10"/>
      <c r="C967" s="10"/>
      <c r="D967" s="10"/>
      <c r="E967" s="10"/>
      <c r="F967" s="10"/>
      <c r="G967" s="10"/>
      <c r="H967" s="10"/>
      <c r="I967" s="10"/>
      <c r="J967" s="7"/>
      <c r="K967" s="10"/>
      <c r="L967" s="10"/>
      <c r="M967" s="10"/>
      <c r="N967" s="10"/>
      <c r="O967" s="10"/>
      <c r="P967" s="10"/>
      <c r="Q967" s="10"/>
      <c r="R967" s="10"/>
      <c r="S967" s="10"/>
      <c r="T967" s="10"/>
      <c r="U967" s="10"/>
      <c r="V967" s="10"/>
      <c r="W967" s="10"/>
      <c r="X967" s="10"/>
      <c r="Y967" s="10"/>
      <c r="Z967" s="10"/>
    </row>
    <row r="968" spans="1:26" x14ac:dyDescent="0.3">
      <c r="A968" s="22"/>
      <c r="B968" s="10"/>
      <c r="C968" s="10"/>
      <c r="D968" s="10"/>
      <c r="E968" s="10"/>
      <c r="F968" s="10"/>
      <c r="G968" s="10"/>
      <c r="H968" s="10"/>
      <c r="I968" s="10"/>
      <c r="J968" s="7"/>
      <c r="K968" s="10"/>
      <c r="L968" s="10"/>
      <c r="M968" s="10"/>
      <c r="N968" s="10"/>
      <c r="O968" s="10"/>
      <c r="P968" s="10"/>
      <c r="Q968" s="10"/>
      <c r="R968" s="10"/>
      <c r="S968" s="10"/>
      <c r="T968" s="10"/>
      <c r="U968" s="10"/>
      <c r="V968" s="10"/>
      <c r="W968" s="10"/>
      <c r="X968" s="10"/>
      <c r="Y968" s="10"/>
      <c r="Z968" s="10"/>
    </row>
    <row r="969" spans="1:26" x14ac:dyDescent="0.3">
      <c r="A969" s="22"/>
      <c r="B969" s="10"/>
      <c r="C969" s="10"/>
      <c r="D969" s="10"/>
      <c r="E969" s="10"/>
      <c r="F969" s="10"/>
      <c r="G969" s="10"/>
      <c r="H969" s="10"/>
      <c r="I969" s="10"/>
      <c r="J969" s="7"/>
      <c r="K969" s="10"/>
      <c r="L969" s="10"/>
      <c r="M969" s="10"/>
      <c r="N969" s="10"/>
      <c r="O969" s="10"/>
      <c r="P969" s="10"/>
      <c r="Q969" s="10"/>
      <c r="R969" s="10"/>
      <c r="S969" s="10"/>
      <c r="T969" s="10"/>
      <c r="U969" s="10"/>
      <c r="V969" s="10"/>
      <c r="W969" s="10"/>
      <c r="X969" s="10"/>
      <c r="Y969" s="10"/>
      <c r="Z969" s="10"/>
    </row>
    <row r="970" spans="1:26" x14ac:dyDescent="0.3">
      <c r="A970" s="22"/>
      <c r="B970" s="10"/>
      <c r="C970" s="10"/>
      <c r="D970" s="10"/>
      <c r="E970" s="10"/>
      <c r="F970" s="10"/>
      <c r="G970" s="10"/>
      <c r="H970" s="10"/>
      <c r="I970" s="10"/>
      <c r="J970" s="7"/>
      <c r="K970" s="10"/>
      <c r="L970" s="10"/>
      <c r="M970" s="10"/>
      <c r="N970" s="10"/>
      <c r="O970" s="10"/>
      <c r="P970" s="10"/>
      <c r="Q970" s="10"/>
      <c r="R970" s="10"/>
      <c r="S970" s="10"/>
      <c r="T970" s="10"/>
      <c r="U970" s="10"/>
      <c r="V970" s="10"/>
      <c r="W970" s="10"/>
      <c r="X970" s="10"/>
      <c r="Y970" s="10"/>
      <c r="Z970" s="10"/>
    </row>
    <row r="971" spans="1:26" x14ac:dyDescent="0.3">
      <c r="A971" s="22"/>
      <c r="B971" s="10"/>
      <c r="C971" s="10"/>
      <c r="D971" s="10"/>
      <c r="E971" s="10"/>
      <c r="F971" s="10"/>
      <c r="G971" s="10"/>
      <c r="H971" s="10"/>
      <c r="I971" s="10"/>
      <c r="J971" s="7"/>
      <c r="K971" s="10"/>
      <c r="L971" s="10"/>
      <c r="M971" s="10"/>
      <c r="N971" s="10"/>
      <c r="O971" s="10"/>
      <c r="P971" s="10"/>
      <c r="Q971" s="10"/>
      <c r="R971" s="10"/>
      <c r="S971" s="10"/>
      <c r="T971" s="10"/>
      <c r="U971" s="10"/>
      <c r="V971" s="10"/>
      <c r="W971" s="10"/>
      <c r="X971" s="10"/>
      <c r="Y971" s="10"/>
      <c r="Z971" s="10"/>
    </row>
    <row r="972" spans="1:26" x14ac:dyDescent="0.3">
      <c r="A972" s="22"/>
      <c r="B972" s="10"/>
      <c r="C972" s="10"/>
      <c r="D972" s="10"/>
      <c r="E972" s="10"/>
      <c r="F972" s="10"/>
      <c r="G972" s="10"/>
      <c r="H972" s="10"/>
      <c r="I972" s="10"/>
      <c r="J972" s="7"/>
      <c r="K972" s="10"/>
      <c r="L972" s="10"/>
      <c r="M972" s="10"/>
      <c r="N972" s="10"/>
      <c r="O972" s="10"/>
      <c r="P972" s="10"/>
      <c r="Q972" s="10"/>
      <c r="R972" s="10"/>
      <c r="S972" s="10"/>
      <c r="T972" s="10"/>
      <c r="U972" s="10"/>
      <c r="V972" s="10"/>
      <c r="W972" s="10"/>
      <c r="X972" s="10"/>
      <c r="Y972" s="10"/>
      <c r="Z972" s="10"/>
    </row>
    <row r="973" spans="1:26" x14ac:dyDescent="0.3">
      <c r="A973" s="22"/>
      <c r="B973" s="10"/>
      <c r="C973" s="10"/>
      <c r="D973" s="10"/>
      <c r="E973" s="10"/>
      <c r="F973" s="10"/>
      <c r="G973" s="10"/>
      <c r="H973" s="10"/>
      <c r="I973" s="10"/>
      <c r="J973" s="7"/>
      <c r="K973" s="10"/>
      <c r="L973" s="10"/>
      <c r="M973" s="10"/>
      <c r="N973" s="10"/>
      <c r="O973" s="10"/>
      <c r="P973" s="10"/>
      <c r="Q973" s="10"/>
      <c r="R973" s="10"/>
      <c r="S973" s="10"/>
      <c r="T973" s="10"/>
      <c r="U973" s="10"/>
      <c r="V973" s="10"/>
      <c r="W973" s="10"/>
      <c r="X973" s="10"/>
      <c r="Y973" s="10"/>
      <c r="Z973" s="10"/>
    </row>
    <row r="974" spans="1:26" x14ac:dyDescent="0.3">
      <c r="A974" s="22"/>
      <c r="B974" s="10"/>
      <c r="C974" s="10"/>
      <c r="D974" s="10"/>
      <c r="E974" s="10"/>
      <c r="F974" s="10"/>
      <c r="G974" s="10"/>
      <c r="H974" s="10"/>
      <c r="I974" s="10"/>
      <c r="J974" s="7"/>
      <c r="K974" s="10"/>
      <c r="L974" s="10"/>
      <c r="M974" s="10"/>
      <c r="N974" s="10"/>
      <c r="O974" s="10"/>
      <c r="P974" s="10"/>
      <c r="Q974" s="10"/>
      <c r="R974" s="10"/>
      <c r="S974" s="10"/>
      <c r="T974" s="10"/>
      <c r="U974" s="10"/>
      <c r="V974" s="10"/>
      <c r="W974" s="10"/>
      <c r="X974" s="10"/>
      <c r="Y974" s="10"/>
      <c r="Z974" s="10"/>
    </row>
    <row r="975" spans="1:26" x14ac:dyDescent="0.3">
      <c r="A975" s="22"/>
      <c r="B975" s="10"/>
      <c r="C975" s="10"/>
      <c r="D975" s="10"/>
      <c r="E975" s="10"/>
      <c r="F975" s="10"/>
      <c r="G975" s="10"/>
      <c r="H975" s="10"/>
      <c r="I975" s="10"/>
      <c r="J975" s="7"/>
      <c r="K975" s="10"/>
      <c r="L975" s="10"/>
      <c r="M975" s="10"/>
      <c r="N975" s="10"/>
      <c r="O975" s="10"/>
      <c r="P975" s="10"/>
      <c r="Q975" s="10"/>
      <c r="R975" s="10"/>
      <c r="S975" s="10"/>
      <c r="T975" s="10"/>
      <c r="U975" s="10"/>
      <c r="V975" s="10"/>
      <c r="W975" s="10"/>
      <c r="X975" s="10"/>
      <c r="Y975" s="10"/>
      <c r="Z975" s="10"/>
    </row>
    <row r="976" spans="1:26" x14ac:dyDescent="0.3">
      <c r="A976" s="22"/>
      <c r="B976" s="10"/>
      <c r="C976" s="10"/>
      <c r="D976" s="10"/>
      <c r="E976" s="10"/>
      <c r="F976" s="10"/>
      <c r="G976" s="10"/>
      <c r="H976" s="10"/>
      <c r="I976" s="10"/>
      <c r="J976" s="7"/>
      <c r="K976" s="10"/>
      <c r="L976" s="10"/>
      <c r="M976" s="10"/>
      <c r="N976" s="10"/>
      <c r="O976" s="10"/>
      <c r="P976" s="10"/>
      <c r="Q976" s="10"/>
      <c r="R976" s="10"/>
      <c r="S976" s="10"/>
      <c r="T976" s="10"/>
      <c r="U976" s="10"/>
      <c r="V976" s="10"/>
      <c r="W976" s="10"/>
      <c r="X976" s="10"/>
      <c r="Y976" s="10"/>
      <c r="Z976" s="10"/>
    </row>
    <row r="977" spans="1:26" x14ac:dyDescent="0.3">
      <c r="A977" s="22"/>
      <c r="B977" s="10"/>
      <c r="C977" s="10"/>
      <c r="D977" s="10"/>
      <c r="E977" s="10"/>
      <c r="F977" s="10"/>
      <c r="G977" s="10"/>
      <c r="H977" s="10"/>
      <c r="I977" s="10"/>
      <c r="J977" s="7"/>
      <c r="K977" s="10"/>
      <c r="L977" s="10"/>
      <c r="M977" s="10"/>
      <c r="N977" s="10"/>
      <c r="O977" s="10"/>
      <c r="P977" s="10"/>
      <c r="Q977" s="10"/>
      <c r="R977" s="10"/>
      <c r="S977" s="10"/>
      <c r="T977" s="10"/>
      <c r="U977" s="10"/>
      <c r="V977" s="10"/>
      <c r="W977" s="10"/>
      <c r="X977" s="10"/>
      <c r="Y977" s="10"/>
      <c r="Z977" s="10"/>
    </row>
    <row r="978" spans="1:26" x14ac:dyDescent="0.3">
      <c r="A978" s="22"/>
      <c r="B978" s="10"/>
      <c r="C978" s="10"/>
      <c r="D978" s="10"/>
      <c r="E978" s="10"/>
      <c r="F978" s="10"/>
      <c r="G978" s="10"/>
      <c r="H978" s="10"/>
      <c r="I978" s="10"/>
      <c r="J978" s="7"/>
      <c r="K978" s="10"/>
      <c r="L978" s="10"/>
      <c r="M978" s="10"/>
      <c r="N978" s="10"/>
      <c r="O978" s="10"/>
      <c r="P978" s="10"/>
      <c r="Q978" s="10"/>
      <c r="R978" s="10"/>
      <c r="S978" s="10"/>
      <c r="T978" s="10"/>
      <c r="U978" s="10"/>
      <c r="V978" s="10"/>
      <c r="W978" s="10"/>
      <c r="X978" s="10"/>
      <c r="Y978" s="10"/>
      <c r="Z978" s="10"/>
    </row>
    <row r="979" spans="1:26" x14ac:dyDescent="0.3">
      <c r="A979" s="22"/>
      <c r="B979" s="10"/>
      <c r="C979" s="10"/>
      <c r="D979" s="10"/>
      <c r="E979" s="10"/>
      <c r="F979" s="10"/>
      <c r="G979" s="10"/>
      <c r="H979" s="10"/>
      <c r="I979" s="10"/>
      <c r="J979" s="7"/>
      <c r="K979" s="10"/>
      <c r="L979" s="10"/>
      <c r="M979" s="10"/>
      <c r="N979" s="10"/>
      <c r="O979" s="10"/>
      <c r="P979" s="10"/>
      <c r="Q979" s="10"/>
      <c r="R979" s="10"/>
      <c r="S979" s="10"/>
      <c r="T979" s="10"/>
      <c r="U979" s="10"/>
      <c r="V979" s="10"/>
      <c r="W979" s="10"/>
      <c r="X979" s="10"/>
      <c r="Y979" s="10"/>
      <c r="Z979" s="10"/>
    </row>
    <row r="980" spans="1:26" x14ac:dyDescent="0.3">
      <c r="A980" s="22"/>
      <c r="B980" s="10"/>
      <c r="C980" s="10"/>
      <c r="D980" s="10"/>
      <c r="E980" s="10"/>
      <c r="F980" s="10"/>
      <c r="G980" s="10"/>
      <c r="H980" s="10"/>
      <c r="I980" s="10"/>
      <c r="J980" s="7"/>
      <c r="K980" s="10"/>
      <c r="L980" s="10"/>
      <c r="M980" s="10"/>
      <c r="N980" s="10"/>
      <c r="O980" s="10"/>
      <c r="P980" s="10"/>
      <c r="Q980" s="10"/>
      <c r="R980" s="10"/>
      <c r="S980" s="10"/>
      <c r="T980" s="10"/>
      <c r="U980" s="10"/>
      <c r="V980" s="10"/>
      <c r="W980" s="10"/>
      <c r="X980" s="10"/>
      <c r="Y980" s="10"/>
      <c r="Z980" s="10"/>
    </row>
    <row r="981" spans="1:26" x14ac:dyDescent="0.3">
      <c r="A981" s="22"/>
      <c r="B981" s="10"/>
      <c r="C981" s="10"/>
      <c r="D981" s="10"/>
      <c r="E981" s="10"/>
      <c r="F981" s="10"/>
      <c r="G981" s="10"/>
      <c r="H981" s="10"/>
      <c r="I981" s="10"/>
      <c r="J981" s="7"/>
      <c r="K981" s="10"/>
      <c r="L981" s="10"/>
      <c r="M981" s="10"/>
      <c r="N981" s="10"/>
      <c r="O981" s="10"/>
      <c r="P981" s="10"/>
      <c r="Q981" s="10"/>
      <c r="R981" s="10"/>
      <c r="S981" s="10"/>
      <c r="T981" s="10"/>
      <c r="U981" s="10"/>
      <c r="V981" s="10"/>
      <c r="W981" s="10"/>
      <c r="X981" s="10"/>
      <c r="Y981" s="10"/>
      <c r="Z981" s="10"/>
    </row>
    <row r="982" spans="1:26" x14ac:dyDescent="0.3">
      <c r="A982" s="22"/>
      <c r="B982" s="10"/>
      <c r="C982" s="10"/>
      <c r="D982" s="10"/>
      <c r="E982" s="10"/>
      <c r="F982" s="10"/>
      <c r="G982" s="10"/>
      <c r="H982" s="10"/>
      <c r="I982" s="10"/>
      <c r="J982" s="7"/>
      <c r="K982" s="10"/>
      <c r="L982" s="10"/>
      <c r="M982" s="10"/>
      <c r="N982" s="10"/>
      <c r="O982" s="10"/>
      <c r="P982" s="10"/>
      <c r="Q982" s="10"/>
      <c r="R982" s="10"/>
      <c r="S982" s="10"/>
      <c r="T982" s="10"/>
      <c r="U982" s="10"/>
      <c r="V982" s="10"/>
      <c r="W982" s="10"/>
      <c r="X982" s="10"/>
      <c r="Y982" s="10"/>
      <c r="Z982" s="10"/>
    </row>
    <row r="983" spans="1:26" x14ac:dyDescent="0.3">
      <c r="A983" s="22"/>
      <c r="B983" s="10"/>
      <c r="C983" s="10"/>
      <c r="D983" s="10"/>
      <c r="E983" s="10"/>
      <c r="F983" s="10"/>
      <c r="G983" s="10"/>
      <c r="H983" s="10"/>
      <c r="I983" s="10"/>
      <c r="J983" s="7"/>
      <c r="K983" s="10"/>
      <c r="L983" s="10"/>
      <c r="M983" s="10"/>
      <c r="N983" s="10"/>
      <c r="O983" s="10"/>
      <c r="P983" s="10"/>
      <c r="Q983" s="10"/>
      <c r="R983" s="10"/>
      <c r="S983" s="10"/>
      <c r="T983" s="10"/>
      <c r="U983" s="10"/>
      <c r="V983" s="10"/>
      <c r="W983" s="10"/>
      <c r="X983" s="10"/>
      <c r="Y983" s="10"/>
      <c r="Z983" s="10"/>
    </row>
    <row r="984" spans="1:26" x14ac:dyDescent="0.3">
      <c r="A984" s="22"/>
      <c r="B984" s="10"/>
      <c r="C984" s="10"/>
      <c r="D984" s="10"/>
      <c r="E984" s="10"/>
      <c r="F984" s="10"/>
      <c r="G984" s="10"/>
      <c r="H984" s="10"/>
      <c r="I984" s="10"/>
      <c r="J984" s="7"/>
      <c r="K984" s="10"/>
      <c r="L984" s="10"/>
      <c r="M984" s="10"/>
      <c r="N984" s="10"/>
      <c r="O984" s="10"/>
      <c r="P984" s="10"/>
      <c r="Q984" s="10"/>
      <c r="R984" s="10"/>
      <c r="S984" s="10"/>
      <c r="T984" s="10"/>
      <c r="U984" s="10"/>
      <c r="V984" s="10"/>
      <c r="W984" s="10"/>
      <c r="X984" s="10"/>
      <c r="Y984" s="10"/>
      <c r="Z984" s="10"/>
    </row>
    <row r="985" spans="1:26" x14ac:dyDescent="0.3">
      <c r="A985" s="22"/>
      <c r="B985" s="10"/>
      <c r="C985" s="10"/>
      <c r="D985" s="10"/>
      <c r="E985" s="10"/>
      <c r="F985" s="10"/>
      <c r="G985" s="10"/>
      <c r="H985" s="10"/>
      <c r="I985" s="10"/>
      <c r="J985" s="7"/>
      <c r="K985" s="10"/>
      <c r="L985" s="10"/>
      <c r="M985" s="10"/>
      <c r="N985" s="10"/>
      <c r="O985" s="10"/>
      <c r="P985" s="10"/>
      <c r="Q985" s="10"/>
      <c r="R985" s="10"/>
      <c r="S985" s="10"/>
      <c r="T985" s="10"/>
      <c r="U985" s="10"/>
      <c r="V985" s="10"/>
      <c r="W985" s="10"/>
      <c r="X985" s="10"/>
      <c r="Y985" s="10"/>
      <c r="Z985" s="10"/>
    </row>
    <row r="986" spans="1:26" x14ac:dyDescent="0.3">
      <c r="A986" s="22"/>
      <c r="B986" s="10"/>
      <c r="C986" s="10"/>
      <c r="D986" s="10"/>
      <c r="E986" s="10"/>
      <c r="F986" s="10"/>
      <c r="G986" s="10"/>
      <c r="H986" s="10"/>
      <c r="I986" s="10"/>
      <c r="J986" s="7"/>
      <c r="K986" s="10"/>
      <c r="L986" s="10"/>
      <c r="M986" s="10"/>
      <c r="N986" s="10"/>
      <c r="O986" s="10"/>
      <c r="P986" s="10"/>
      <c r="Q986" s="10"/>
      <c r="R986" s="10"/>
      <c r="S986" s="10"/>
      <c r="T986" s="10"/>
      <c r="U986" s="10"/>
      <c r="V986" s="10"/>
      <c r="W986" s="10"/>
      <c r="X986" s="10"/>
      <c r="Y986" s="10"/>
      <c r="Z986" s="10"/>
    </row>
    <row r="987" spans="1:26" x14ac:dyDescent="0.3">
      <c r="A987" s="22"/>
      <c r="B987" s="10"/>
      <c r="C987" s="10"/>
      <c r="D987" s="10"/>
      <c r="E987" s="10"/>
      <c r="F987" s="10"/>
      <c r="G987" s="10"/>
      <c r="H987" s="10"/>
      <c r="I987" s="10"/>
      <c r="J987" s="7"/>
      <c r="K987" s="10"/>
      <c r="L987" s="10"/>
      <c r="M987" s="10"/>
      <c r="N987" s="10"/>
      <c r="O987" s="10"/>
      <c r="P987" s="10"/>
      <c r="Q987" s="10"/>
      <c r="R987" s="10"/>
      <c r="S987" s="10"/>
      <c r="T987" s="10"/>
      <c r="U987" s="10"/>
      <c r="V987" s="10"/>
      <c r="W987" s="10"/>
      <c r="X987" s="10"/>
      <c r="Y987" s="10"/>
      <c r="Z987" s="10"/>
    </row>
    <row r="988" spans="1:26" x14ac:dyDescent="0.3">
      <c r="A988" s="22"/>
      <c r="B988" s="10"/>
      <c r="C988" s="10"/>
      <c r="D988" s="10"/>
      <c r="E988" s="10"/>
      <c r="F988" s="10"/>
      <c r="G988" s="10"/>
      <c r="H988" s="10"/>
      <c r="I988" s="10"/>
      <c r="J988" s="7"/>
      <c r="K988" s="10"/>
      <c r="L988" s="10"/>
      <c r="M988" s="10"/>
      <c r="N988" s="10"/>
      <c r="O988" s="10"/>
      <c r="P988" s="10"/>
      <c r="Q988" s="10"/>
      <c r="R988" s="10"/>
      <c r="S988" s="10"/>
      <c r="T988" s="10"/>
      <c r="U988" s="10"/>
      <c r="V988" s="10"/>
      <c r="W988" s="10"/>
      <c r="X988" s="10"/>
      <c r="Y988" s="10"/>
      <c r="Z988" s="10"/>
    </row>
    <row r="989" spans="1:26" x14ac:dyDescent="0.3">
      <c r="A989" s="22"/>
      <c r="B989" s="10"/>
      <c r="C989" s="10"/>
      <c r="D989" s="10"/>
      <c r="E989" s="10"/>
      <c r="F989" s="10"/>
      <c r="G989" s="10"/>
      <c r="H989" s="10"/>
      <c r="I989" s="10"/>
      <c r="J989" s="7"/>
      <c r="K989" s="10"/>
      <c r="L989" s="10"/>
      <c r="M989" s="10"/>
      <c r="N989" s="10"/>
      <c r="O989" s="10"/>
      <c r="P989" s="10"/>
      <c r="Q989" s="10"/>
      <c r="R989" s="10"/>
      <c r="S989" s="10"/>
      <c r="T989" s="10"/>
      <c r="U989" s="10"/>
      <c r="V989" s="10"/>
      <c r="W989" s="10"/>
      <c r="X989" s="10"/>
      <c r="Y989" s="10"/>
      <c r="Z989" s="10"/>
    </row>
    <row r="990" spans="1:26" x14ac:dyDescent="0.3">
      <c r="A990" s="22"/>
      <c r="B990" s="10"/>
      <c r="C990" s="10"/>
      <c r="D990" s="10"/>
      <c r="E990" s="10"/>
      <c r="F990" s="10"/>
      <c r="G990" s="10"/>
      <c r="H990" s="10"/>
      <c r="I990" s="10"/>
      <c r="J990" s="7"/>
      <c r="K990" s="10"/>
      <c r="L990" s="10"/>
      <c r="M990" s="10"/>
      <c r="N990" s="10"/>
      <c r="O990" s="10"/>
      <c r="P990" s="10"/>
      <c r="Q990" s="10"/>
      <c r="R990" s="10"/>
      <c r="S990" s="10"/>
      <c r="T990" s="10"/>
      <c r="U990" s="10"/>
      <c r="V990" s="10"/>
      <c r="W990" s="10"/>
      <c r="X990" s="10"/>
      <c r="Y990" s="10"/>
      <c r="Z990" s="10"/>
    </row>
    <row r="991" spans="1:26" x14ac:dyDescent="0.3">
      <c r="A991" s="22"/>
      <c r="B991" s="10"/>
      <c r="C991" s="10"/>
      <c r="D991" s="10"/>
      <c r="E991" s="10"/>
      <c r="F991" s="10"/>
      <c r="G991" s="10"/>
      <c r="H991" s="10"/>
      <c r="I991" s="10"/>
      <c r="J991" s="7"/>
      <c r="K991" s="10"/>
      <c r="L991" s="10"/>
      <c r="M991" s="10"/>
      <c r="N991" s="10"/>
      <c r="O991" s="10"/>
      <c r="P991" s="10"/>
      <c r="Q991" s="10"/>
      <c r="R991" s="10"/>
      <c r="S991" s="10"/>
      <c r="T991" s="10"/>
      <c r="U991" s="10"/>
      <c r="V991" s="10"/>
      <c r="W991" s="10"/>
      <c r="X991" s="10"/>
      <c r="Y991" s="10"/>
      <c r="Z991" s="10"/>
    </row>
    <row r="992" spans="1:26" x14ac:dyDescent="0.3">
      <c r="A992" s="22"/>
      <c r="B992" s="10"/>
      <c r="C992" s="10"/>
      <c r="D992" s="10"/>
      <c r="E992" s="10"/>
      <c r="F992" s="10"/>
      <c r="G992" s="10"/>
      <c r="H992" s="10"/>
      <c r="I992" s="10"/>
      <c r="J992" s="7"/>
      <c r="K992" s="10"/>
      <c r="L992" s="10"/>
      <c r="M992" s="10"/>
      <c r="N992" s="10"/>
      <c r="O992" s="10"/>
      <c r="P992" s="10"/>
      <c r="Q992" s="10"/>
      <c r="R992" s="10"/>
      <c r="S992" s="10"/>
      <c r="T992" s="10"/>
      <c r="U992" s="10"/>
      <c r="V992" s="10"/>
      <c r="W992" s="10"/>
      <c r="X992" s="10"/>
      <c r="Y992" s="10"/>
      <c r="Z992" s="10"/>
    </row>
    <row r="993" spans="1:26" x14ac:dyDescent="0.3">
      <c r="A993" s="22"/>
      <c r="B993" s="10"/>
      <c r="C993" s="10"/>
      <c r="D993" s="10"/>
      <c r="E993" s="10"/>
      <c r="F993" s="10"/>
      <c r="G993" s="10"/>
      <c r="H993" s="10"/>
      <c r="I993" s="10"/>
      <c r="J993" s="7"/>
      <c r="K993" s="10"/>
      <c r="L993" s="10"/>
      <c r="M993" s="10"/>
      <c r="N993" s="10"/>
      <c r="O993" s="10"/>
      <c r="P993" s="10"/>
      <c r="Q993" s="10"/>
      <c r="R993" s="10"/>
      <c r="S993" s="10"/>
      <c r="T993" s="10"/>
      <c r="U993" s="10"/>
      <c r="V993" s="10"/>
      <c r="W993" s="10"/>
      <c r="X993" s="10"/>
      <c r="Y993" s="10"/>
      <c r="Z993" s="10"/>
    </row>
    <row r="994" spans="1:26" x14ac:dyDescent="0.3">
      <c r="A994" s="22"/>
      <c r="B994" s="10"/>
      <c r="C994" s="10"/>
      <c r="D994" s="10"/>
      <c r="E994" s="10"/>
      <c r="F994" s="10"/>
      <c r="G994" s="10"/>
      <c r="H994" s="10"/>
      <c r="I994" s="10"/>
      <c r="J994" s="7"/>
      <c r="K994" s="10"/>
      <c r="L994" s="10"/>
      <c r="M994" s="10"/>
      <c r="N994" s="10"/>
      <c r="O994" s="10"/>
      <c r="P994" s="10"/>
      <c r="Q994" s="10"/>
      <c r="R994" s="10"/>
      <c r="S994" s="10"/>
      <c r="T994" s="10"/>
      <c r="U994" s="10"/>
      <c r="V994" s="10"/>
      <c r="W994" s="10"/>
      <c r="X994" s="10"/>
      <c r="Y994" s="10"/>
      <c r="Z994" s="10"/>
    </row>
    <row r="995" spans="1:26" x14ac:dyDescent="0.3">
      <c r="A995" s="22"/>
      <c r="B995" s="10"/>
      <c r="C995" s="10"/>
      <c r="D995" s="10"/>
      <c r="E995" s="10"/>
      <c r="F995" s="10"/>
      <c r="G995" s="10"/>
      <c r="H995" s="10"/>
      <c r="I995" s="10"/>
      <c r="J995" s="7"/>
      <c r="K995" s="10"/>
      <c r="L995" s="10"/>
      <c r="M995" s="10"/>
      <c r="N995" s="10"/>
      <c r="O995" s="10"/>
      <c r="P995" s="10"/>
      <c r="Q995" s="10"/>
      <c r="R995" s="10"/>
      <c r="S995" s="10"/>
      <c r="T995" s="10"/>
      <c r="U995" s="10"/>
      <c r="V995" s="10"/>
      <c r="W995" s="10"/>
      <c r="X995" s="10"/>
      <c r="Y995" s="10"/>
      <c r="Z995" s="10"/>
    </row>
    <row r="996" spans="1:26" x14ac:dyDescent="0.3">
      <c r="A996" s="22"/>
      <c r="B996" s="10"/>
      <c r="C996" s="10"/>
      <c r="D996" s="10"/>
      <c r="E996" s="10"/>
      <c r="F996" s="10"/>
      <c r="G996" s="10"/>
      <c r="H996" s="10"/>
      <c r="I996" s="10"/>
      <c r="J996" s="7"/>
      <c r="K996" s="10"/>
      <c r="L996" s="10"/>
      <c r="M996" s="10"/>
      <c r="N996" s="10"/>
      <c r="O996" s="10"/>
      <c r="P996" s="10"/>
      <c r="Q996" s="10"/>
      <c r="R996" s="10"/>
      <c r="S996" s="10"/>
      <c r="T996" s="10"/>
      <c r="U996" s="10"/>
      <c r="V996" s="10"/>
      <c r="W996" s="10"/>
      <c r="X996" s="10"/>
      <c r="Y996" s="10"/>
      <c r="Z996" s="10"/>
    </row>
    <row r="997" spans="1:26" x14ac:dyDescent="0.3">
      <c r="A997" s="22"/>
      <c r="B997" s="10"/>
      <c r="C997" s="10"/>
      <c r="D997" s="10"/>
      <c r="E997" s="10"/>
      <c r="F997" s="10"/>
      <c r="G997" s="10"/>
      <c r="H997" s="10"/>
      <c r="I997" s="10"/>
      <c r="J997" s="7"/>
      <c r="K997" s="10"/>
      <c r="L997" s="10"/>
      <c r="M997" s="10"/>
      <c r="N997" s="10"/>
      <c r="O997" s="10"/>
      <c r="P997" s="10"/>
      <c r="Q997" s="10"/>
      <c r="R997" s="10"/>
      <c r="S997" s="10"/>
      <c r="T997" s="10"/>
      <c r="U997" s="10"/>
      <c r="V997" s="10"/>
      <c r="W997" s="10"/>
      <c r="X997" s="10"/>
      <c r="Y997" s="10"/>
      <c r="Z997" s="10"/>
    </row>
    <row r="998" spans="1:26" x14ac:dyDescent="0.3">
      <c r="A998" s="22"/>
      <c r="B998" s="10"/>
      <c r="C998" s="10"/>
      <c r="D998" s="10"/>
      <c r="E998" s="10"/>
      <c r="F998" s="10"/>
      <c r="G998" s="10"/>
      <c r="H998" s="10"/>
      <c r="I998" s="10"/>
      <c r="J998" s="7"/>
      <c r="K998" s="10"/>
      <c r="L998" s="10"/>
      <c r="M998" s="10"/>
      <c r="N998" s="10"/>
      <c r="O998" s="10"/>
      <c r="P998" s="10"/>
      <c r="Q998" s="10"/>
      <c r="R998" s="10"/>
      <c r="S998" s="10"/>
      <c r="T998" s="10"/>
      <c r="U998" s="10"/>
      <c r="V998" s="10"/>
      <c r="W998" s="10"/>
      <c r="X998" s="10"/>
      <c r="Y998" s="10"/>
      <c r="Z998" s="10"/>
    </row>
    <row r="999" spans="1:26" x14ac:dyDescent="0.3">
      <c r="A999" s="22"/>
      <c r="B999" s="10"/>
      <c r="C999" s="10"/>
      <c r="D999" s="10"/>
      <c r="E999" s="10"/>
      <c r="F999" s="10"/>
      <c r="G999" s="10"/>
      <c r="H999" s="10"/>
      <c r="I999" s="10"/>
      <c r="J999" s="7"/>
      <c r="K999" s="10"/>
      <c r="L999" s="10"/>
      <c r="M999" s="10"/>
      <c r="N999" s="10"/>
      <c r="O999" s="10"/>
      <c r="P999" s="10"/>
      <c r="Q999" s="10"/>
      <c r="R999" s="10"/>
      <c r="S999" s="10"/>
      <c r="T999" s="10"/>
      <c r="U999" s="10"/>
      <c r="V999" s="10"/>
      <c r="W999" s="10"/>
      <c r="X999" s="10"/>
      <c r="Y999" s="10"/>
      <c r="Z999" s="10"/>
    </row>
    <row r="1000" spans="1:26" x14ac:dyDescent="0.3">
      <c r="A1000" s="22"/>
      <c r="B1000" s="10"/>
      <c r="C1000" s="10"/>
      <c r="D1000" s="10"/>
      <c r="E1000" s="10"/>
      <c r="F1000" s="10"/>
      <c r="G1000" s="10"/>
      <c r="H1000" s="10"/>
      <c r="I1000" s="10"/>
      <c r="J1000" s="7"/>
      <c r="K1000" s="10"/>
      <c r="L1000" s="10"/>
      <c r="M1000" s="10"/>
      <c r="N1000" s="10"/>
      <c r="O1000" s="10"/>
      <c r="P1000" s="10"/>
      <c r="Q1000" s="10"/>
      <c r="R1000" s="10"/>
      <c r="S1000" s="10"/>
      <c r="T1000" s="10"/>
      <c r="U1000" s="10"/>
      <c r="V1000" s="10"/>
      <c r="W1000" s="10"/>
      <c r="X1000" s="10"/>
      <c r="Y1000" s="10"/>
      <c r="Z1000" s="10"/>
    </row>
    <row r="1001" spans="1:26" x14ac:dyDescent="0.3">
      <c r="A1001" s="22"/>
      <c r="B1001" s="10"/>
      <c r="C1001" s="10"/>
      <c r="D1001" s="10"/>
      <c r="E1001" s="10"/>
      <c r="F1001" s="10"/>
      <c r="G1001" s="10"/>
      <c r="H1001" s="10"/>
      <c r="I1001" s="10"/>
      <c r="J1001" s="7"/>
      <c r="K1001" s="10"/>
      <c r="L1001" s="10"/>
      <c r="M1001" s="10"/>
      <c r="N1001" s="10"/>
      <c r="O1001" s="10"/>
      <c r="P1001" s="10"/>
      <c r="Q1001" s="10"/>
      <c r="R1001" s="10"/>
      <c r="S1001" s="10"/>
      <c r="T1001" s="10"/>
      <c r="U1001" s="10"/>
      <c r="V1001" s="10"/>
      <c r="W1001" s="10"/>
      <c r="X1001" s="10"/>
      <c r="Y1001" s="10"/>
      <c r="Z1001" s="10"/>
    </row>
    <row r="1002" spans="1:26" x14ac:dyDescent="0.3">
      <c r="A1002" s="22"/>
      <c r="B1002" s="10"/>
      <c r="C1002" s="10"/>
      <c r="D1002" s="10"/>
      <c r="E1002" s="10"/>
      <c r="F1002" s="10"/>
      <c r="G1002" s="10"/>
      <c r="H1002" s="10"/>
      <c r="I1002" s="10"/>
      <c r="J1002" s="7"/>
      <c r="K1002" s="10"/>
      <c r="L1002" s="10"/>
      <c r="M1002" s="10"/>
      <c r="N1002" s="10"/>
      <c r="O1002" s="10"/>
      <c r="P1002" s="10"/>
      <c r="Q1002" s="10"/>
      <c r="R1002" s="10"/>
      <c r="S1002" s="10"/>
      <c r="T1002" s="10"/>
      <c r="U1002" s="10"/>
      <c r="V1002" s="10"/>
      <c r="W1002" s="10"/>
      <c r="X1002" s="10"/>
      <c r="Y1002" s="10"/>
      <c r="Z1002" s="10"/>
    </row>
    <row r="1003" spans="1:26" x14ac:dyDescent="0.3">
      <c r="A1003" s="22"/>
      <c r="B1003" s="10"/>
      <c r="C1003" s="10"/>
      <c r="D1003" s="10"/>
      <c r="E1003" s="10"/>
      <c r="F1003" s="10"/>
      <c r="G1003" s="10"/>
      <c r="H1003" s="10"/>
      <c r="I1003" s="10"/>
      <c r="J1003" s="7"/>
      <c r="K1003" s="10"/>
      <c r="L1003" s="10"/>
      <c r="M1003" s="10"/>
      <c r="N1003" s="10"/>
      <c r="O1003" s="10"/>
      <c r="P1003" s="10"/>
      <c r="Q1003" s="10"/>
      <c r="R1003" s="10"/>
      <c r="S1003" s="10"/>
      <c r="T1003" s="10"/>
      <c r="U1003" s="10"/>
      <c r="V1003" s="10"/>
      <c r="W1003" s="10"/>
      <c r="X1003" s="10"/>
      <c r="Y1003" s="10"/>
      <c r="Z1003" s="10"/>
    </row>
    <row r="1004" spans="1:26" x14ac:dyDescent="0.3">
      <c r="A1004" s="22"/>
      <c r="B1004" s="10"/>
      <c r="C1004" s="10"/>
      <c r="D1004" s="10"/>
      <c r="E1004" s="10"/>
      <c r="F1004" s="10"/>
      <c r="G1004" s="10"/>
      <c r="H1004" s="10"/>
      <c r="I1004" s="10"/>
      <c r="J1004" s="7"/>
      <c r="K1004" s="10"/>
      <c r="L1004" s="10"/>
      <c r="M1004" s="10"/>
      <c r="N1004" s="10"/>
      <c r="O1004" s="10"/>
      <c r="P1004" s="10"/>
      <c r="Q1004" s="10"/>
      <c r="R1004" s="10"/>
      <c r="S1004" s="10"/>
      <c r="T1004" s="10"/>
      <c r="U1004" s="10"/>
      <c r="V1004" s="10"/>
      <c r="W1004" s="10"/>
      <c r="X1004" s="10"/>
      <c r="Y1004" s="10"/>
      <c r="Z1004" s="10"/>
    </row>
    <row r="1005" spans="1:26" x14ac:dyDescent="0.3">
      <c r="A1005" s="22"/>
      <c r="B1005" s="10"/>
      <c r="C1005" s="10"/>
      <c r="D1005" s="10"/>
      <c r="E1005" s="10"/>
      <c r="F1005" s="10"/>
      <c r="G1005" s="10"/>
      <c r="H1005" s="10"/>
      <c r="I1005" s="10"/>
      <c r="J1005" s="7"/>
      <c r="K1005" s="10"/>
      <c r="L1005" s="10"/>
      <c r="M1005" s="10"/>
      <c r="N1005" s="10"/>
      <c r="O1005" s="10"/>
      <c r="P1005" s="10"/>
      <c r="Q1005" s="10"/>
      <c r="R1005" s="10"/>
      <c r="S1005" s="10"/>
      <c r="T1005" s="10"/>
      <c r="U1005" s="10"/>
      <c r="V1005" s="10"/>
      <c r="W1005" s="10"/>
      <c r="X1005" s="10"/>
      <c r="Y1005" s="10"/>
      <c r="Z1005" s="10"/>
    </row>
    <row r="1006" spans="1:26" x14ac:dyDescent="0.3">
      <c r="A1006" s="22"/>
      <c r="B1006" s="10"/>
      <c r="C1006" s="10"/>
      <c r="D1006" s="10"/>
      <c r="E1006" s="10"/>
      <c r="F1006" s="10"/>
      <c r="G1006" s="10"/>
      <c r="H1006" s="10"/>
      <c r="I1006" s="10"/>
      <c r="J1006" s="7"/>
      <c r="K1006" s="10"/>
      <c r="L1006" s="10"/>
      <c r="M1006" s="10"/>
      <c r="N1006" s="10"/>
      <c r="O1006" s="10"/>
      <c r="P1006" s="10"/>
      <c r="Q1006" s="10"/>
      <c r="R1006" s="10"/>
      <c r="S1006" s="10"/>
      <c r="T1006" s="10"/>
      <c r="U1006" s="10"/>
      <c r="V1006" s="10"/>
      <c r="W1006" s="10"/>
      <c r="X1006" s="10"/>
      <c r="Y1006" s="10"/>
      <c r="Z1006" s="10"/>
    </row>
    <row r="1007" spans="1:26" x14ac:dyDescent="0.3">
      <c r="A1007" s="22"/>
      <c r="B1007" s="10"/>
      <c r="C1007" s="10"/>
      <c r="D1007" s="10"/>
      <c r="E1007" s="10"/>
      <c r="F1007" s="10"/>
      <c r="G1007" s="10"/>
      <c r="H1007" s="10"/>
      <c r="I1007" s="10"/>
      <c r="J1007" s="7"/>
      <c r="K1007" s="10"/>
      <c r="L1007" s="10"/>
      <c r="M1007" s="10"/>
      <c r="N1007" s="10"/>
      <c r="O1007" s="10"/>
      <c r="P1007" s="10"/>
      <c r="Q1007" s="10"/>
      <c r="R1007" s="10"/>
      <c r="S1007" s="10"/>
      <c r="T1007" s="10"/>
      <c r="U1007" s="10"/>
      <c r="V1007" s="10"/>
      <c r="W1007" s="10"/>
      <c r="X1007" s="10"/>
      <c r="Y1007" s="10"/>
      <c r="Z1007" s="10"/>
    </row>
    <row r="1008" spans="1:26" x14ac:dyDescent="0.3">
      <c r="A1008" s="22"/>
      <c r="B1008" s="10"/>
      <c r="C1008" s="10"/>
      <c r="D1008" s="10"/>
      <c r="E1008" s="10"/>
      <c r="F1008" s="10"/>
      <c r="G1008" s="10"/>
      <c r="H1008" s="10"/>
      <c r="I1008" s="10"/>
      <c r="J1008" s="7"/>
      <c r="K1008" s="10"/>
      <c r="L1008" s="10"/>
      <c r="M1008" s="10"/>
      <c r="N1008" s="10"/>
      <c r="O1008" s="10"/>
      <c r="P1008" s="10"/>
      <c r="Q1008" s="10"/>
      <c r="R1008" s="10"/>
      <c r="S1008" s="10"/>
      <c r="T1008" s="10"/>
      <c r="U1008" s="10"/>
      <c r="V1008" s="10"/>
      <c r="W1008" s="10"/>
      <c r="X1008" s="10"/>
      <c r="Y1008" s="10"/>
      <c r="Z1008" s="10"/>
    </row>
    <row r="1009" spans="1:26" x14ac:dyDescent="0.3">
      <c r="A1009" s="22"/>
      <c r="B1009" s="10"/>
      <c r="C1009" s="10"/>
      <c r="D1009" s="10"/>
      <c r="E1009" s="10"/>
      <c r="F1009" s="10"/>
      <c r="G1009" s="10"/>
      <c r="H1009" s="10"/>
      <c r="I1009" s="10"/>
      <c r="J1009" s="7"/>
      <c r="K1009" s="10"/>
      <c r="L1009" s="10"/>
      <c r="M1009" s="10"/>
      <c r="N1009" s="10"/>
      <c r="O1009" s="10"/>
      <c r="P1009" s="10"/>
      <c r="Q1009" s="10"/>
      <c r="R1009" s="10"/>
      <c r="S1009" s="10"/>
      <c r="T1009" s="10"/>
      <c r="U1009" s="10"/>
      <c r="V1009" s="10"/>
      <c r="W1009" s="10"/>
      <c r="X1009" s="10"/>
      <c r="Y1009" s="10"/>
      <c r="Z1009" s="10"/>
    </row>
    <row r="1010" spans="1:26" x14ac:dyDescent="0.3">
      <c r="A1010" s="22"/>
      <c r="B1010" s="10"/>
      <c r="C1010" s="10"/>
      <c r="D1010" s="10"/>
      <c r="E1010" s="10"/>
      <c r="F1010" s="10"/>
      <c r="G1010" s="10"/>
      <c r="H1010" s="10"/>
      <c r="I1010" s="10"/>
      <c r="J1010" s="7"/>
      <c r="K1010" s="10"/>
      <c r="L1010" s="10"/>
      <c r="M1010" s="10"/>
      <c r="N1010" s="10"/>
      <c r="O1010" s="10"/>
      <c r="P1010" s="10"/>
      <c r="Q1010" s="10"/>
      <c r="R1010" s="10"/>
      <c r="S1010" s="10"/>
      <c r="T1010" s="10"/>
      <c r="U1010" s="10"/>
      <c r="V1010" s="10"/>
      <c r="W1010" s="10"/>
      <c r="X1010" s="10"/>
      <c r="Y1010" s="10"/>
      <c r="Z1010" s="10"/>
    </row>
    <row r="1011" spans="1:26" x14ac:dyDescent="0.3">
      <c r="A1011" s="22"/>
      <c r="B1011" s="10"/>
      <c r="C1011" s="10"/>
      <c r="D1011" s="10"/>
      <c r="E1011" s="10"/>
      <c r="F1011" s="10"/>
      <c r="G1011" s="10"/>
      <c r="H1011" s="10"/>
      <c r="I1011" s="10"/>
      <c r="J1011" s="7"/>
      <c r="K1011" s="10"/>
      <c r="L1011" s="10"/>
      <c r="M1011" s="10"/>
      <c r="N1011" s="10"/>
      <c r="O1011" s="10"/>
      <c r="P1011" s="10"/>
      <c r="Q1011" s="10"/>
      <c r="R1011" s="10"/>
      <c r="S1011" s="10"/>
      <c r="T1011" s="10"/>
      <c r="U1011" s="10"/>
      <c r="V1011" s="10"/>
      <c r="W1011" s="10"/>
      <c r="X1011" s="10"/>
      <c r="Y1011" s="10"/>
      <c r="Z1011" s="10"/>
    </row>
    <row r="1012" spans="1:26" x14ac:dyDescent="0.3">
      <c r="A1012" s="22"/>
      <c r="B1012" s="10"/>
      <c r="C1012" s="10"/>
      <c r="D1012" s="10"/>
      <c r="E1012" s="10"/>
      <c r="F1012" s="10"/>
      <c r="G1012" s="10"/>
      <c r="H1012" s="10"/>
      <c r="I1012" s="10"/>
      <c r="J1012" s="7"/>
      <c r="K1012" s="10"/>
      <c r="L1012" s="10"/>
      <c r="M1012" s="10"/>
      <c r="N1012" s="10"/>
      <c r="O1012" s="10"/>
      <c r="P1012" s="10"/>
      <c r="Q1012" s="10"/>
      <c r="R1012" s="10"/>
      <c r="S1012" s="10"/>
      <c r="T1012" s="10"/>
      <c r="U1012" s="10"/>
      <c r="V1012" s="10"/>
      <c r="W1012" s="10"/>
      <c r="X1012" s="10"/>
      <c r="Y1012" s="10"/>
      <c r="Z1012" s="10"/>
    </row>
    <row r="1013" spans="1:26" x14ac:dyDescent="0.3">
      <c r="A1013" s="22"/>
      <c r="B1013" s="10"/>
      <c r="C1013" s="10"/>
      <c r="D1013" s="10"/>
      <c r="E1013" s="10"/>
      <c r="F1013" s="10"/>
      <c r="G1013" s="10"/>
      <c r="H1013" s="10"/>
      <c r="I1013" s="10"/>
      <c r="J1013" s="7"/>
      <c r="K1013" s="10"/>
      <c r="L1013" s="10"/>
      <c r="M1013" s="10"/>
      <c r="N1013" s="10"/>
      <c r="O1013" s="10"/>
      <c r="P1013" s="10"/>
      <c r="Q1013" s="10"/>
      <c r="R1013" s="10"/>
      <c r="S1013" s="10"/>
      <c r="T1013" s="10"/>
      <c r="U1013" s="10"/>
      <c r="V1013" s="10"/>
      <c r="W1013" s="10"/>
      <c r="X1013" s="10"/>
      <c r="Y1013" s="10"/>
      <c r="Z1013" s="10"/>
    </row>
    <row r="1014" spans="1:26" x14ac:dyDescent="0.3">
      <c r="A1014" s="22"/>
      <c r="B1014" s="10"/>
      <c r="C1014" s="10"/>
      <c r="D1014" s="10"/>
      <c r="E1014" s="10"/>
      <c r="F1014" s="10"/>
      <c r="G1014" s="10"/>
      <c r="H1014" s="10"/>
      <c r="I1014" s="10"/>
      <c r="J1014" s="7"/>
      <c r="K1014" s="10"/>
      <c r="L1014" s="10"/>
      <c r="M1014" s="10"/>
      <c r="N1014" s="10"/>
      <c r="O1014" s="10"/>
      <c r="P1014" s="10"/>
      <c r="Q1014" s="10"/>
      <c r="R1014" s="10"/>
      <c r="S1014" s="10"/>
      <c r="T1014" s="10"/>
      <c r="U1014" s="10"/>
      <c r="V1014" s="10"/>
      <c r="W1014" s="10"/>
      <c r="X1014" s="10"/>
      <c r="Y1014" s="10"/>
      <c r="Z1014" s="10"/>
    </row>
    <row r="1015" spans="1:26" x14ac:dyDescent="0.3">
      <c r="A1015" s="22"/>
      <c r="B1015" s="10"/>
      <c r="C1015" s="10"/>
      <c r="D1015" s="10"/>
      <c r="E1015" s="10"/>
      <c r="F1015" s="10"/>
      <c r="G1015" s="10"/>
      <c r="H1015" s="10"/>
      <c r="I1015" s="10"/>
      <c r="J1015" s="7"/>
      <c r="K1015" s="10"/>
      <c r="L1015" s="10"/>
      <c r="M1015" s="10"/>
      <c r="N1015" s="10"/>
      <c r="O1015" s="10"/>
      <c r="P1015" s="10"/>
      <c r="Q1015" s="10"/>
      <c r="R1015" s="10"/>
      <c r="S1015" s="10"/>
      <c r="T1015" s="10"/>
      <c r="U1015" s="10"/>
      <c r="V1015" s="10"/>
      <c r="W1015" s="10"/>
      <c r="X1015" s="10"/>
      <c r="Y1015" s="10"/>
      <c r="Z1015" s="10"/>
    </row>
    <row r="1016" spans="1:26" x14ac:dyDescent="0.3">
      <c r="A1016" s="22"/>
      <c r="B1016" s="10"/>
      <c r="C1016" s="10"/>
      <c r="D1016" s="10"/>
      <c r="E1016" s="10"/>
      <c r="F1016" s="10"/>
      <c r="G1016" s="10"/>
      <c r="H1016" s="10"/>
      <c r="I1016" s="10"/>
      <c r="J1016" s="7"/>
      <c r="K1016" s="10"/>
      <c r="L1016" s="10"/>
      <c r="M1016" s="10"/>
      <c r="N1016" s="10"/>
      <c r="O1016" s="10"/>
      <c r="P1016" s="10"/>
      <c r="Q1016" s="10"/>
      <c r="R1016" s="10"/>
      <c r="S1016" s="10"/>
      <c r="T1016" s="10"/>
      <c r="U1016" s="10"/>
      <c r="V1016" s="10"/>
      <c r="W1016" s="10"/>
      <c r="X1016" s="10"/>
      <c r="Y1016" s="10"/>
      <c r="Z1016" s="10"/>
    </row>
    <row r="1017" spans="1:26" x14ac:dyDescent="0.3">
      <c r="A1017" s="22"/>
      <c r="B1017" s="10"/>
      <c r="C1017" s="10"/>
      <c r="D1017" s="10"/>
      <c r="E1017" s="10"/>
      <c r="F1017" s="10"/>
      <c r="G1017" s="10"/>
      <c r="H1017" s="10"/>
      <c r="I1017" s="10"/>
      <c r="J1017" s="7"/>
      <c r="K1017" s="10"/>
      <c r="L1017" s="10"/>
      <c r="M1017" s="10"/>
      <c r="N1017" s="10"/>
      <c r="O1017" s="10"/>
      <c r="P1017" s="10"/>
      <c r="Q1017" s="10"/>
      <c r="R1017" s="10"/>
      <c r="S1017" s="10"/>
      <c r="T1017" s="10"/>
      <c r="U1017" s="10"/>
      <c r="V1017" s="10"/>
      <c r="W1017" s="10"/>
      <c r="X1017" s="10"/>
      <c r="Y1017" s="10"/>
      <c r="Z1017" s="10"/>
    </row>
    <row r="1018" spans="1:26" x14ac:dyDescent="0.3">
      <c r="A1018" s="22"/>
      <c r="B1018" s="10"/>
      <c r="C1018" s="10"/>
      <c r="D1018" s="10"/>
      <c r="E1018" s="10"/>
      <c r="F1018" s="10"/>
      <c r="G1018" s="10"/>
      <c r="H1018" s="10"/>
      <c r="I1018" s="10"/>
      <c r="J1018" s="7"/>
      <c r="K1018" s="10"/>
      <c r="L1018" s="10"/>
      <c r="M1018" s="10"/>
      <c r="N1018" s="10"/>
      <c r="O1018" s="10"/>
      <c r="P1018" s="10"/>
      <c r="Q1018" s="10"/>
      <c r="R1018" s="10"/>
      <c r="S1018" s="10"/>
      <c r="T1018" s="10"/>
      <c r="U1018" s="10"/>
      <c r="V1018" s="10"/>
      <c r="W1018" s="10"/>
      <c r="X1018" s="10"/>
      <c r="Y1018" s="10"/>
      <c r="Z1018" s="10"/>
    </row>
    <row r="1019" spans="1:26" x14ac:dyDescent="0.3">
      <c r="A1019" s="22"/>
      <c r="B1019" s="10"/>
      <c r="C1019" s="10"/>
      <c r="D1019" s="10"/>
      <c r="E1019" s="10"/>
      <c r="F1019" s="10"/>
      <c r="G1019" s="10"/>
      <c r="H1019" s="10"/>
      <c r="I1019" s="10"/>
      <c r="J1019" s="7"/>
      <c r="K1019" s="10"/>
      <c r="L1019" s="10"/>
      <c r="M1019" s="10"/>
      <c r="N1019" s="10"/>
      <c r="O1019" s="10"/>
      <c r="P1019" s="10"/>
      <c r="Q1019" s="10"/>
      <c r="R1019" s="10"/>
      <c r="S1019" s="10"/>
      <c r="T1019" s="10"/>
      <c r="U1019" s="10"/>
      <c r="V1019" s="10"/>
      <c r="W1019" s="10"/>
      <c r="X1019" s="10"/>
      <c r="Y1019" s="10"/>
      <c r="Z1019" s="10"/>
    </row>
    <row r="1020" spans="1:26" x14ac:dyDescent="0.3">
      <c r="A1020" s="22"/>
      <c r="B1020" s="10"/>
      <c r="C1020" s="10"/>
      <c r="D1020" s="10"/>
      <c r="E1020" s="10"/>
      <c r="F1020" s="10"/>
      <c r="G1020" s="10"/>
      <c r="H1020" s="10"/>
      <c r="I1020" s="10"/>
      <c r="J1020" s="7"/>
      <c r="K1020" s="10"/>
      <c r="L1020" s="10"/>
      <c r="M1020" s="10"/>
      <c r="N1020" s="10"/>
      <c r="O1020" s="10"/>
      <c r="P1020" s="10"/>
      <c r="Q1020" s="10"/>
      <c r="R1020" s="10"/>
      <c r="S1020" s="10"/>
      <c r="T1020" s="10"/>
      <c r="U1020" s="10"/>
      <c r="V1020" s="10"/>
      <c r="W1020" s="10"/>
      <c r="X1020" s="10"/>
      <c r="Y1020" s="10"/>
      <c r="Z1020" s="10"/>
    </row>
    <row r="1021" spans="1:26" x14ac:dyDescent="0.3">
      <c r="A1021" s="22"/>
      <c r="B1021" s="10"/>
      <c r="C1021" s="10"/>
      <c r="D1021" s="10"/>
      <c r="E1021" s="10"/>
      <c r="F1021" s="10"/>
      <c r="G1021" s="10"/>
      <c r="H1021" s="10"/>
      <c r="I1021" s="10"/>
      <c r="J1021" s="7"/>
      <c r="K1021" s="10"/>
      <c r="L1021" s="10"/>
      <c r="M1021" s="10"/>
      <c r="N1021" s="10"/>
      <c r="O1021" s="10"/>
      <c r="P1021" s="10"/>
      <c r="Q1021" s="10"/>
      <c r="R1021" s="10"/>
      <c r="S1021" s="10"/>
      <c r="T1021" s="10"/>
      <c r="U1021" s="10"/>
      <c r="V1021" s="10"/>
      <c r="W1021" s="10"/>
      <c r="X1021" s="10"/>
      <c r="Y1021" s="10"/>
      <c r="Z1021" s="10"/>
    </row>
    <row r="1022" spans="1:26" x14ac:dyDescent="0.3">
      <c r="A1022" s="22"/>
      <c r="B1022" s="10"/>
      <c r="C1022" s="10"/>
      <c r="D1022" s="10"/>
      <c r="E1022" s="10"/>
      <c r="F1022" s="10"/>
      <c r="G1022" s="10"/>
      <c r="H1022" s="10"/>
      <c r="I1022" s="10"/>
      <c r="J1022" s="7"/>
      <c r="K1022" s="10"/>
      <c r="L1022" s="10"/>
      <c r="M1022" s="10"/>
      <c r="N1022" s="10"/>
      <c r="O1022" s="10"/>
      <c r="P1022" s="10"/>
      <c r="Q1022" s="10"/>
      <c r="R1022" s="10"/>
      <c r="S1022" s="10"/>
      <c r="T1022" s="10"/>
      <c r="U1022" s="10"/>
      <c r="V1022" s="10"/>
      <c r="W1022" s="10"/>
      <c r="X1022" s="10"/>
      <c r="Y1022" s="10"/>
      <c r="Z1022" s="10"/>
    </row>
    <row r="1023" spans="1:26" x14ac:dyDescent="0.3">
      <c r="A1023" s="22"/>
      <c r="B1023" s="10"/>
      <c r="C1023" s="10"/>
      <c r="D1023" s="10"/>
      <c r="E1023" s="10"/>
      <c r="F1023" s="10"/>
      <c r="G1023" s="10"/>
      <c r="H1023" s="10"/>
      <c r="I1023" s="10"/>
      <c r="J1023" s="7"/>
      <c r="K1023" s="10"/>
      <c r="L1023" s="10"/>
      <c r="M1023" s="10"/>
      <c r="N1023" s="10"/>
      <c r="O1023" s="10"/>
      <c r="P1023" s="10"/>
      <c r="Q1023" s="10"/>
      <c r="R1023" s="10"/>
      <c r="S1023" s="10"/>
      <c r="T1023" s="10"/>
      <c r="U1023" s="10"/>
      <c r="V1023" s="10"/>
      <c r="W1023" s="10"/>
      <c r="X1023" s="10"/>
      <c r="Y1023" s="10"/>
      <c r="Z1023" s="10"/>
    </row>
    <row r="1024" spans="1:26" x14ac:dyDescent="0.3">
      <c r="A1024" s="22"/>
      <c r="B1024" s="10"/>
      <c r="C1024" s="10"/>
      <c r="D1024" s="10"/>
      <c r="E1024" s="10"/>
      <c r="F1024" s="10"/>
      <c r="G1024" s="10"/>
      <c r="H1024" s="10"/>
      <c r="I1024" s="10"/>
      <c r="J1024" s="7"/>
      <c r="K1024" s="10"/>
      <c r="L1024" s="10"/>
      <c r="M1024" s="10"/>
      <c r="N1024" s="10"/>
      <c r="O1024" s="10"/>
      <c r="P1024" s="10"/>
      <c r="Q1024" s="10"/>
      <c r="R1024" s="10"/>
      <c r="S1024" s="10"/>
      <c r="T1024" s="10"/>
      <c r="U1024" s="10"/>
      <c r="V1024" s="10"/>
      <c r="W1024" s="10"/>
      <c r="X1024" s="10"/>
      <c r="Y1024" s="10"/>
      <c r="Z1024" s="10"/>
    </row>
    <row r="1025" spans="1:26" x14ac:dyDescent="0.3">
      <c r="A1025" s="22"/>
      <c r="B1025" s="10"/>
      <c r="C1025" s="10"/>
      <c r="D1025" s="10"/>
      <c r="E1025" s="10"/>
      <c r="F1025" s="10"/>
      <c r="G1025" s="10"/>
      <c r="H1025" s="10"/>
      <c r="I1025" s="10"/>
      <c r="J1025" s="7"/>
      <c r="K1025" s="10"/>
      <c r="L1025" s="10"/>
      <c r="M1025" s="10"/>
      <c r="N1025" s="10"/>
      <c r="O1025" s="10"/>
      <c r="P1025" s="10"/>
      <c r="Q1025" s="10"/>
      <c r="R1025" s="10"/>
      <c r="S1025" s="10"/>
      <c r="T1025" s="10"/>
      <c r="U1025" s="10"/>
      <c r="V1025" s="10"/>
      <c r="W1025" s="10"/>
      <c r="X1025" s="10"/>
      <c r="Y1025" s="10"/>
      <c r="Z1025" s="10"/>
    </row>
    <row r="1026" spans="1:26" x14ac:dyDescent="0.3">
      <c r="A1026" s="22"/>
      <c r="B1026" s="10"/>
      <c r="C1026" s="10"/>
      <c r="D1026" s="10"/>
      <c r="E1026" s="10"/>
      <c r="F1026" s="10"/>
      <c r="G1026" s="10"/>
      <c r="H1026" s="10"/>
      <c r="I1026" s="10"/>
      <c r="J1026" s="7"/>
      <c r="K1026" s="10"/>
      <c r="L1026" s="10"/>
      <c r="M1026" s="10"/>
      <c r="N1026" s="10"/>
      <c r="O1026" s="10"/>
      <c r="P1026" s="10"/>
      <c r="Q1026" s="10"/>
      <c r="R1026" s="10"/>
      <c r="S1026" s="10"/>
      <c r="T1026" s="10"/>
      <c r="U1026" s="10"/>
      <c r="V1026" s="10"/>
      <c r="W1026" s="10"/>
      <c r="X1026" s="10"/>
      <c r="Y1026" s="10"/>
      <c r="Z1026" s="10"/>
    </row>
    <row r="1027" spans="1:26" x14ac:dyDescent="0.3">
      <c r="A1027" s="22"/>
      <c r="B1027" s="10"/>
      <c r="C1027" s="10"/>
      <c r="D1027" s="10"/>
      <c r="E1027" s="10"/>
      <c r="F1027" s="10"/>
      <c r="G1027" s="10"/>
      <c r="H1027" s="10"/>
      <c r="I1027" s="10"/>
      <c r="J1027" s="7"/>
      <c r="K1027" s="10"/>
      <c r="L1027" s="10"/>
      <c r="M1027" s="10"/>
      <c r="N1027" s="10"/>
      <c r="O1027" s="10"/>
      <c r="P1027" s="10"/>
      <c r="Q1027" s="10"/>
      <c r="R1027" s="10"/>
      <c r="S1027" s="10"/>
      <c r="T1027" s="10"/>
      <c r="U1027" s="10"/>
      <c r="V1027" s="10"/>
      <c r="W1027" s="10"/>
      <c r="X1027" s="10"/>
      <c r="Y1027" s="10"/>
      <c r="Z1027" s="10"/>
    </row>
    <row r="1028" spans="1:26" x14ac:dyDescent="0.3">
      <c r="A1028" s="22"/>
      <c r="B1028" s="10"/>
      <c r="C1028" s="10"/>
      <c r="D1028" s="10"/>
      <c r="E1028" s="10"/>
      <c r="F1028" s="10"/>
      <c r="G1028" s="10"/>
      <c r="H1028" s="10"/>
      <c r="I1028" s="10"/>
      <c r="J1028" s="7"/>
      <c r="K1028" s="10"/>
      <c r="L1028" s="10"/>
      <c r="M1028" s="10"/>
      <c r="N1028" s="10"/>
      <c r="O1028" s="10"/>
      <c r="P1028" s="10"/>
      <c r="Q1028" s="10"/>
      <c r="R1028" s="10"/>
      <c r="S1028" s="10"/>
      <c r="T1028" s="10"/>
      <c r="U1028" s="10"/>
      <c r="V1028" s="10"/>
      <c r="W1028" s="10"/>
      <c r="X1028" s="10"/>
      <c r="Y1028" s="10"/>
      <c r="Z1028" s="10"/>
    </row>
    <row r="1029" spans="1:26" x14ac:dyDescent="0.3">
      <c r="A1029" s="22"/>
      <c r="B1029" s="10"/>
      <c r="C1029" s="10"/>
      <c r="D1029" s="10"/>
      <c r="E1029" s="10"/>
      <c r="F1029" s="10"/>
      <c r="G1029" s="10"/>
      <c r="H1029" s="10"/>
      <c r="I1029" s="10"/>
      <c r="J1029" s="7"/>
      <c r="K1029" s="10"/>
      <c r="L1029" s="10"/>
      <c r="M1029" s="10"/>
      <c r="N1029" s="10"/>
      <c r="O1029" s="10"/>
      <c r="P1029" s="10"/>
      <c r="Q1029" s="10"/>
      <c r="R1029" s="10"/>
      <c r="S1029" s="10"/>
      <c r="T1029" s="10"/>
      <c r="U1029" s="10"/>
      <c r="V1029" s="10"/>
      <c r="W1029" s="10"/>
      <c r="X1029" s="10"/>
      <c r="Y1029" s="10"/>
      <c r="Z1029" s="10"/>
    </row>
    <row r="1030" spans="1:26" x14ac:dyDescent="0.3">
      <c r="A1030" s="22"/>
      <c r="B1030" s="10"/>
      <c r="C1030" s="10"/>
      <c r="D1030" s="10"/>
      <c r="E1030" s="10"/>
      <c r="F1030" s="10"/>
      <c r="G1030" s="10"/>
      <c r="H1030" s="10"/>
      <c r="I1030" s="10"/>
      <c r="J1030" s="7"/>
      <c r="K1030" s="10"/>
      <c r="L1030" s="10"/>
      <c r="M1030" s="10"/>
      <c r="N1030" s="10"/>
      <c r="O1030" s="10"/>
      <c r="P1030" s="10"/>
      <c r="Q1030" s="10"/>
      <c r="R1030" s="10"/>
      <c r="S1030" s="10"/>
      <c r="T1030" s="10"/>
      <c r="U1030" s="10"/>
      <c r="V1030" s="10"/>
      <c r="W1030" s="10"/>
      <c r="X1030" s="10"/>
      <c r="Y1030" s="10"/>
      <c r="Z1030" s="10"/>
    </row>
    <row r="1031" spans="1:26" x14ac:dyDescent="0.3">
      <c r="A1031" s="22"/>
      <c r="B1031" s="10"/>
      <c r="C1031" s="10"/>
      <c r="D1031" s="10"/>
      <c r="E1031" s="10"/>
      <c r="F1031" s="10"/>
      <c r="G1031" s="10"/>
      <c r="H1031" s="10"/>
      <c r="I1031" s="10"/>
      <c r="J1031" s="7"/>
      <c r="K1031" s="10"/>
      <c r="L1031" s="10"/>
      <c r="M1031" s="10"/>
      <c r="N1031" s="10"/>
      <c r="O1031" s="10"/>
      <c r="P1031" s="10"/>
      <c r="Q1031" s="10"/>
      <c r="R1031" s="10"/>
      <c r="S1031" s="10"/>
      <c r="T1031" s="10"/>
      <c r="U1031" s="10"/>
      <c r="V1031" s="10"/>
      <c r="W1031" s="10"/>
      <c r="X1031" s="10"/>
      <c r="Y1031" s="10"/>
      <c r="Z1031" s="10"/>
    </row>
    <row r="1032" spans="1:26" x14ac:dyDescent="0.3">
      <c r="A1032" s="22"/>
      <c r="B1032" s="10"/>
      <c r="C1032" s="10"/>
      <c r="D1032" s="10"/>
      <c r="E1032" s="10"/>
      <c r="F1032" s="10"/>
      <c r="G1032" s="10"/>
      <c r="H1032" s="10"/>
      <c r="I1032" s="10"/>
      <c r="J1032" s="7"/>
      <c r="K1032" s="10"/>
      <c r="L1032" s="10"/>
      <c r="M1032" s="10"/>
      <c r="N1032" s="10"/>
      <c r="O1032" s="10"/>
      <c r="P1032" s="10"/>
      <c r="Q1032" s="10"/>
      <c r="R1032" s="10"/>
      <c r="S1032" s="10"/>
      <c r="T1032" s="10"/>
      <c r="U1032" s="10"/>
      <c r="V1032" s="10"/>
      <c r="W1032" s="10"/>
      <c r="X1032" s="10"/>
      <c r="Y1032" s="10"/>
      <c r="Z1032" s="10"/>
    </row>
    <row r="1033" spans="1:26" x14ac:dyDescent="0.3">
      <c r="A1033" s="22"/>
      <c r="B1033" s="10"/>
      <c r="C1033" s="10"/>
      <c r="D1033" s="10"/>
      <c r="E1033" s="10"/>
      <c r="F1033" s="10"/>
      <c r="G1033" s="10"/>
      <c r="H1033" s="10"/>
      <c r="I1033" s="10"/>
      <c r="J1033" s="7"/>
      <c r="K1033" s="10"/>
      <c r="L1033" s="10"/>
      <c r="M1033" s="10"/>
      <c r="N1033" s="10"/>
      <c r="O1033" s="10"/>
      <c r="P1033" s="10"/>
      <c r="Q1033" s="10"/>
      <c r="R1033" s="10"/>
      <c r="S1033" s="10"/>
      <c r="T1033" s="10"/>
      <c r="U1033" s="10"/>
      <c r="V1033" s="10"/>
      <c r="W1033" s="10"/>
      <c r="X1033" s="10"/>
      <c r="Y1033" s="10"/>
      <c r="Z1033" s="10"/>
    </row>
    <row r="1034" spans="1:26" x14ac:dyDescent="0.3">
      <c r="A1034" s="22"/>
      <c r="B1034" s="10"/>
      <c r="C1034" s="10"/>
      <c r="D1034" s="10"/>
      <c r="E1034" s="10"/>
      <c r="F1034" s="10"/>
      <c r="G1034" s="10"/>
      <c r="H1034" s="10"/>
      <c r="I1034" s="10"/>
      <c r="J1034" s="7"/>
      <c r="K1034" s="10"/>
      <c r="L1034" s="10"/>
      <c r="M1034" s="10"/>
      <c r="N1034" s="10"/>
      <c r="O1034" s="10"/>
      <c r="P1034" s="10"/>
      <c r="Q1034" s="10"/>
      <c r="R1034" s="10"/>
      <c r="S1034" s="10"/>
      <c r="T1034" s="10"/>
      <c r="U1034" s="10"/>
      <c r="V1034" s="10"/>
      <c r="W1034" s="10"/>
      <c r="X1034" s="10"/>
      <c r="Y1034" s="10"/>
      <c r="Z1034" s="10"/>
    </row>
    <row r="1035" spans="1:26" x14ac:dyDescent="0.3">
      <c r="A1035" s="22"/>
      <c r="B1035" s="10"/>
      <c r="C1035" s="10"/>
      <c r="D1035" s="10"/>
      <c r="E1035" s="10"/>
      <c r="F1035" s="10"/>
      <c r="G1035" s="10"/>
      <c r="H1035" s="10"/>
      <c r="I1035" s="10"/>
      <c r="J1035" s="7"/>
      <c r="K1035" s="10"/>
      <c r="L1035" s="10"/>
      <c r="M1035" s="10"/>
      <c r="N1035" s="10"/>
      <c r="O1035" s="10"/>
      <c r="P1035" s="10"/>
      <c r="Q1035" s="10"/>
      <c r="R1035" s="10"/>
      <c r="S1035" s="10"/>
      <c r="T1035" s="10"/>
      <c r="U1035" s="10"/>
      <c r="V1035" s="10"/>
      <c r="W1035" s="10"/>
      <c r="X1035" s="10"/>
      <c r="Y1035" s="10"/>
      <c r="Z1035" s="10"/>
    </row>
    <row r="1036" spans="1:26" x14ac:dyDescent="0.3">
      <c r="A1036" s="22"/>
      <c r="B1036" s="10"/>
      <c r="C1036" s="10"/>
      <c r="D1036" s="10"/>
      <c r="E1036" s="10"/>
      <c r="F1036" s="10"/>
      <c r="G1036" s="10"/>
      <c r="H1036" s="10"/>
      <c r="I1036" s="10"/>
      <c r="J1036" s="7"/>
      <c r="K1036" s="10"/>
      <c r="L1036" s="10"/>
      <c r="M1036" s="10"/>
      <c r="N1036" s="10"/>
      <c r="O1036" s="10"/>
      <c r="P1036" s="10"/>
      <c r="Q1036" s="10"/>
      <c r="R1036" s="10"/>
      <c r="S1036" s="10"/>
      <c r="T1036" s="10"/>
      <c r="U1036" s="10"/>
      <c r="V1036" s="10"/>
      <c r="W1036" s="10"/>
      <c r="X1036" s="10"/>
      <c r="Y1036" s="10"/>
      <c r="Z1036" s="10"/>
    </row>
    <row r="1037" spans="1:26" x14ac:dyDescent="0.3">
      <c r="A1037" s="22"/>
      <c r="B1037" s="10"/>
      <c r="C1037" s="10"/>
      <c r="D1037" s="10"/>
      <c r="E1037" s="10"/>
      <c r="F1037" s="10"/>
      <c r="G1037" s="10"/>
      <c r="H1037" s="10"/>
      <c r="I1037" s="10"/>
      <c r="J1037" s="7"/>
      <c r="K1037" s="10"/>
      <c r="L1037" s="10"/>
      <c r="M1037" s="10"/>
      <c r="N1037" s="10"/>
      <c r="O1037" s="10"/>
      <c r="P1037" s="10"/>
      <c r="Q1037" s="10"/>
      <c r="R1037" s="10"/>
      <c r="S1037" s="10"/>
      <c r="T1037" s="10"/>
      <c r="U1037" s="10"/>
      <c r="V1037" s="10"/>
      <c r="W1037" s="10"/>
      <c r="X1037" s="10"/>
      <c r="Y1037" s="10"/>
      <c r="Z1037" s="10"/>
    </row>
    <row r="1038" spans="1:26" x14ac:dyDescent="0.3">
      <c r="A1038" s="22"/>
      <c r="B1038" s="10"/>
      <c r="C1038" s="10"/>
      <c r="D1038" s="10"/>
      <c r="E1038" s="10"/>
      <c r="F1038" s="10"/>
      <c r="G1038" s="10"/>
      <c r="H1038" s="10"/>
      <c r="I1038" s="10"/>
      <c r="J1038" s="7"/>
      <c r="K1038" s="10"/>
      <c r="L1038" s="10"/>
      <c r="M1038" s="10"/>
      <c r="N1038" s="10"/>
      <c r="O1038" s="10"/>
      <c r="P1038" s="10"/>
      <c r="Q1038" s="10"/>
      <c r="R1038" s="10"/>
      <c r="S1038" s="10"/>
      <c r="T1038" s="10"/>
      <c r="U1038" s="10"/>
      <c r="V1038" s="10"/>
      <c r="W1038" s="10"/>
      <c r="X1038" s="10"/>
      <c r="Y1038" s="10"/>
      <c r="Z1038" s="10"/>
    </row>
    <row r="1039" spans="1:26" x14ac:dyDescent="0.3">
      <c r="A1039" s="22"/>
      <c r="B1039" s="10"/>
      <c r="C1039" s="10"/>
      <c r="D1039" s="10"/>
      <c r="E1039" s="10"/>
      <c r="F1039" s="10"/>
      <c r="G1039" s="10"/>
      <c r="H1039" s="10"/>
      <c r="I1039" s="10"/>
      <c r="J1039" s="7"/>
      <c r="K1039" s="10"/>
      <c r="L1039" s="10"/>
      <c r="M1039" s="10"/>
      <c r="N1039" s="10"/>
      <c r="O1039" s="10"/>
      <c r="P1039" s="10"/>
      <c r="Q1039" s="10"/>
      <c r="R1039" s="10"/>
      <c r="S1039" s="10"/>
      <c r="T1039" s="10"/>
      <c r="U1039" s="10"/>
      <c r="V1039" s="10"/>
      <c r="W1039" s="10"/>
      <c r="X1039" s="10"/>
      <c r="Y1039" s="10"/>
      <c r="Z1039" s="10"/>
    </row>
    <row r="1040" spans="1:26" x14ac:dyDescent="0.3">
      <c r="A1040" s="22"/>
      <c r="B1040" s="10"/>
      <c r="C1040" s="10"/>
      <c r="D1040" s="10"/>
      <c r="E1040" s="10"/>
      <c r="F1040" s="10"/>
      <c r="G1040" s="10"/>
      <c r="H1040" s="10"/>
      <c r="I1040" s="10"/>
      <c r="J1040" s="7"/>
      <c r="K1040" s="10"/>
      <c r="L1040" s="10"/>
      <c r="M1040" s="10"/>
      <c r="N1040" s="10"/>
      <c r="O1040" s="10"/>
      <c r="P1040" s="10"/>
      <c r="Q1040" s="10"/>
      <c r="R1040" s="10"/>
      <c r="S1040" s="10"/>
      <c r="T1040" s="10"/>
      <c r="U1040" s="10"/>
      <c r="V1040" s="10"/>
      <c r="W1040" s="10"/>
      <c r="X1040" s="10"/>
      <c r="Y1040" s="10"/>
      <c r="Z1040" s="10"/>
    </row>
    <row r="1041" spans="1:26" x14ac:dyDescent="0.3">
      <c r="A1041" s="22"/>
      <c r="B1041" s="10"/>
      <c r="C1041" s="10"/>
      <c r="D1041" s="10"/>
      <c r="E1041" s="10"/>
      <c r="F1041" s="10"/>
      <c r="G1041" s="10"/>
      <c r="H1041" s="10"/>
      <c r="I1041" s="10"/>
      <c r="J1041" s="7"/>
      <c r="K1041" s="10"/>
      <c r="L1041" s="10"/>
      <c r="M1041" s="10"/>
      <c r="N1041" s="10"/>
      <c r="O1041" s="10"/>
      <c r="P1041" s="10"/>
      <c r="Q1041" s="10"/>
      <c r="R1041" s="10"/>
      <c r="S1041" s="10"/>
      <c r="T1041" s="10"/>
      <c r="U1041" s="10"/>
      <c r="V1041" s="10"/>
      <c r="W1041" s="10"/>
      <c r="X1041" s="10"/>
      <c r="Y1041" s="10"/>
      <c r="Z1041" s="10"/>
    </row>
    <row r="1042" spans="1:26" x14ac:dyDescent="0.3">
      <c r="A1042" s="22"/>
      <c r="B1042" s="10"/>
      <c r="C1042" s="10"/>
      <c r="D1042" s="10"/>
      <c r="E1042" s="10"/>
      <c r="F1042" s="10"/>
      <c r="G1042" s="10"/>
      <c r="H1042" s="10"/>
      <c r="I1042" s="10"/>
      <c r="J1042" s="7"/>
      <c r="K1042" s="10"/>
      <c r="L1042" s="10"/>
      <c r="M1042" s="10"/>
      <c r="N1042" s="10"/>
      <c r="O1042" s="10"/>
      <c r="P1042" s="10"/>
      <c r="Q1042" s="10"/>
      <c r="R1042" s="10"/>
      <c r="S1042" s="10"/>
      <c r="T1042" s="10"/>
      <c r="U1042" s="10"/>
      <c r="V1042" s="10"/>
      <c r="W1042" s="10"/>
      <c r="X1042" s="10"/>
      <c r="Y1042" s="10"/>
      <c r="Z1042" s="10"/>
    </row>
    <row r="1043" spans="1:26" x14ac:dyDescent="0.3">
      <c r="A1043" s="22"/>
      <c r="B1043" s="10"/>
      <c r="C1043" s="10"/>
      <c r="D1043" s="10"/>
      <c r="E1043" s="10"/>
      <c r="F1043" s="10"/>
      <c r="G1043" s="10"/>
      <c r="H1043" s="10"/>
      <c r="I1043" s="10"/>
      <c r="J1043" s="7"/>
      <c r="K1043" s="10"/>
      <c r="L1043" s="10"/>
      <c r="M1043" s="10"/>
      <c r="N1043" s="10"/>
      <c r="O1043" s="10"/>
      <c r="P1043" s="10"/>
      <c r="Q1043" s="10"/>
      <c r="R1043" s="10"/>
      <c r="S1043" s="10"/>
      <c r="T1043" s="10"/>
      <c r="U1043" s="10"/>
      <c r="V1043" s="10"/>
      <c r="W1043" s="10"/>
      <c r="X1043" s="10"/>
      <c r="Y1043" s="10"/>
      <c r="Z1043" s="10"/>
    </row>
    <row r="1044" spans="1:26" x14ac:dyDescent="0.3">
      <c r="A1044" s="22"/>
      <c r="B1044" s="10"/>
      <c r="C1044" s="10"/>
      <c r="D1044" s="10"/>
      <c r="E1044" s="10"/>
      <c r="F1044" s="10"/>
      <c r="G1044" s="10"/>
      <c r="H1044" s="10"/>
      <c r="I1044" s="10"/>
      <c r="J1044" s="7"/>
      <c r="K1044" s="10"/>
      <c r="L1044" s="10"/>
      <c r="M1044" s="10"/>
      <c r="N1044" s="10"/>
      <c r="O1044" s="10"/>
      <c r="P1044" s="10"/>
      <c r="Q1044" s="10"/>
      <c r="R1044" s="10"/>
      <c r="S1044" s="10"/>
      <c r="T1044" s="10"/>
      <c r="U1044" s="10"/>
      <c r="V1044" s="10"/>
      <c r="W1044" s="10"/>
      <c r="X1044" s="10"/>
      <c r="Y1044" s="10"/>
      <c r="Z1044" s="10"/>
    </row>
    <row r="1045" spans="1:26" x14ac:dyDescent="0.3">
      <c r="A1045" s="22"/>
      <c r="B1045" s="10"/>
      <c r="C1045" s="10"/>
      <c r="D1045" s="10"/>
      <c r="E1045" s="10"/>
      <c r="F1045" s="10"/>
      <c r="G1045" s="10"/>
      <c r="H1045" s="10"/>
      <c r="I1045" s="10"/>
      <c r="J1045" s="7"/>
      <c r="K1045" s="10"/>
      <c r="L1045" s="10"/>
      <c r="M1045" s="10"/>
      <c r="N1045" s="10"/>
      <c r="O1045" s="10"/>
      <c r="P1045" s="10"/>
      <c r="Q1045" s="10"/>
      <c r="R1045" s="10"/>
      <c r="S1045" s="10"/>
      <c r="T1045" s="10"/>
      <c r="U1045" s="10"/>
      <c r="V1045" s="10"/>
      <c r="W1045" s="10"/>
      <c r="X1045" s="10"/>
      <c r="Y1045" s="10"/>
      <c r="Z1045" s="10"/>
    </row>
    <row r="1046" spans="1:26" x14ac:dyDescent="0.3">
      <c r="A1046" s="22"/>
      <c r="B1046" s="10"/>
      <c r="C1046" s="10"/>
      <c r="D1046" s="10"/>
      <c r="E1046" s="10"/>
      <c r="F1046" s="10"/>
      <c r="G1046" s="10"/>
      <c r="H1046" s="10"/>
      <c r="I1046" s="10"/>
      <c r="J1046" s="7"/>
      <c r="K1046" s="10"/>
      <c r="L1046" s="10"/>
      <c r="M1046" s="10"/>
      <c r="N1046" s="10"/>
      <c r="O1046" s="10"/>
      <c r="P1046" s="10"/>
      <c r="Q1046" s="10"/>
      <c r="R1046" s="10"/>
      <c r="S1046" s="10"/>
      <c r="T1046" s="10"/>
      <c r="U1046" s="10"/>
      <c r="V1046" s="10"/>
      <c r="W1046" s="10"/>
      <c r="X1046" s="10"/>
      <c r="Y1046" s="10"/>
      <c r="Z1046" s="10"/>
    </row>
    <row r="1047" spans="1:26" x14ac:dyDescent="0.3">
      <c r="A1047" s="22"/>
      <c r="B1047" s="10"/>
      <c r="C1047" s="10"/>
      <c r="D1047" s="10"/>
      <c r="E1047" s="10"/>
      <c r="F1047" s="10"/>
      <c r="G1047" s="10"/>
      <c r="H1047" s="10"/>
      <c r="I1047" s="10"/>
      <c r="J1047" s="7"/>
      <c r="K1047" s="10"/>
      <c r="L1047" s="10"/>
      <c r="M1047" s="10"/>
      <c r="N1047" s="10"/>
      <c r="O1047" s="10"/>
      <c r="P1047" s="10"/>
      <c r="Q1047" s="10"/>
      <c r="R1047" s="10"/>
      <c r="S1047" s="10"/>
      <c r="T1047" s="10"/>
      <c r="U1047" s="10"/>
      <c r="V1047" s="10"/>
      <c r="W1047" s="10"/>
      <c r="X1047" s="10"/>
      <c r="Y1047" s="10"/>
      <c r="Z1047" s="10"/>
    </row>
    <row r="1048" spans="1:26" x14ac:dyDescent="0.3">
      <c r="A1048" s="22"/>
      <c r="B1048" s="10"/>
      <c r="C1048" s="10"/>
      <c r="D1048" s="10"/>
      <c r="E1048" s="10"/>
      <c r="F1048" s="10"/>
      <c r="G1048" s="10"/>
      <c r="H1048" s="10"/>
      <c r="I1048" s="10"/>
      <c r="J1048" s="7"/>
      <c r="K1048" s="10"/>
      <c r="L1048" s="10"/>
      <c r="M1048" s="10"/>
      <c r="N1048" s="10"/>
      <c r="O1048" s="10"/>
      <c r="P1048" s="10"/>
      <c r="Q1048" s="10"/>
      <c r="R1048" s="10"/>
      <c r="S1048" s="10"/>
      <c r="T1048" s="10"/>
      <c r="U1048" s="10"/>
      <c r="V1048" s="10"/>
      <c r="W1048" s="10"/>
      <c r="X1048" s="10"/>
      <c r="Y1048" s="10"/>
      <c r="Z1048" s="10"/>
    </row>
    <row r="1049" spans="1:26" x14ac:dyDescent="0.3">
      <c r="A1049" s="22"/>
      <c r="B1049" s="10"/>
      <c r="C1049" s="10"/>
      <c r="D1049" s="10"/>
      <c r="E1049" s="10"/>
      <c r="F1049" s="10"/>
      <c r="G1049" s="10"/>
      <c r="H1049" s="10"/>
      <c r="I1049" s="10"/>
      <c r="J1049" s="7"/>
      <c r="K1049" s="10"/>
      <c r="L1049" s="10"/>
      <c r="M1049" s="10"/>
      <c r="N1049" s="10"/>
      <c r="O1049" s="10"/>
      <c r="P1049" s="10"/>
      <c r="Q1049" s="10"/>
      <c r="R1049" s="10"/>
      <c r="S1049" s="10"/>
      <c r="T1049" s="10"/>
      <c r="U1049" s="10"/>
      <c r="V1049" s="10"/>
      <c r="W1049" s="10"/>
      <c r="X1049" s="10"/>
      <c r="Y1049" s="10"/>
      <c r="Z1049" s="10"/>
    </row>
    <row r="1050" spans="1:26" x14ac:dyDescent="0.3">
      <c r="A1050" s="22"/>
      <c r="B1050" s="10"/>
      <c r="C1050" s="10"/>
      <c r="D1050" s="10"/>
      <c r="E1050" s="10"/>
      <c r="F1050" s="10"/>
      <c r="G1050" s="10"/>
      <c r="H1050" s="10"/>
      <c r="I1050" s="10"/>
      <c r="J1050" s="7"/>
      <c r="K1050" s="10"/>
      <c r="L1050" s="10"/>
      <c r="M1050" s="10"/>
      <c r="N1050" s="10"/>
      <c r="O1050" s="10"/>
      <c r="P1050" s="10"/>
      <c r="Q1050" s="10"/>
      <c r="R1050" s="10"/>
      <c r="S1050" s="10"/>
      <c r="T1050" s="10"/>
      <c r="U1050" s="10"/>
      <c r="V1050" s="10"/>
      <c r="W1050" s="10"/>
      <c r="X1050" s="10"/>
      <c r="Y1050" s="10"/>
      <c r="Z1050" s="10"/>
    </row>
    <row r="1051" spans="1:26" x14ac:dyDescent="0.3">
      <c r="A1051" s="22"/>
      <c r="B1051" s="10"/>
      <c r="C1051" s="10"/>
      <c r="D1051" s="10"/>
      <c r="E1051" s="10"/>
      <c r="F1051" s="10"/>
      <c r="G1051" s="10"/>
      <c r="H1051" s="10"/>
      <c r="I1051" s="10"/>
      <c r="J1051" s="7"/>
      <c r="K1051" s="10"/>
      <c r="L1051" s="10"/>
      <c r="M1051" s="10"/>
      <c r="N1051" s="10"/>
      <c r="O1051" s="10"/>
      <c r="P1051" s="10"/>
      <c r="Q1051" s="10"/>
      <c r="R1051" s="10"/>
      <c r="S1051" s="10"/>
      <c r="T1051" s="10"/>
      <c r="U1051" s="10"/>
      <c r="V1051" s="10"/>
      <c r="W1051" s="10"/>
      <c r="X1051" s="10"/>
      <c r="Y1051" s="10"/>
      <c r="Z1051" s="10"/>
    </row>
    <row r="1052" spans="1:26" x14ac:dyDescent="0.3">
      <c r="A1052" s="22"/>
      <c r="B1052" s="10"/>
      <c r="C1052" s="10"/>
      <c r="D1052" s="10"/>
      <c r="E1052" s="10"/>
      <c r="F1052" s="10"/>
      <c r="G1052" s="10"/>
      <c r="H1052" s="10"/>
      <c r="I1052" s="10"/>
      <c r="J1052" s="7"/>
      <c r="K1052" s="10"/>
      <c r="L1052" s="10"/>
      <c r="M1052" s="10"/>
      <c r="N1052" s="10"/>
      <c r="O1052" s="10"/>
      <c r="P1052" s="10"/>
      <c r="Q1052" s="10"/>
      <c r="R1052" s="10"/>
      <c r="S1052" s="10"/>
      <c r="T1052" s="10"/>
      <c r="U1052" s="10"/>
      <c r="V1052" s="10"/>
      <c r="W1052" s="10"/>
      <c r="X1052" s="10"/>
      <c r="Y1052" s="10"/>
      <c r="Z1052" s="10"/>
    </row>
    <row r="1053" spans="1:26" x14ac:dyDescent="0.3">
      <c r="A1053" s="22"/>
      <c r="B1053" s="10"/>
      <c r="C1053" s="10"/>
      <c r="D1053" s="10"/>
      <c r="E1053" s="10"/>
      <c r="F1053" s="10"/>
      <c r="G1053" s="10"/>
      <c r="H1053" s="10"/>
      <c r="I1053" s="10"/>
      <c r="J1053" s="7"/>
      <c r="K1053" s="10"/>
      <c r="L1053" s="10"/>
      <c r="M1053" s="10"/>
      <c r="N1053" s="10"/>
      <c r="O1053" s="10"/>
      <c r="P1053" s="10"/>
      <c r="Q1053" s="10"/>
      <c r="R1053" s="10"/>
      <c r="S1053" s="10"/>
      <c r="T1053" s="10"/>
      <c r="U1053" s="10"/>
      <c r="V1053" s="10"/>
      <c r="W1053" s="10"/>
      <c r="X1053" s="10"/>
      <c r="Y1053" s="10"/>
      <c r="Z1053" s="10"/>
    </row>
    <row r="1054" spans="1:26" x14ac:dyDescent="0.3">
      <c r="A1054" s="22"/>
      <c r="B1054" s="10"/>
      <c r="C1054" s="10"/>
      <c r="D1054" s="10"/>
      <c r="E1054" s="10"/>
      <c r="F1054" s="10"/>
      <c r="G1054" s="10"/>
      <c r="H1054" s="10"/>
      <c r="I1054" s="10"/>
      <c r="J1054" s="7"/>
      <c r="K1054" s="10"/>
      <c r="L1054" s="10"/>
      <c r="M1054" s="10"/>
      <c r="N1054" s="10"/>
      <c r="O1054" s="10"/>
      <c r="P1054" s="10"/>
      <c r="Q1054" s="10"/>
      <c r="R1054" s="10"/>
      <c r="S1054" s="10"/>
      <c r="T1054" s="10"/>
      <c r="U1054" s="10"/>
      <c r="V1054" s="10"/>
      <c r="W1054" s="10"/>
      <c r="X1054" s="10"/>
      <c r="Y1054" s="10"/>
      <c r="Z1054" s="10"/>
    </row>
    <row r="1055" spans="1:26" x14ac:dyDescent="0.3">
      <c r="A1055" s="22"/>
      <c r="B1055" s="10"/>
      <c r="C1055" s="10"/>
      <c r="D1055" s="10"/>
      <c r="E1055" s="10"/>
      <c r="F1055" s="10"/>
      <c r="G1055" s="10"/>
      <c r="H1055" s="10"/>
      <c r="I1055" s="10"/>
      <c r="J1055" s="7"/>
      <c r="K1055" s="10"/>
      <c r="L1055" s="10"/>
      <c r="M1055" s="10"/>
      <c r="N1055" s="10"/>
      <c r="O1055" s="10"/>
      <c r="P1055" s="10"/>
      <c r="Q1055" s="10"/>
      <c r="R1055" s="10"/>
      <c r="S1055" s="10"/>
      <c r="T1055" s="10"/>
      <c r="U1055" s="10"/>
      <c r="V1055" s="10"/>
      <c r="W1055" s="10"/>
      <c r="X1055" s="10"/>
      <c r="Y1055" s="10"/>
      <c r="Z1055" s="10"/>
    </row>
    <row r="1056" spans="1:26" x14ac:dyDescent="0.3">
      <c r="A1056" s="22"/>
      <c r="B1056" s="10"/>
      <c r="C1056" s="10"/>
      <c r="D1056" s="10"/>
      <c r="E1056" s="10"/>
      <c r="F1056" s="10"/>
      <c r="G1056" s="10"/>
      <c r="H1056" s="10"/>
      <c r="I1056" s="10"/>
      <c r="J1056" s="7"/>
      <c r="K1056" s="10"/>
      <c r="L1056" s="10"/>
      <c r="M1056" s="10"/>
      <c r="N1056" s="10"/>
      <c r="O1056" s="10"/>
      <c r="P1056" s="10"/>
      <c r="Q1056" s="10"/>
      <c r="R1056" s="10"/>
      <c r="S1056" s="10"/>
      <c r="T1056" s="10"/>
      <c r="U1056" s="10"/>
      <c r="V1056" s="10"/>
      <c r="W1056" s="10"/>
      <c r="X1056" s="10"/>
      <c r="Y1056" s="10"/>
      <c r="Z1056" s="10"/>
    </row>
    <row r="1057" spans="1:26" x14ac:dyDescent="0.3">
      <c r="A1057" s="22"/>
      <c r="B1057" s="10"/>
      <c r="C1057" s="10"/>
      <c r="D1057" s="10"/>
      <c r="E1057" s="10"/>
      <c r="F1057" s="10"/>
      <c r="G1057" s="10"/>
      <c r="H1057" s="10"/>
      <c r="I1057" s="10"/>
      <c r="J1057" s="7"/>
      <c r="K1057" s="10"/>
      <c r="L1057" s="10"/>
      <c r="M1057" s="10"/>
      <c r="N1057" s="10"/>
      <c r="O1057" s="10"/>
      <c r="P1057" s="10"/>
      <c r="Q1057" s="10"/>
      <c r="R1057" s="10"/>
      <c r="S1057" s="10"/>
      <c r="T1057" s="10"/>
      <c r="U1057" s="10"/>
      <c r="V1057" s="10"/>
      <c r="W1057" s="10"/>
      <c r="X1057" s="10"/>
      <c r="Y1057" s="10"/>
      <c r="Z1057" s="10"/>
    </row>
    <row r="1058" spans="1:26" x14ac:dyDescent="0.3">
      <c r="A1058" s="22"/>
      <c r="B1058" s="10"/>
      <c r="C1058" s="10"/>
      <c r="D1058" s="10"/>
      <c r="E1058" s="10"/>
      <c r="F1058" s="10"/>
      <c r="G1058" s="10"/>
      <c r="H1058" s="10"/>
      <c r="I1058" s="10"/>
      <c r="J1058" s="7"/>
      <c r="K1058" s="10"/>
      <c r="L1058" s="10"/>
      <c r="M1058" s="10"/>
      <c r="N1058" s="10"/>
      <c r="O1058" s="10"/>
      <c r="P1058" s="10"/>
      <c r="Q1058" s="10"/>
      <c r="R1058" s="10"/>
      <c r="S1058" s="10"/>
      <c r="T1058" s="10"/>
      <c r="U1058" s="10"/>
      <c r="V1058" s="10"/>
      <c r="W1058" s="10"/>
      <c r="X1058" s="10"/>
      <c r="Y1058" s="10"/>
      <c r="Z1058" s="10"/>
    </row>
    <row r="1059" spans="1:26" x14ac:dyDescent="0.3">
      <c r="A1059" s="22"/>
      <c r="B1059" s="10"/>
      <c r="C1059" s="10"/>
      <c r="D1059" s="10"/>
      <c r="E1059" s="10"/>
      <c r="F1059" s="10"/>
      <c r="G1059" s="10"/>
      <c r="H1059" s="10"/>
      <c r="I1059" s="10"/>
      <c r="J1059" s="7"/>
      <c r="K1059" s="10"/>
      <c r="L1059" s="10"/>
      <c r="M1059" s="10"/>
      <c r="N1059" s="10"/>
      <c r="O1059" s="10"/>
      <c r="P1059" s="10"/>
      <c r="Q1059" s="10"/>
      <c r="R1059" s="10"/>
      <c r="S1059" s="10"/>
      <c r="T1059" s="10"/>
      <c r="U1059" s="10"/>
      <c r="V1059" s="10"/>
      <c r="W1059" s="10"/>
      <c r="X1059" s="10"/>
      <c r="Y1059" s="10"/>
      <c r="Z1059" s="10"/>
    </row>
    <row r="1060" spans="1:26" x14ac:dyDescent="0.3">
      <c r="A1060" s="22"/>
      <c r="B1060" s="10"/>
      <c r="C1060" s="10"/>
      <c r="D1060" s="10"/>
      <c r="E1060" s="10"/>
      <c r="F1060" s="10"/>
      <c r="G1060" s="10"/>
      <c r="H1060" s="10"/>
      <c r="I1060" s="10"/>
      <c r="J1060" s="7"/>
      <c r="K1060" s="10"/>
      <c r="L1060" s="10"/>
      <c r="M1060" s="10"/>
      <c r="N1060" s="10"/>
      <c r="O1060" s="10"/>
      <c r="P1060" s="10"/>
      <c r="Q1060" s="10"/>
      <c r="R1060" s="10"/>
      <c r="S1060" s="10"/>
      <c r="T1060" s="10"/>
      <c r="U1060" s="10"/>
      <c r="V1060" s="10"/>
      <c r="W1060" s="10"/>
      <c r="X1060" s="10"/>
      <c r="Y1060" s="10"/>
      <c r="Z1060" s="10"/>
    </row>
    <row r="1061" spans="1:26" x14ac:dyDescent="0.3">
      <c r="A1061" s="22"/>
      <c r="B1061" s="10"/>
      <c r="C1061" s="10"/>
      <c r="D1061" s="10"/>
      <c r="E1061" s="10"/>
      <c r="F1061" s="10"/>
      <c r="G1061" s="10"/>
      <c r="H1061" s="10"/>
      <c r="I1061" s="10"/>
      <c r="J1061" s="7"/>
      <c r="K1061" s="10"/>
      <c r="L1061" s="10"/>
      <c r="M1061" s="10"/>
      <c r="N1061" s="10"/>
      <c r="O1061" s="10"/>
      <c r="P1061" s="10"/>
      <c r="Q1061" s="10"/>
      <c r="R1061" s="10"/>
      <c r="S1061" s="10"/>
      <c r="T1061" s="10"/>
      <c r="U1061" s="10"/>
      <c r="V1061" s="10"/>
      <c r="W1061" s="10"/>
      <c r="X1061" s="10"/>
      <c r="Y1061" s="10"/>
      <c r="Z1061" s="10"/>
    </row>
    <row r="1062" spans="1:26" x14ac:dyDescent="0.3">
      <c r="A1062" s="22"/>
      <c r="B1062" s="10"/>
      <c r="C1062" s="10"/>
      <c r="D1062" s="10"/>
      <c r="E1062" s="10"/>
      <c r="F1062" s="10"/>
      <c r="G1062" s="10"/>
      <c r="H1062" s="10"/>
      <c r="I1062" s="10"/>
      <c r="J1062" s="7"/>
      <c r="K1062" s="10"/>
      <c r="L1062" s="10"/>
      <c r="M1062" s="10"/>
      <c r="N1062" s="10"/>
      <c r="O1062" s="10"/>
      <c r="P1062" s="10"/>
      <c r="Q1062" s="10"/>
      <c r="R1062" s="10"/>
      <c r="S1062" s="10"/>
      <c r="T1062" s="10"/>
      <c r="U1062" s="10"/>
      <c r="V1062" s="10"/>
      <c r="W1062" s="10"/>
      <c r="X1062" s="10"/>
      <c r="Y1062" s="10"/>
      <c r="Z1062" s="10"/>
    </row>
    <row r="1063" spans="1:26" x14ac:dyDescent="0.3">
      <c r="A1063" s="22"/>
      <c r="B1063" s="10"/>
      <c r="C1063" s="10"/>
      <c r="D1063" s="10"/>
      <c r="E1063" s="10"/>
      <c r="F1063" s="10"/>
      <c r="G1063" s="10"/>
      <c r="H1063" s="10"/>
      <c r="I1063" s="10"/>
      <c r="J1063" s="7"/>
      <c r="K1063" s="10"/>
      <c r="L1063" s="10"/>
      <c r="M1063" s="10"/>
      <c r="N1063" s="10"/>
      <c r="O1063" s="10"/>
      <c r="P1063" s="10"/>
      <c r="Q1063" s="10"/>
      <c r="R1063" s="10"/>
      <c r="S1063" s="10"/>
      <c r="T1063" s="10"/>
      <c r="U1063" s="10"/>
      <c r="V1063" s="10"/>
      <c r="W1063" s="10"/>
      <c r="X1063" s="10"/>
      <c r="Y1063" s="10"/>
      <c r="Z1063" s="10"/>
    </row>
    <row r="1064" spans="1:26" x14ac:dyDescent="0.3">
      <c r="A1064" s="22"/>
      <c r="B1064" s="10"/>
      <c r="C1064" s="10"/>
      <c r="D1064" s="10"/>
      <c r="E1064" s="10"/>
      <c r="F1064" s="10"/>
      <c r="G1064" s="10"/>
      <c r="H1064" s="10"/>
      <c r="I1064" s="10"/>
      <c r="J1064" s="7"/>
      <c r="K1064" s="10"/>
      <c r="L1064" s="10"/>
      <c r="M1064" s="10"/>
      <c r="N1064" s="10"/>
      <c r="O1064" s="10"/>
      <c r="P1064" s="10"/>
      <c r="Q1064" s="10"/>
      <c r="R1064" s="10"/>
      <c r="S1064" s="10"/>
      <c r="T1064" s="10"/>
      <c r="U1064" s="10"/>
      <c r="V1064" s="10"/>
      <c r="W1064" s="10"/>
      <c r="X1064" s="10"/>
      <c r="Y1064" s="10"/>
      <c r="Z1064" s="10"/>
    </row>
    <row r="1065" spans="1:26" x14ac:dyDescent="0.3">
      <c r="A1065" s="22"/>
      <c r="B1065" s="10"/>
      <c r="C1065" s="10"/>
      <c r="D1065" s="10"/>
      <c r="E1065" s="10"/>
      <c r="F1065" s="10"/>
      <c r="G1065" s="10"/>
      <c r="H1065" s="10"/>
      <c r="I1065" s="10"/>
      <c r="J1065" s="7"/>
      <c r="K1065" s="10"/>
      <c r="L1065" s="10"/>
      <c r="M1065" s="10"/>
      <c r="N1065" s="10"/>
      <c r="O1065" s="10"/>
      <c r="P1065" s="10"/>
      <c r="Q1065" s="10"/>
      <c r="R1065" s="10"/>
      <c r="S1065" s="10"/>
      <c r="T1065" s="10"/>
      <c r="U1065" s="10"/>
      <c r="V1065" s="10"/>
      <c r="W1065" s="10"/>
      <c r="X1065" s="10"/>
      <c r="Y1065" s="10"/>
      <c r="Z1065" s="10"/>
    </row>
    <row r="1066" spans="1:26" x14ac:dyDescent="0.3">
      <c r="A1066" s="22"/>
      <c r="B1066" s="10"/>
      <c r="C1066" s="10"/>
      <c r="D1066" s="10"/>
      <c r="E1066" s="10"/>
      <c r="F1066" s="10"/>
      <c r="G1066" s="10"/>
      <c r="H1066" s="10"/>
      <c r="I1066" s="10"/>
      <c r="J1066" s="7"/>
      <c r="K1066" s="10"/>
      <c r="L1066" s="10"/>
      <c r="M1066" s="10"/>
      <c r="N1066" s="10"/>
      <c r="O1066" s="10"/>
      <c r="P1066" s="10"/>
      <c r="Q1066" s="10"/>
      <c r="R1066" s="10"/>
      <c r="S1066" s="10"/>
      <c r="T1066" s="10"/>
      <c r="U1066" s="10"/>
      <c r="V1066" s="10"/>
      <c r="W1066" s="10"/>
      <c r="X1066" s="10"/>
      <c r="Y1066" s="10"/>
      <c r="Z1066" s="10"/>
    </row>
    <row r="1067" spans="1:26" x14ac:dyDescent="0.3">
      <c r="A1067" s="22"/>
      <c r="B1067" s="10"/>
      <c r="C1067" s="10"/>
      <c r="D1067" s="10"/>
      <c r="E1067" s="10"/>
      <c r="F1067" s="10"/>
      <c r="G1067" s="10"/>
      <c r="H1067" s="10"/>
      <c r="I1067" s="10"/>
      <c r="J1067" s="7"/>
      <c r="K1067" s="10"/>
      <c r="L1067" s="10"/>
      <c r="M1067" s="10"/>
      <c r="N1067" s="10"/>
      <c r="O1067" s="10"/>
      <c r="P1067" s="10"/>
      <c r="Q1067" s="10"/>
      <c r="R1067" s="10"/>
      <c r="S1067" s="10"/>
      <c r="T1067" s="10"/>
      <c r="U1067" s="10"/>
      <c r="V1067" s="10"/>
      <c r="W1067" s="10"/>
      <c r="X1067" s="10"/>
      <c r="Y1067" s="10"/>
      <c r="Z1067" s="10"/>
    </row>
    <row r="1068" spans="1:26" x14ac:dyDescent="0.3">
      <c r="A1068" s="22"/>
      <c r="B1068" s="10"/>
      <c r="C1068" s="10"/>
      <c r="D1068" s="10"/>
      <c r="E1068" s="10"/>
      <c r="F1068" s="10"/>
      <c r="G1068" s="10"/>
      <c r="H1068" s="10"/>
      <c r="I1068" s="10"/>
      <c r="J1068" s="7"/>
      <c r="K1068" s="10"/>
      <c r="L1068" s="10"/>
      <c r="M1068" s="10"/>
      <c r="N1068" s="10"/>
      <c r="O1068" s="10"/>
      <c r="P1068" s="10"/>
      <c r="Q1068" s="10"/>
      <c r="R1068" s="10"/>
      <c r="S1068" s="10"/>
      <c r="T1068" s="10"/>
      <c r="U1068" s="10"/>
      <c r="V1068" s="10"/>
      <c r="W1068" s="10"/>
      <c r="X1068" s="10"/>
      <c r="Y1068" s="10"/>
      <c r="Z1068" s="10"/>
    </row>
    <row r="1069" spans="1:26" x14ac:dyDescent="0.3">
      <c r="A1069" s="22"/>
      <c r="B1069" s="10"/>
      <c r="C1069" s="10"/>
      <c r="D1069" s="10"/>
      <c r="E1069" s="10"/>
      <c r="F1069" s="10"/>
      <c r="G1069" s="10"/>
      <c r="H1069" s="10"/>
      <c r="I1069" s="10"/>
      <c r="J1069" s="7"/>
      <c r="K1069" s="10"/>
      <c r="L1069" s="10"/>
      <c r="M1069" s="10"/>
      <c r="N1069" s="10"/>
      <c r="O1069" s="10"/>
      <c r="P1069" s="10"/>
      <c r="Q1069" s="10"/>
      <c r="R1069" s="10"/>
      <c r="S1069" s="10"/>
      <c r="T1069" s="10"/>
      <c r="U1069" s="10"/>
      <c r="V1069" s="10"/>
      <c r="W1069" s="10"/>
      <c r="X1069" s="10"/>
      <c r="Y1069" s="10"/>
      <c r="Z1069" s="10"/>
    </row>
    <row r="1070" spans="1:26" x14ac:dyDescent="0.3">
      <c r="A1070" s="22"/>
      <c r="B1070" s="10"/>
      <c r="C1070" s="10"/>
      <c r="D1070" s="10"/>
      <c r="E1070" s="10"/>
      <c r="F1070" s="10"/>
      <c r="G1070" s="10"/>
      <c r="H1070" s="10"/>
      <c r="I1070" s="10"/>
      <c r="J1070" s="7"/>
      <c r="K1070" s="10"/>
      <c r="L1070" s="10"/>
      <c r="M1070" s="10"/>
      <c r="N1070" s="10"/>
      <c r="O1070" s="10"/>
      <c r="P1070" s="10"/>
      <c r="Q1070" s="10"/>
      <c r="R1070" s="10"/>
      <c r="S1070" s="10"/>
      <c r="T1070" s="10"/>
      <c r="U1070" s="10"/>
      <c r="V1070" s="10"/>
      <c r="W1070" s="10"/>
      <c r="X1070" s="10"/>
      <c r="Y1070" s="10"/>
      <c r="Z1070" s="10"/>
    </row>
    <row r="1071" spans="1:26" x14ac:dyDescent="0.3">
      <c r="A1071" s="22"/>
      <c r="B1071" s="10"/>
      <c r="C1071" s="10"/>
      <c r="D1071" s="10"/>
      <c r="E1071" s="10"/>
      <c r="F1071" s="10"/>
      <c r="G1071" s="10"/>
      <c r="H1071" s="10"/>
      <c r="I1071" s="10"/>
      <c r="J1071" s="7"/>
      <c r="K1071" s="10"/>
      <c r="L1071" s="10"/>
      <c r="M1071" s="10"/>
      <c r="N1071" s="10"/>
      <c r="O1071" s="10"/>
      <c r="P1071" s="10"/>
      <c r="Q1071" s="10"/>
      <c r="R1071" s="10"/>
      <c r="S1071" s="10"/>
      <c r="T1071" s="10"/>
      <c r="U1071" s="10"/>
      <c r="V1071" s="10"/>
      <c r="W1071" s="10"/>
      <c r="X1071" s="10"/>
      <c r="Y1071" s="10"/>
      <c r="Z1071" s="10"/>
    </row>
    <row r="1072" spans="1:26" x14ac:dyDescent="0.3">
      <c r="A1072" s="22"/>
      <c r="B1072" s="10"/>
      <c r="C1072" s="10"/>
      <c r="D1072" s="10"/>
      <c r="E1072" s="10"/>
      <c r="F1072" s="10"/>
      <c r="G1072" s="10"/>
      <c r="H1072" s="10"/>
      <c r="I1072" s="10"/>
      <c r="J1072" s="7"/>
      <c r="K1072" s="10"/>
      <c r="L1072" s="10"/>
      <c r="M1072" s="10"/>
      <c r="N1072" s="10"/>
      <c r="O1072" s="10"/>
      <c r="P1072" s="10"/>
      <c r="Q1072" s="10"/>
      <c r="R1072" s="10"/>
      <c r="S1072" s="10"/>
      <c r="T1072" s="10"/>
      <c r="U1072" s="10"/>
      <c r="V1072" s="10"/>
      <c r="W1072" s="10"/>
      <c r="X1072" s="10"/>
      <c r="Y1072" s="10"/>
      <c r="Z1072" s="10"/>
    </row>
    <row r="1073" spans="1:26" x14ac:dyDescent="0.3">
      <c r="A1073" s="22"/>
      <c r="B1073" s="10"/>
      <c r="C1073" s="10"/>
      <c r="D1073" s="10"/>
      <c r="E1073" s="10"/>
      <c r="F1073" s="10"/>
      <c r="G1073" s="10"/>
      <c r="H1073" s="10"/>
      <c r="I1073" s="10"/>
      <c r="J1073" s="7"/>
      <c r="K1073" s="10"/>
      <c r="L1073" s="10"/>
      <c r="M1073" s="10"/>
      <c r="N1073" s="10"/>
      <c r="O1073" s="10"/>
      <c r="P1073" s="10"/>
      <c r="Q1073" s="10"/>
      <c r="R1073" s="10"/>
      <c r="S1073" s="10"/>
      <c r="T1073" s="10"/>
      <c r="U1073" s="10"/>
      <c r="V1073" s="10"/>
      <c r="W1073" s="10"/>
      <c r="X1073" s="10"/>
      <c r="Y1073" s="10"/>
      <c r="Z1073" s="10"/>
    </row>
    <row r="1074" spans="1:26" x14ac:dyDescent="0.3">
      <c r="A1074" s="22"/>
      <c r="B1074" s="10"/>
      <c r="C1074" s="10"/>
      <c r="D1074" s="10"/>
      <c r="E1074" s="10"/>
      <c r="F1074" s="10"/>
      <c r="G1074" s="10"/>
      <c r="H1074" s="10"/>
      <c r="I1074" s="10"/>
      <c r="J1074" s="7"/>
      <c r="K1074" s="10"/>
      <c r="L1074" s="10"/>
      <c r="M1074" s="10"/>
      <c r="N1074" s="10"/>
      <c r="O1074" s="10"/>
      <c r="P1074" s="10"/>
      <c r="Q1074" s="10"/>
      <c r="R1074" s="10"/>
      <c r="S1074" s="10"/>
      <c r="T1074" s="10"/>
      <c r="U1074" s="10"/>
      <c r="V1074" s="10"/>
      <c r="W1074" s="10"/>
      <c r="X1074" s="10"/>
      <c r="Y1074" s="10"/>
      <c r="Z1074" s="10"/>
    </row>
    <row r="1075" spans="1:26" x14ac:dyDescent="0.3">
      <c r="A1075" s="22"/>
      <c r="B1075" s="10"/>
      <c r="C1075" s="10"/>
      <c r="D1075" s="10"/>
      <c r="E1075" s="10"/>
      <c r="F1075" s="10"/>
      <c r="G1075" s="10"/>
      <c r="H1075" s="10"/>
      <c r="I1075" s="10"/>
      <c r="J1075" s="7"/>
      <c r="K1075" s="10"/>
      <c r="L1075" s="10"/>
      <c r="M1075" s="10"/>
      <c r="N1075" s="10"/>
      <c r="O1075" s="10"/>
      <c r="P1075" s="10"/>
      <c r="Q1075" s="10"/>
      <c r="R1075" s="10"/>
      <c r="S1075" s="10"/>
      <c r="T1075" s="10"/>
      <c r="U1075" s="10"/>
      <c r="V1075" s="10"/>
      <c r="W1075" s="10"/>
      <c r="X1075" s="10"/>
      <c r="Y1075" s="10"/>
      <c r="Z1075" s="10"/>
    </row>
    <row r="1076" spans="1:26" x14ac:dyDescent="0.3">
      <c r="A1076" s="22"/>
      <c r="B1076" s="10"/>
      <c r="C1076" s="10"/>
      <c r="D1076" s="10"/>
      <c r="E1076" s="10"/>
      <c r="F1076" s="10"/>
      <c r="G1076" s="10"/>
      <c r="H1076" s="10"/>
      <c r="I1076" s="10"/>
      <c r="J1076" s="7"/>
      <c r="K1076" s="10"/>
      <c r="L1076" s="10"/>
      <c r="M1076" s="10"/>
      <c r="N1076" s="10"/>
      <c r="O1076" s="10"/>
      <c r="P1076" s="10"/>
      <c r="Q1076" s="10"/>
      <c r="R1076" s="10"/>
      <c r="S1076" s="10"/>
      <c r="T1076" s="10"/>
      <c r="U1076" s="10"/>
      <c r="V1076" s="10"/>
      <c r="W1076" s="10"/>
      <c r="X1076" s="10"/>
      <c r="Y1076" s="10"/>
      <c r="Z1076" s="10"/>
    </row>
    <row r="1077" spans="1:26" x14ac:dyDescent="0.3">
      <c r="A1077" s="22"/>
      <c r="B1077" s="10"/>
      <c r="C1077" s="10"/>
      <c r="D1077" s="10"/>
      <c r="E1077" s="10"/>
      <c r="F1077" s="10"/>
      <c r="G1077" s="10"/>
      <c r="H1077" s="10"/>
      <c r="I1077" s="10"/>
      <c r="J1077" s="7"/>
      <c r="K1077" s="10"/>
      <c r="L1077" s="10"/>
      <c r="M1077" s="10"/>
      <c r="N1077" s="10"/>
      <c r="O1077" s="10"/>
      <c r="P1077" s="10"/>
      <c r="Q1077" s="10"/>
      <c r="R1077" s="10"/>
      <c r="S1077" s="10"/>
      <c r="T1077" s="10"/>
      <c r="U1077" s="10"/>
      <c r="V1077" s="10"/>
      <c r="W1077" s="10"/>
      <c r="X1077" s="10"/>
      <c r="Y1077" s="10"/>
      <c r="Z1077" s="10"/>
    </row>
    <row r="1078" spans="1:26" x14ac:dyDescent="0.3">
      <c r="A1078" s="22"/>
      <c r="B1078" s="10"/>
      <c r="C1078" s="10"/>
      <c r="D1078" s="10"/>
      <c r="E1078" s="10"/>
      <c r="F1078" s="10"/>
      <c r="G1078" s="10"/>
      <c r="H1078" s="10"/>
      <c r="I1078" s="10"/>
      <c r="J1078" s="7"/>
      <c r="K1078" s="10"/>
      <c r="L1078" s="10"/>
      <c r="M1078" s="10"/>
      <c r="N1078" s="10"/>
      <c r="O1078" s="10"/>
      <c r="P1078" s="10"/>
      <c r="Q1078" s="10"/>
      <c r="R1078" s="10"/>
      <c r="S1078" s="10"/>
      <c r="T1078" s="10"/>
      <c r="U1078" s="10"/>
      <c r="V1078" s="10"/>
      <c r="W1078" s="10"/>
      <c r="X1078" s="10"/>
      <c r="Y1078" s="10"/>
      <c r="Z1078" s="10"/>
    </row>
    <row r="1079" spans="1:26" x14ac:dyDescent="0.3">
      <c r="A1079" s="22"/>
      <c r="B1079" s="10"/>
      <c r="C1079" s="10"/>
      <c r="D1079" s="10"/>
      <c r="E1079" s="10"/>
      <c r="F1079" s="10"/>
      <c r="G1079" s="10"/>
      <c r="H1079" s="10"/>
      <c r="I1079" s="10"/>
      <c r="J1079" s="7"/>
      <c r="K1079" s="10"/>
      <c r="L1079" s="10"/>
      <c r="M1079" s="10"/>
      <c r="N1079" s="10"/>
      <c r="O1079" s="10"/>
      <c r="P1079" s="10"/>
      <c r="Q1079" s="10"/>
      <c r="R1079" s="10"/>
      <c r="S1079" s="10"/>
      <c r="T1079" s="10"/>
      <c r="U1079" s="10"/>
      <c r="V1079" s="10"/>
      <c r="W1079" s="10"/>
      <c r="X1079" s="10"/>
      <c r="Y1079" s="10"/>
      <c r="Z1079" s="10"/>
    </row>
    <row r="1080" spans="1:26" x14ac:dyDescent="0.3">
      <c r="A1080" s="22"/>
      <c r="B1080" s="10"/>
      <c r="C1080" s="10"/>
      <c r="D1080" s="10"/>
      <c r="E1080" s="10"/>
      <c r="F1080" s="10"/>
      <c r="G1080" s="10"/>
      <c r="H1080" s="10"/>
      <c r="I1080" s="10"/>
      <c r="J1080" s="7"/>
      <c r="K1080" s="10"/>
      <c r="L1080" s="10"/>
      <c r="M1080" s="10"/>
      <c r="N1080" s="10"/>
      <c r="O1080" s="10"/>
      <c r="P1080" s="10"/>
      <c r="Q1080" s="10"/>
      <c r="R1080" s="10"/>
      <c r="S1080" s="10"/>
      <c r="T1080" s="10"/>
      <c r="U1080" s="10"/>
      <c r="V1080" s="10"/>
      <c r="W1080" s="10"/>
      <c r="X1080" s="10"/>
      <c r="Y1080" s="10"/>
      <c r="Z1080" s="10"/>
    </row>
    <row r="1081" spans="1:26" x14ac:dyDescent="0.3">
      <c r="A1081" s="22"/>
      <c r="B1081" s="10"/>
      <c r="C1081" s="10"/>
      <c r="D1081" s="10"/>
      <c r="E1081" s="10"/>
      <c r="F1081" s="10"/>
      <c r="G1081" s="10"/>
      <c r="H1081" s="10"/>
      <c r="I1081" s="10"/>
      <c r="J1081" s="7"/>
      <c r="K1081" s="10"/>
      <c r="L1081" s="10"/>
      <c r="M1081" s="10"/>
      <c r="N1081" s="10"/>
      <c r="O1081" s="10"/>
      <c r="P1081" s="10"/>
      <c r="Q1081" s="10"/>
      <c r="R1081" s="10"/>
      <c r="S1081" s="10"/>
      <c r="T1081" s="10"/>
      <c r="U1081" s="10"/>
      <c r="V1081" s="10"/>
      <c r="W1081" s="10"/>
      <c r="X1081" s="10"/>
      <c r="Y1081" s="10"/>
      <c r="Z1081" s="10"/>
    </row>
    <row r="1082" spans="1:26" x14ac:dyDescent="0.3">
      <c r="A1082" s="22"/>
      <c r="B1082" s="10"/>
      <c r="C1082" s="10"/>
      <c r="D1082" s="10"/>
      <c r="E1082" s="10"/>
      <c r="F1082" s="10"/>
      <c r="G1082" s="10"/>
      <c r="H1082" s="10"/>
      <c r="I1082" s="10"/>
      <c r="J1082" s="7"/>
      <c r="K1082" s="10"/>
      <c r="L1082" s="10"/>
      <c r="M1082" s="10"/>
      <c r="N1082" s="10"/>
      <c r="O1082" s="10"/>
      <c r="P1082" s="10"/>
      <c r="Q1082" s="10"/>
      <c r="R1082" s="10"/>
      <c r="S1082" s="10"/>
      <c r="T1082" s="10"/>
      <c r="U1082" s="10"/>
      <c r="V1082" s="10"/>
      <c r="W1082" s="10"/>
      <c r="X1082" s="10"/>
      <c r="Y1082" s="10"/>
      <c r="Z1082" s="10"/>
    </row>
    <row r="1083" spans="1:26" x14ac:dyDescent="0.3">
      <c r="A1083" s="22"/>
      <c r="B1083" s="10"/>
      <c r="C1083" s="10"/>
      <c r="D1083" s="10"/>
      <c r="E1083" s="10"/>
      <c r="F1083" s="10"/>
      <c r="G1083" s="10"/>
      <c r="H1083" s="10"/>
      <c r="I1083" s="10"/>
      <c r="J1083" s="7"/>
      <c r="K1083" s="10"/>
      <c r="L1083" s="10"/>
      <c r="M1083" s="10"/>
      <c r="N1083" s="10"/>
      <c r="O1083" s="10"/>
      <c r="P1083" s="10"/>
      <c r="Q1083" s="10"/>
      <c r="R1083" s="10"/>
      <c r="S1083" s="10"/>
      <c r="T1083" s="10"/>
      <c r="U1083" s="10"/>
      <c r="V1083" s="10"/>
      <c r="W1083" s="10"/>
      <c r="X1083" s="10"/>
      <c r="Y1083" s="10"/>
      <c r="Z1083" s="10"/>
    </row>
    <row r="1084" spans="1:26" x14ac:dyDescent="0.3">
      <c r="A1084" s="22"/>
      <c r="B1084" s="10"/>
      <c r="C1084" s="10"/>
      <c r="D1084" s="10"/>
      <c r="E1084" s="10"/>
      <c r="F1084" s="10"/>
      <c r="G1084" s="10"/>
      <c r="H1084" s="10"/>
      <c r="I1084" s="10"/>
      <c r="J1084" s="7"/>
      <c r="K1084" s="10"/>
      <c r="L1084" s="10"/>
      <c r="M1084" s="10"/>
      <c r="N1084" s="10"/>
      <c r="O1084" s="10"/>
      <c r="P1084" s="10"/>
      <c r="Q1084" s="10"/>
      <c r="R1084" s="10"/>
      <c r="S1084" s="10"/>
      <c r="T1084" s="10"/>
      <c r="U1084" s="10"/>
      <c r="V1084" s="10"/>
      <c r="W1084" s="10"/>
      <c r="X1084" s="10"/>
      <c r="Y1084" s="10"/>
      <c r="Z1084" s="10"/>
    </row>
    <row r="1085" spans="1:26" x14ac:dyDescent="0.3">
      <c r="A1085" s="22"/>
      <c r="B1085" s="10"/>
      <c r="C1085" s="10"/>
      <c r="D1085" s="10"/>
      <c r="E1085" s="10"/>
      <c r="F1085" s="10"/>
      <c r="G1085" s="10"/>
      <c r="H1085" s="10"/>
      <c r="I1085" s="10"/>
      <c r="J1085" s="7"/>
      <c r="K1085" s="10"/>
      <c r="L1085" s="10"/>
      <c r="M1085" s="10"/>
      <c r="N1085" s="10"/>
      <c r="O1085" s="10"/>
      <c r="P1085" s="10"/>
      <c r="Q1085" s="10"/>
      <c r="R1085" s="10"/>
      <c r="S1085" s="10"/>
      <c r="T1085" s="10"/>
      <c r="U1085" s="10"/>
      <c r="V1085" s="10"/>
      <c r="W1085" s="10"/>
      <c r="X1085" s="10"/>
      <c r="Y1085" s="10"/>
      <c r="Z1085" s="10"/>
    </row>
    <row r="1086" spans="1:26" x14ac:dyDescent="0.3">
      <c r="A1086" s="22"/>
      <c r="B1086" s="10"/>
      <c r="C1086" s="10"/>
      <c r="D1086" s="10"/>
      <c r="E1086" s="10"/>
      <c r="F1086" s="10"/>
      <c r="G1086" s="10"/>
      <c r="H1086" s="10"/>
      <c r="I1086" s="10"/>
      <c r="J1086" s="7"/>
      <c r="K1086" s="10"/>
      <c r="L1086" s="10"/>
      <c r="M1086" s="10"/>
      <c r="N1086" s="10"/>
      <c r="O1086" s="10"/>
      <c r="P1086" s="10"/>
      <c r="Q1086" s="10"/>
      <c r="R1086" s="10"/>
      <c r="S1086" s="10"/>
      <c r="T1086" s="10"/>
      <c r="U1086" s="10"/>
      <c r="V1086" s="10"/>
      <c r="W1086" s="10"/>
      <c r="X1086" s="10"/>
      <c r="Y1086" s="10"/>
      <c r="Z1086" s="10"/>
    </row>
    <row r="1087" spans="1:26" x14ac:dyDescent="0.3">
      <c r="A1087" s="22"/>
      <c r="B1087" s="10"/>
      <c r="C1087" s="10"/>
      <c r="D1087" s="10"/>
      <c r="E1087" s="10"/>
      <c r="F1087" s="10"/>
      <c r="G1087" s="10"/>
      <c r="H1087" s="10"/>
      <c r="I1087" s="10"/>
      <c r="J1087" s="7"/>
      <c r="K1087" s="10"/>
      <c r="L1087" s="10"/>
      <c r="M1087" s="10"/>
      <c r="N1087" s="10"/>
      <c r="O1087" s="10"/>
      <c r="P1087" s="10"/>
      <c r="Q1087" s="10"/>
      <c r="R1087" s="10"/>
      <c r="S1087" s="10"/>
      <c r="T1087" s="10"/>
      <c r="U1087" s="10"/>
      <c r="V1087" s="10"/>
      <c r="W1087" s="10"/>
      <c r="X1087" s="10"/>
      <c r="Y1087" s="10"/>
      <c r="Z1087" s="10"/>
    </row>
    <row r="1088" spans="1:26" x14ac:dyDescent="0.3">
      <c r="A1088" s="22"/>
      <c r="B1088" s="10"/>
      <c r="C1088" s="10"/>
      <c r="D1088" s="10"/>
      <c r="E1088" s="10"/>
      <c r="F1088" s="10"/>
      <c r="G1088" s="10"/>
      <c r="H1088" s="10"/>
      <c r="I1088" s="10"/>
      <c r="J1088" s="7"/>
      <c r="K1088" s="10"/>
      <c r="L1088" s="10"/>
      <c r="M1088" s="10"/>
      <c r="N1088" s="10"/>
      <c r="O1088" s="10"/>
      <c r="P1088" s="10"/>
      <c r="Q1088" s="10"/>
      <c r="R1088" s="10"/>
      <c r="S1088" s="10"/>
      <c r="T1088" s="10"/>
      <c r="U1088" s="10"/>
      <c r="V1088" s="10"/>
      <c r="W1088" s="10"/>
      <c r="X1088" s="10"/>
      <c r="Y1088" s="10"/>
      <c r="Z1088" s="10"/>
    </row>
    <row r="1089" spans="1:26" x14ac:dyDescent="0.3">
      <c r="A1089" s="22"/>
      <c r="B1089" s="10"/>
      <c r="C1089" s="10"/>
      <c r="D1089" s="10"/>
      <c r="E1089" s="10"/>
      <c r="F1089" s="10"/>
      <c r="G1089" s="10"/>
      <c r="H1089" s="10"/>
      <c r="I1089" s="10"/>
      <c r="J1089" s="7"/>
      <c r="K1089" s="10"/>
      <c r="L1089" s="10"/>
      <c r="M1089" s="10"/>
      <c r="N1089" s="10"/>
      <c r="O1089" s="10"/>
      <c r="P1089" s="10"/>
      <c r="Q1089" s="10"/>
      <c r="R1089" s="10"/>
      <c r="S1089" s="10"/>
      <c r="T1089" s="10"/>
      <c r="U1089" s="10"/>
      <c r="V1089" s="10"/>
      <c r="W1089" s="10"/>
      <c r="X1089" s="10"/>
      <c r="Y1089" s="10"/>
      <c r="Z1089" s="10"/>
    </row>
    <row r="1090" spans="1:26" x14ac:dyDescent="0.3">
      <c r="A1090" s="22"/>
      <c r="B1090" s="10"/>
      <c r="C1090" s="10"/>
      <c r="D1090" s="10"/>
      <c r="E1090" s="10"/>
      <c r="F1090" s="10"/>
      <c r="G1090" s="10"/>
      <c r="H1090" s="10"/>
      <c r="I1090" s="10"/>
      <c r="J1090" s="7"/>
      <c r="K1090" s="10"/>
      <c r="L1090" s="10"/>
      <c r="M1090" s="10"/>
      <c r="N1090" s="10"/>
      <c r="O1090" s="10"/>
      <c r="P1090" s="10"/>
      <c r="Q1090" s="10"/>
      <c r="R1090" s="10"/>
      <c r="S1090" s="10"/>
      <c r="T1090" s="10"/>
      <c r="U1090" s="10"/>
      <c r="V1090" s="10"/>
      <c r="W1090" s="10"/>
      <c r="X1090" s="10"/>
      <c r="Y1090" s="10"/>
      <c r="Z1090" s="10"/>
    </row>
    <row r="1091" spans="1:26" x14ac:dyDescent="0.3">
      <c r="A1091" s="22"/>
      <c r="B1091" s="10"/>
      <c r="C1091" s="10"/>
      <c r="D1091" s="10"/>
      <c r="E1091" s="10"/>
      <c r="F1091" s="10"/>
      <c r="G1091" s="10"/>
      <c r="H1091" s="10"/>
      <c r="I1091" s="10"/>
      <c r="J1091" s="7"/>
      <c r="K1091" s="10"/>
      <c r="L1091" s="10"/>
      <c r="M1091" s="10"/>
      <c r="N1091" s="10"/>
      <c r="O1091" s="10"/>
      <c r="P1091" s="10"/>
      <c r="Q1091" s="10"/>
      <c r="R1091" s="10"/>
      <c r="S1091" s="10"/>
      <c r="T1091" s="10"/>
      <c r="U1091" s="10"/>
      <c r="V1091" s="10"/>
      <c r="W1091" s="10"/>
      <c r="X1091" s="10"/>
      <c r="Y1091" s="10"/>
      <c r="Z1091" s="10"/>
    </row>
    <row r="1092" spans="1:26" x14ac:dyDescent="0.3">
      <c r="A1092" s="22"/>
      <c r="B1092" s="10"/>
      <c r="C1092" s="10"/>
      <c r="D1092" s="10"/>
      <c r="E1092" s="10"/>
      <c r="F1092" s="10"/>
      <c r="G1092" s="10"/>
      <c r="H1092" s="10"/>
      <c r="I1092" s="10"/>
      <c r="J1092" s="7"/>
      <c r="K1092" s="10"/>
      <c r="L1092" s="10"/>
      <c r="M1092" s="10"/>
      <c r="N1092" s="10"/>
      <c r="O1092" s="10"/>
      <c r="P1092" s="10"/>
      <c r="Q1092" s="10"/>
      <c r="R1092" s="10"/>
      <c r="S1092" s="10"/>
      <c r="T1092" s="10"/>
      <c r="U1092" s="10"/>
      <c r="V1092" s="10"/>
      <c r="W1092" s="10"/>
      <c r="X1092" s="10"/>
      <c r="Y1092" s="10"/>
      <c r="Z1092" s="10"/>
    </row>
    <row r="1093" spans="1:26" x14ac:dyDescent="0.3">
      <c r="A1093" s="22"/>
      <c r="B1093" s="10"/>
      <c r="C1093" s="10"/>
      <c r="D1093" s="10"/>
      <c r="E1093" s="10"/>
      <c r="F1093" s="10"/>
      <c r="G1093" s="10"/>
      <c r="H1093" s="10"/>
      <c r="I1093" s="10"/>
      <c r="J1093" s="7"/>
      <c r="K1093" s="10"/>
      <c r="L1093" s="10"/>
      <c r="M1093" s="10"/>
      <c r="N1093" s="10"/>
      <c r="O1093" s="10"/>
      <c r="P1093" s="10"/>
      <c r="Q1093" s="10"/>
      <c r="R1093" s="10"/>
      <c r="S1093" s="10"/>
      <c r="T1093" s="10"/>
      <c r="U1093" s="10"/>
      <c r="V1093" s="10"/>
      <c r="W1093" s="10"/>
      <c r="X1093" s="10"/>
      <c r="Y1093" s="10"/>
      <c r="Z1093" s="10"/>
    </row>
    <row r="1094" spans="1:26" x14ac:dyDescent="0.3">
      <c r="A1094" s="22"/>
      <c r="B1094" s="10"/>
      <c r="C1094" s="10"/>
      <c r="D1094" s="10"/>
      <c r="E1094" s="10"/>
      <c r="F1094" s="10"/>
      <c r="G1094" s="10"/>
      <c r="H1094" s="10"/>
      <c r="I1094" s="10"/>
      <c r="J1094" s="7"/>
      <c r="K1094" s="10"/>
      <c r="L1094" s="10"/>
      <c r="M1094" s="10"/>
      <c r="N1094" s="10"/>
      <c r="O1094" s="10"/>
      <c r="P1094" s="10"/>
      <c r="Q1094" s="10"/>
      <c r="R1094" s="10"/>
      <c r="S1094" s="10"/>
      <c r="T1094" s="10"/>
      <c r="U1094" s="10"/>
      <c r="V1094" s="10"/>
      <c r="W1094" s="10"/>
      <c r="X1094" s="10"/>
      <c r="Y1094" s="10"/>
      <c r="Z1094" s="10"/>
    </row>
    <row r="1095" spans="1:26" x14ac:dyDescent="0.3">
      <c r="A1095" s="22"/>
      <c r="B1095" s="10"/>
      <c r="C1095" s="10"/>
      <c r="D1095" s="10"/>
      <c r="E1095" s="10"/>
      <c r="F1095" s="10"/>
      <c r="G1095" s="10"/>
      <c r="H1095" s="10"/>
      <c r="I1095" s="10"/>
      <c r="J1095" s="7"/>
      <c r="K1095" s="10"/>
      <c r="L1095" s="10"/>
      <c r="M1095" s="10"/>
      <c r="N1095" s="10"/>
      <c r="O1095" s="10"/>
      <c r="P1095" s="10"/>
      <c r="Q1095" s="10"/>
      <c r="R1095" s="10"/>
      <c r="S1095" s="10"/>
      <c r="T1095" s="10"/>
      <c r="U1095" s="10"/>
      <c r="V1095" s="10"/>
      <c r="W1095" s="10"/>
      <c r="X1095" s="10"/>
      <c r="Y1095" s="10"/>
      <c r="Z1095" s="10"/>
    </row>
    <row r="1096" spans="1:26" x14ac:dyDescent="0.3">
      <c r="A1096" s="22"/>
      <c r="B1096" s="10"/>
      <c r="C1096" s="10"/>
      <c r="D1096" s="10"/>
      <c r="E1096" s="10"/>
      <c r="F1096" s="10"/>
      <c r="G1096" s="10"/>
      <c r="H1096" s="10"/>
      <c r="I1096" s="10"/>
      <c r="J1096" s="7"/>
      <c r="K1096" s="10"/>
      <c r="L1096" s="10"/>
      <c r="M1096" s="10"/>
      <c r="N1096" s="10"/>
      <c r="O1096" s="10"/>
      <c r="P1096" s="10"/>
      <c r="Q1096" s="10"/>
      <c r="R1096" s="10"/>
      <c r="S1096" s="10"/>
      <c r="T1096" s="10"/>
      <c r="U1096" s="10"/>
      <c r="V1096" s="10"/>
      <c r="W1096" s="10"/>
      <c r="X1096" s="10"/>
      <c r="Y1096" s="10"/>
      <c r="Z1096" s="10"/>
    </row>
    <row r="1097" spans="1:26" x14ac:dyDescent="0.3">
      <c r="A1097" s="22"/>
      <c r="B1097" s="10"/>
      <c r="C1097" s="10"/>
      <c r="D1097" s="10"/>
      <c r="E1097" s="10"/>
      <c r="F1097" s="10"/>
      <c r="G1097" s="10"/>
      <c r="H1097" s="10"/>
      <c r="I1097" s="10"/>
      <c r="J1097" s="7"/>
      <c r="K1097" s="10"/>
      <c r="L1097" s="10"/>
      <c r="M1097" s="10"/>
      <c r="N1097" s="10"/>
      <c r="O1097" s="10"/>
      <c r="P1097" s="10"/>
      <c r="Q1097" s="10"/>
      <c r="R1097" s="10"/>
      <c r="S1097" s="10"/>
      <c r="T1097" s="10"/>
      <c r="U1097" s="10"/>
      <c r="V1097" s="10"/>
      <c r="W1097" s="10"/>
      <c r="X1097" s="10"/>
      <c r="Y1097" s="10"/>
      <c r="Z1097" s="10"/>
    </row>
    <row r="1098" spans="1:26" x14ac:dyDescent="0.3">
      <c r="A1098" s="22"/>
      <c r="B1098" s="10"/>
      <c r="C1098" s="10"/>
      <c r="D1098" s="10"/>
      <c r="E1098" s="10"/>
      <c r="F1098" s="10"/>
      <c r="G1098" s="10"/>
      <c r="H1098" s="10"/>
      <c r="I1098" s="10"/>
      <c r="J1098" s="7"/>
      <c r="K1098" s="10"/>
      <c r="L1098" s="10"/>
      <c r="M1098" s="10"/>
      <c r="N1098" s="10"/>
      <c r="O1098" s="10"/>
      <c r="P1098" s="10"/>
      <c r="Q1098" s="10"/>
      <c r="R1098" s="10"/>
      <c r="S1098" s="10"/>
      <c r="T1098" s="10"/>
      <c r="U1098" s="10"/>
      <c r="V1098" s="10"/>
      <c r="W1098" s="10"/>
      <c r="X1098" s="10"/>
      <c r="Y1098" s="10"/>
      <c r="Z1098" s="10"/>
    </row>
    <row r="1099" spans="1:26" x14ac:dyDescent="0.3">
      <c r="A1099" s="22"/>
      <c r="B1099" s="10"/>
      <c r="C1099" s="10"/>
      <c r="D1099" s="10"/>
      <c r="E1099" s="10"/>
      <c r="F1099" s="10"/>
      <c r="G1099" s="10"/>
      <c r="H1099" s="10"/>
      <c r="I1099" s="10"/>
      <c r="J1099" s="7"/>
      <c r="K1099" s="10"/>
      <c r="L1099" s="10"/>
      <c r="M1099" s="10"/>
      <c r="N1099" s="10"/>
      <c r="O1099" s="10"/>
      <c r="P1099" s="10"/>
      <c r="Q1099" s="10"/>
      <c r="R1099" s="10"/>
      <c r="S1099" s="10"/>
      <c r="T1099" s="10"/>
      <c r="U1099" s="10"/>
      <c r="V1099" s="10"/>
      <c r="W1099" s="10"/>
      <c r="X1099" s="10"/>
      <c r="Y1099" s="10"/>
      <c r="Z1099" s="10"/>
    </row>
    <row r="1100" spans="1:26" x14ac:dyDescent="0.3">
      <c r="A1100" s="22"/>
      <c r="B1100" s="10"/>
      <c r="C1100" s="10"/>
      <c r="D1100" s="10"/>
      <c r="E1100" s="10"/>
      <c r="F1100" s="10"/>
      <c r="G1100" s="10"/>
      <c r="H1100" s="10"/>
      <c r="I1100" s="10"/>
      <c r="J1100" s="7"/>
      <c r="K1100" s="10"/>
      <c r="L1100" s="10"/>
      <c r="M1100" s="10"/>
      <c r="N1100" s="10"/>
      <c r="O1100" s="10"/>
      <c r="P1100" s="10"/>
      <c r="Q1100" s="10"/>
      <c r="R1100" s="10"/>
      <c r="S1100" s="10"/>
      <c r="T1100" s="10"/>
      <c r="U1100" s="10"/>
      <c r="V1100" s="10"/>
      <c r="W1100" s="10"/>
      <c r="X1100" s="10"/>
      <c r="Y1100" s="10"/>
      <c r="Z1100" s="10"/>
    </row>
    <row r="1101" spans="1:26" x14ac:dyDescent="0.3">
      <c r="A1101" s="22"/>
      <c r="B1101" s="10"/>
      <c r="C1101" s="10"/>
      <c r="D1101" s="10"/>
      <c r="E1101" s="10"/>
      <c r="F1101" s="10"/>
      <c r="G1101" s="10"/>
      <c r="H1101" s="10"/>
      <c r="I1101" s="10"/>
      <c r="J1101" s="7"/>
      <c r="K1101" s="10"/>
      <c r="L1101" s="10"/>
      <c r="M1101" s="10"/>
      <c r="N1101" s="10"/>
      <c r="O1101" s="10"/>
      <c r="P1101" s="10"/>
      <c r="Q1101" s="10"/>
      <c r="R1101" s="10"/>
      <c r="S1101" s="10"/>
      <c r="T1101" s="10"/>
      <c r="U1101" s="10"/>
      <c r="V1101" s="10"/>
      <c r="W1101" s="10"/>
      <c r="X1101" s="10"/>
      <c r="Y1101" s="10"/>
      <c r="Z1101" s="10"/>
    </row>
    <row r="1102" spans="1:26" x14ac:dyDescent="0.3">
      <c r="A1102" s="22"/>
      <c r="B1102" s="10"/>
      <c r="C1102" s="10"/>
      <c r="D1102" s="10"/>
      <c r="E1102" s="10"/>
      <c r="F1102" s="10"/>
      <c r="G1102" s="10"/>
      <c r="H1102" s="10"/>
      <c r="I1102" s="10"/>
      <c r="J1102" s="7"/>
      <c r="K1102" s="10"/>
      <c r="L1102" s="10"/>
      <c r="M1102" s="10"/>
      <c r="N1102" s="10"/>
      <c r="O1102" s="10"/>
      <c r="P1102" s="10"/>
      <c r="Q1102" s="10"/>
      <c r="R1102" s="10"/>
      <c r="S1102" s="10"/>
      <c r="T1102" s="10"/>
      <c r="U1102" s="10"/>
      <c r="V1102" s="10"/>
      <c r="W1102" s="10"/>
      <c r="X1102" s="10"/>
      <c r="Y1102" s="10"/>
      <c r="Z1102" s="10"/>
    </row>
    <row r="1103" spans="1:26" x14ac:dyDescent="0.3">
      <c r="A1103" s="22"/>
      <c r="B1103" s="10"/>
      <c r="C1103" s="10"/>
      <c r="D1103" s="10"/>
      <c r="E1103" s="10"/>
      <c r="F1103" s="10"/>
      <c r="G1103" s="10"/>
      <c r="H1103" s="10"/>
      <c r="I1103" s="10"/>
      <c r="J1103" s="7"/>
      <c r="K1103" s="10"/>
      <c r="L1103" s="10"/>
      <c r="M1103" s="10"/>
      <c r="N1103" s="10"/>
      <c r="O1103" s="10"/>
      <c r="P1103" s="10"/>
      <c r="Q1103" s="10"/>
      <c r="R1103" s="10"/>
      <c r="S1103" s="10"/>
      <c r="T1103" s="10"/>
      <c r="U1103" s="10"/>
      <c r="V1103" s="10"/>
      <c r="W1103" s="10"/>
      <c r="X1103" s="10"/>
      <c r="Y1103" s="10"/>
      <c r="Z1103" s="10"/>
    </row>
    <row r="1104" spans="1:26" x14ac:dyDescent="0.3">
      <c r="A1104" s="22"/>
      <c r="B1104" s="10"/>
      <c r="C1104" s="10"/>
      <c r="D1104" s="10"/>
      <c r="E1104" s="10"/>
      <c r="F1104" s="10"/>
      <c r="G1104" s="10"/>
      <c r="H1104" s="10"/>
      <c r="I1104" s="10"/>
      <c r="J1104" s="7"/>
      <c r="K1104" s="10"/>
      <c r="L1104" s="10"/>
      <c r="M1104" s="10"/>
      <c r="N1104" s="10"/>
      <c r="O1104" s="10"/>
      <c r="P1104" s="10"/>
      <c r="Q1104" s="10"/>
      <c r="R1104" s="10"/>
      <c r="S1104" s="10"/>
      <c r="T1104" s="10"/>
      <c r="U1104" s="10"/>
      <c r="V1104" s="10"/>
      <c r="W1104" s="10"/>
      <c r="X1104" s="10"/>
      <c r="Y1104" s="10"/>
      <c r="Z1104" s="10"/>
    </row>
    <row r="1105" spans="1:26" x14ac:dyDescent="0.3">
      <c r="A1105" s="22"/>
      <c r="B1105" s="10"/>
      <c r="C1105" s="10"/>
      <c r="D1105" s="10"/>
      <c r="E1105" s="10"/>
      <c r="F1105" s="10"/>
      <c r="G1105" s="10"/>
      <c r="H1105" s="10"/>
      <c r="I1105" s="10"/>
      <c r="J1105" s="7"/>
      <c r="K1105" s="10"/>
      <c r="L1105" s="10"/>
      <c r="M1105" s="10"/>
      <c r="N1105" s="10"/>
      <c r="O1105" s="10"/>
      <c r="P1105" s="10"/>
      <c r="Q1105" s="10"/>
      <c r="R1105" s="10"/>
      <c r="S1105" s="10"/>
      <c r="T1105" s="10"/>
      <c r="U1105" s="10"/>
      <c r="V1105" s="10"/>
      <c r="W1105" s="10"/>
      <c r="X1105" s="10"/>
      <c r="Y1105" s="10"/>
      <c r="Z1105" s="10"/>
    </row>
    <row r="1106" spans="1:26" x14ac:dyDescent="0.3">
      <c r="A1106" s="22"/>
      <c r="B1106" s="10"/>
      <c r="C1106" s="10"/>
      <c r="D1106" s="10"/>
      <c r="E1106" s="10"/>
      <c r="F1106" s="10"/>
      <c r="G1106" s="10"/>
      <c r="H1106" s="10"/>
      <c r="I1106" s="10"/>
      <c r="J1106" s="7"/>
      <c r="K1106" s="10"/>
      <c r="L1106" s="10"/>
      <c r="M1106" s="10"/>
      <c r="N1106" s="10"/>
      <c r="O1106" s="10"/>
      <c r="P1106" s="10"/>
      <c r="Q1106" s="10"/>
      <c r="R1106" s="10"/>
      <c r="S1106" s="10"/>
      <c r="T1106" s="10"/>
      <c r="U1106" s="10"/>
      <c r="V1106" s="10"/>
      <c r="W1106" s="10"/>
      <c r="X1106" s="10"/>
      <c r="Y1106" s="10"/>
      <c r="Z1106" s="10"/>
    </row>
    <row r="1107" spans="1:26" x14ac:dyDescent="0.3">
      <c r="A1107" s="22"/>
      <c r="B1107" s="10"/>
      <c r="C1107" s="10"/>
      <c r="D1107" s="10"/>
      <c r="E1107" s="10"/>
      <c r="F1107" s="10"/>
      <c r="G1107" s="10"/>
      <c r="H1107" s="10"/>
      <c r="I1107" s="10"/>
      <c r="J1107" s="7"/>
      <c r="K1107" s="10"/>
      <c r="L1107" s="10"/>
      <c r="M1107" s="10"/>
      <c r="N1107" s="10"/>
      <c r="O1107" s="10"/>
      <c r="P1107" s="10"/>
      <c r="Q1107" s="10"/>
      <c r="R1107" s="10"/>
      <c r="S1107" s="10"/>
      <c r="T1107" s="10"/>
      <c r="U1107" s="10"/>
      <c r="V1107" s="10"/>
      <c r="W1107" s="10"/>
      <c r="X1107" s="10"/>
      <c r="Y1107" s="10"/>
      <c r="Z1107" s="10"/>
    </row>
    <row r="1108" spans="1:26" x14ac:dyDescent="0.3">
      <c r="A1108" s="22"/>
      <c r="B1108" s="10"/>
      <c r="C1108" s="10"/>
      <c r="D1108" s="10"/>
      <c r="E1108" s="10"/>
      <c r="F1108" s="10"/>
      <c r="G1108" s="10"/>
      <c r="H1108" s="10"/>
      <c r="I1108" s="10"/>
      <c r="J1108" s="7"/>
      <c r="K1108" s="10"/>
      <c r="L1108" s="10"/>
      <c r="M1108" s="10"/>
      <c r="N1108" s="10"/>
      <c r="O1108" s="10"/>
      <c r="P1108" s="10"/>
      <c r="Q1108" s="10"/>
      <c r="R1108" s="10"/>
      <c r="S1108" s="10"/>
      <c r="T1108" s="10"/>
      <c r="U1108" s="10"/>
      <c r="V1108" s="10"/>
      <c r="W1108" s="10"/>
      <c r="X1108" s="10"/>
      <c r="Y1108" s="10"/>
      <c r="Z1108" s="10"/>
    </row>
    <row r="1109" spans="1:26" x14ac:dyDescent="0.3">
      <c r="A1109" s="22"/>
      <c r="B1109" s="10"/>
      <c r="C1109" s="10"/>
      <c r="D1109" s="10"/>
      <c r="E1109" s="10"/>
      <c r="F1109" s="10"/>
      <c r="G1109" s="10"/>
      <c r="H1109" s="10"/>
      <c r="I1109" s="10"/>
      <c r="J1109" s="7"/>
      <c r="K1109" s="10"/>
      <c r="L1109" s="10"/>
      <c r="M1109" s="10"/>
      <c r="N1109" s="10"/>
      <c r="O1109" s="10"/>
      <c r="P1109" s="10"/>
      <c r="Q1109" s="10"/>
      <c r="R1109" s="10"/>
      <c r="S1109" s="10"/>
      <c r="T1109" s="10"/>
      <c r="U1109" s="10"/>
      <c r="V1109" s="10"/>
      <c r="W1109" s="10"/>
      <c r="X1109" s="10"/>
      <c r="Y1109" s="10"/>
      <c r="Z1109" s="10"/>
    </row>
    <row r="1110" spans="1:26" x14ac:dyDescent="0.3">
      <c r="A1110" s="22"/>
      <c r="B1110" s="10"/>
      <c r="C1110" s="10"/>
      <c r="D1110" s="10"/>
      <c r="E1110" s="10"/>
      <c r="F1110" s="10"/>
      <c r="G1110" s="10"/>
      <c r="H1110" s="10"/>
      <c r="I1110" s="10"/>
      <c r="J1110" s="7"/>
      <c r="K1110" s="10"/>
      <c r="L1110" s="10"/>
      <c r="M1110" s="10"/>
      <c r="N1110" s="10"/>
      <c r="O1110" s="10"/>
      <c r="P1110" s="10"/>
      <c r="Q1110" s="10"/>
      <c r="R1110" s="10"/>
      <c r="S1110" s="10"/>
      <c r="T1110" s="10"/>
      <c r="U1110" s="10"/>
      <c r="V1110" s="10"/>
      <c r="W1110" s="10"/>
      <c r="X1110" s="10"/>
      <c r="Y1110" s="10"/>
      <c r="Z1110" s="10"/>
    </row>
    <row r="1111" spans="1:26" x14ac:dyDescent="0.3">
      <c r="A1111" s="22"/>
      <c r="B1111" s="10"/>
      <c r="C1111" s="10"/>
      <c r="D1111" s="10"/>
      <c r="E1111" s="10"/>
      <c r="F1111" s="10"/>
      <c r="G1111" s="10"/>
      <c r="H1111" s="10"/>
      <c r="I1111" s="10"/>
      <c r="J1111" s="7"/>
      <c r="K1111" s="10"/>
      <c r="L1111" s="10"/>
      <c r="M1111" s="10"/>
      <c r="N1111" s="10"/>
      <c r="O1111" s="10"/>
      <c r="P1111" s="10"/>
      <c r="Q1111" s="10"/>
      <c r="R1111" s="10"/>
      <c r="S1111" s="10"/>
      <c r="T1111" s="10"/>
      <c r="U1111" s="10"/>
      <c r="V1111" s="10"/>
      <c r="W1111" s="10"/>
      <c r="X1111" s="10"/>
      <c r="Y1111" s="10"/>
      <c r="Z1111" s="10"/>
    </row>
    <row r="1112" spans="1:26" x14ac:dyDescent="0.3">
      <c r="A1112" s="22"/>
      <c r="B1112" s="10"/>
      <c r="C1112" s="10"/>
      <c r="D1112" s="10"/>
      <c r="E1112" s="10"/>
      <c r="F1112" s="10"/>
      <c r="G1112" s="10"/>
      <c r="H1112" s="10"/>
      <c r="I1112" s="10"/>
      <c r="J1112" s="7"/>
      <c r="K1112" s="10"/>
      <c r="L1112" s="10"/>
      <c r="M1112" s="10"/>
      <c r="N1112" s="10"/>
      <c r="O1112" s="10"/>
      <c r="P1112" s="10"/>
      <c r="Q1112" s="10"/>
      <c r="R1112" s="10"/>
      <c r="S1112" s="10"/>
      <c r="T1112" s="10"/>
      <c r="U1112" s="10"/>
      <c r="V1112" s="10"/>
      <c r="W1112" s="10"/>
      <c r="X1112" s="10"/>
      <c r="Y1112" s="10"/>
      <c r="Z1112" s="10"/>
    </row>
    <row r="1113" spans="1:26" x14ac:dyDescent="0.3">
      <c r="A1113" s="22"/>
      <c r="B1113" s="10"/>
      <c r="C1113" s="10"/>
      <c r="D1113" s="10"/>
      <c r="E1113" s="10"/>
      <c r="F1113" s="10"/>
      <c r="G1113" s="10"/>
      <c r="H1113" s="10"/>
      <c r="I1113" s="10"/>
      <c r="J1113" s="7"/>
      <c r="K1113" s="10"/>
      <c r="L1113" s="10"/>
      <c r="M1113" s="10"/>
      <c r="N1113" s="10"/>
      <c r="O1113" s="10"/>
      <c r="P1113" s="10"/>
      <c r="Q1113" s="10"/>
      <c r="R1113" s="10"/>
      <c r="S1113" s="10"/>
      <c r="T1113" s="10"/>
      <c r="U1113" s="10"/>
      <c r="V1113" s="10"/>
      <c r="W1113" s="10"/>
      <c r="X1113" s="10"/>
      <c r="Y1113" s="10"/>
      <c r="Z1113" s="10"/>
    </row>
    <row r="1114" spans="1:26" x14ac:dyDescent="0.3">
      <c r="A1114" s="22"/>
      <c r="B1114" s="10"/>
      <c r="C1114" s="10"/>
      <c r="D1114" s="10"/>
      <c r="E1114" s="10"/>
      <c r="F1114" s="10"/>
      <c r="G1114" s="10"/>
      <c r="H1114" s="10"/>
      <c r="I1114" s="10"/>
      <c r="J1114" s="7"/>
      <c r="K1114" s="10"/>
      <c r="L1114" s="10"/>
      <c r="M1114" s="10"/>
      <c r="N1114" s="10"/>
      <c r="O1114" s="10"/>
      <c r="P1114" s="10"/>
      <c r="Q1114" s="10"/>
      <c r="R1114" s="10"/>
      <c r="S1114" s="10"/>
      <c r="T1114" s="10"/>
      <c r="U1114" s="10"/>
      <c r="V1114" s="10"/>
      <c r="W1114" s="10"/>
      <c r="X1114" s="10"/>
      <c r="Y1114" s="10"/>
      <c r="Z1114" s="10"/>
    </row>
    <row r="1115" spans="1:26" x14ac:dyDescent="0.3">
      <c r="A1115" s="22"/>
      <c r="B1115" s="10"/>
      <c r="C1115" s="10"/>
      <c r="D1115" s="10"/>
      <c r="E1115" s="10"/>
      <c r="F1115" s="10"/>
      <c r="G1115" s="10"/>
      <c r="H1115" s="10"/>
      <c r="I1115" s="10"/>
      <c r="J1115" s="7"/>
      <c r="K1115" s="10"/>
      <c r="L1115" s="10"/>
      <c r="M1115" s="10"/>
      <c r="N1115" s="10"/>
      <c r="O1115" s="10"/>
      <c r="P1115" s="10"/>
      <c r="Q1115" s="10"/>
      <c r="R1115" s="10"/>
      <c r="S1115" s="10"/>
      <c r="T1115" s="10"/>
      <c r="U1115" s="10"/>
      <c r="V1115" s="10"/>
      <c r="W1115" s="10"/>
      <c r="X1115" s="10"/>
      <c r="Y1115" s="10"/>
      <c r="Z1115" s="10"/>
    </row>
    <row r="1116" spans="1:26" x14ac:dyDescent="0.3">
      <c r="A1116" s="22"/>
      <c r="B1116" s="10"/>
      <c r="C1116" s="10"/>
      <c r="D1116" s="10"/>
      <c r="E1116" s="10"/>
      <c r="F1116" s="10"/>
      <c r="G1116" s="10"/>
      <c r="H1116" s="10"/>
      <c r="I1116" s="10"/>
      <c r="J1116" s="7"/>
      <c r="K1116" s="10"/>
      <c r="L1116" s="10"/>
      <c r="M1116" s="10"/>
      <c r="N1116" s="10"/>
      <c r="O1116" s="10"/>
      <c r="P1116" s="10"/>
      <c r="Q1116" s="10"/>
      <c r="R1116" s="10"/>
      <c r="S1116" s="10"/>
      <c r="T1116" s="10"/>
      <c r="U1116" s="10"/>
      <c r="V1116" s="10"/>
      <c r="W1116" s="10"/>
      <c r="X1116" s="10"/>
      <c r="Y1116" s="10"/>
      <c r="Z1116" s="10"/>
    </row>
    <row r="1117" spans="1:26" x14ac:dyDescent="0.3">
      <c r="A1117" s="22"/>
      <c r="B1117" s="10"/>
      <c r="C1117" s="10"/>
      <c r="D1117" s="10"/>
      <c r="E1117" s="10"/>
      <c r="F1117" s="10"/>
      <c r="G1117" s="10"/>
      <c r="H1117" s="10"/>
      <c r="I1117" s="10"/>
      <c r="J1117" s="7"/>
      <c r="K1117" s="10"/>
      <c r="L1117" s="10"/>
      <c r="M1117" s="10"/>
      <c r="N1117" s="10"/>
      <c r="O1117" s="10"/>
      <c r="P1117" s="10"/>
      <c r="Q1117" s="10"/>
      <c r="R1117" s="10"/>
      <c r="S1117" s="10"/>
      <c r="T1117" s="10"/>
      <c r="U1117" s="10"/>
      <c r="V1117" s="10"/>
      <c r="W1117" s="10"/>
      <c r="X1117" s="10"/>
      <c r="Y1117" s="10"/>
      <c r="Z1117" s="10"/>
    </row>
    <row r="1118" spans="1:26" x14ac:dyDescent="0.3">
      <c r="A1118" s="22"/>
      <c r="B1118" s="10"/>
      <c r="C1118" s="10"/>
      <c r="D1118" s="10"/>
      <c r="E1118" s="10"/>
      <c r="F1118" s="10"/>
      <c r="G1118" s="10"/>
      <c r="H1118" s="10"/>
      <c r="I1118" s="10"/>
      <c r="J1118" s="7"/>
      <c r="K1118" s="10"/>
      <c r="L1118" s="10"/>
      <c r="M1118" s="10"/>
      <c r="N1118" s="10"/>
      <c r="O1118" s="10"/>
      <c r="P1118" s="10"/>
      <c r="Q1118" s="10"/>
      <c r="R1118" s="10"/>
      <c r="S1118" s="10"/>
      <c r="T1118" s="10"/>
      <c r="U1118" s="10"/>
      <c r="V1118" s="10"/>
      <c r="W1118" s="10"/>
      <c r="X1118" s="10"/>
      <c r="Y1118" s="10"/>
      <c r="Z1118" s="10"/>
    </row>
    <row r="1119" spans="1:26" x14ac:dyDescent="0.3">
      <c r="A1119" s="22"/>
      <c r="B1119" s="10"/>
      <c r="C1119" s="10"/>
      <c r="D1119" s="10"/>
      <c r="E1119" s="10"/>
      <c r="F1119" s="10"/>
      <c r="G1119" s="10"/>
      <c r="H1119" s="10"/>
      <c r="I1119" s="10"/>
      <c r="J1119" s="7"/>
      <c r="K1119" s="10"/>
      <c r="L1119" s="10"/>
      <c r="M1119" s="10"/>
      <c r="N1119" s="10"/>
      <c r="O1119" s="10"/>
      <c r="P1119" s="10"/>
      <c r="Q1119" s="10"/>
      <c r="R1119" s="10"/>
      <c r="S1119" s="10"/>
      <c r="T1119" s="10"/>
      <c r="U1119" s="10"/>
      <c r="V1119" s="10"/>
      <c r="W1119" s="10"/>
      <c r="X1119" s="10"/>
      <c r="Y1119" s="10"/>
      <c r="Z1119" s="10"/>
    </row>
    <row r="1120" spans="1:26" x14ac:dyDescent="0.3">
      <c r="A1120" s="22"/>
      <c r="B1120" s="10"/>
      <c r="C1120" s="10"/>
      <c r="D1120" s="10"/>
      <c r="E1120" s="10"/>
      <c r="F1120" s="10"/>
      <c r="G1120" s="10"/>
      <c r="H1120" s="10"/>
      <c r="I1120" s="10"/>
      <c r="J1120" s="7"/>
      <c r="K1120" s="10"/>
      <c r="L1120" s="10"/>
      <c r="M1120" s="10"/>
      <c r="N1120" s="10"/>
      <c r="O1120" s="10"/>
      <c r="P1120" s="10"/>
      <c r="Q1120" s="10"/>
      <c r="R1120" s="10"/>
      <c r="S1120" s="10"/>
      <c r="T1120" s="10"/>
      <c r="U1120" s="10"/>
      <c r="V1120" s="10"/>
      <c r="W1120" s="10"/>
      <c r="X1120" s="10"/>
      <c r="Y1120" s="10"/>
      <c r="Z1120" s="10"/>
    </row>
    <row r="1121" spans="1:26" x14ac:dyDescent="0.3">
      <c r="A1121" s="22"/>
      <c r="B1121" s="10"/>
      <c r="C1121" s="10"/>
      <c r="D1121" s="10"/>
      <c r="E1121" s="10"/>
      <c r="F1121" s="10"/>
      <c r="G1121" s="10"/>
      <c r="H1121" s="10"/>
      <c r="I1121" s="10"/>
      <c r="J1121" s="7"/>
      <c r="K1121" s="10"/>
      <c r="L1121" s="10"/>
      <c r="M1121" s="10"/>
      <c r="N1121" s="10"/>
      <c r="O1121" s="10"/>
      <c r="P1121" s="10"/>
      <c r="Q1121" s="10"/>
      <c r="R1121" s="10"/>
      <c r="S1121" s="10"/>
      <c r="T1121" s="10"/>
      <c r="U1121" s="10"/>
      <c r="V1121" s="10"/>
      <c r="W1121" s="10"/>
      <c r="X1121" s="10"/>
      <c r="Y1121" s="10"/>
      <c r="Z1121" s="10"/>
    </row>
    <row r="1122" spans="1:26" x14ac:dyDescent="0.3">
      <c r="A1122" s="22"/>
      <c r="B1122" s="10"/>
      <c r="C1122" s="10"/>
      <c r="D1122" s="10"/>
      <c r="E1122" s="10"/>
      <c r="F1122" s="10"/>
      <c r="G1122" s="10"/>
      <c r="H1122" s="10"/>
      <c r="I1122" s="10"/>
      <c r="J1122" s="7"/>
      <c r="K1122" s="10"/>
      <c r="L1122" s="10"/>
      <c r="M1122" s="10"/>
      <c r="N1122" s="10"/>
      <c r="O1122" s="10"/>
      <c r="P1122" s="10"/>
      <c r="Q1122" s="10"/>
      <c r="R1122" s="10"/>
      <c r="S1122" s="10"/>
      <c r="T1122" s="10"/>
      <c r="U1122" s="10"/>
      <c r="V1122" s="10"/>
      <c r="W1122" s="10"/>
      <c r="X1122" s="10"/>
      <c r="Y1122" s="10"/>
      <c r="Z1122" s="10"/>
    </row>
    <row r="1123" spans="1:26" x14ac:dyDescent="0.3">
      <c r="A1123" s="22"/>
      <c r="B1123" s="10"/>
      <c r="C1123" s="10"/>
      <c r="D1123" s="10"/>
      <c r="E1123" s="10"/>
      <c r="F1123" s="10"/>
      <c r="G1123" s="10"/>
      <c r="H1123" s="10"/>
      <c r="I1123" s="10"/>
      <c r="J1123" s="7"/>
      <c r="K1123" s="10"/>
      <c r="L1123" s="10"/>
      <c r="M1123" s="10"/>
      <c r="N1123" s="10"/>
      <c r="O1123" s="10"/>
      <c r="P1123" s="10"/>
      <c r="Q1123" s="10"/>
      <c r="R1123" s="10"/>
      <c r="S1123" s="10"/>
      <c r="T1123" s="10"/>
      <c r="U1123" s="10"/>
      <c r="V1123" s="10"/>
      <c r="W1123" s="10"/>
      <c r="X1123" s="10"/>
      <c r="Y1123" s="10"/>
      <c r="Z1123" s="10"/>
    </row>
    <row r="1124" spans="1:26" x14ac:dyDescent="0.3">
      <c r="A1124" s="22"/>
      <c r="B1124" s="10"/>
      <c r="C1124" s="10"/>
      <c r="D1124" s="10"/>
      <c r="E1124" s="10"/>
      <c r="F1124" s="10"/>
      <c r="G1124" s="10"/>
      <c r="H1124" s="10"/>
      <c r="I1124" s="10"/>
      <c r="J1124" s="7"/>
      <c r="K1124" s="10"/>
      <c r="L1124" s="10"/>
      <c r="M1124" s="10"/>
      <c r="N1124" s="10"/>
      <c r="O1124" s="10"/>
      <c r="P1124" s="10"/>
      <c r="Q1124" s="10"/>
      <c r="R1124" s="10"/>
      <c r="S1124" s="10"/>
      <c r="T1124" s="10"/>
      <c r="U1124" s="10"/>
      <c r="V1124" s="10"/>
      <c r="W1124" s="10"/>
      <c r="X1124" s="10"/>
      <c r="Y1124" s="10"/>
      <c r="Z1124" s="10"/>
    </row>
    <row r="1125" spans="1:26" x14ac:dyDescent="0.3">
      <c r="A1125" s="22"/>
      <c r="B1125" s="10"/>
      <c r="C1125" s="10"/>
      <c r="D1125" s="10"/>
      <c r="E1125" s="10"/>
      <c r="F1125" s="10"/>
      <c r="G1125" s="10"/>
      <c r="H1125" s="10"/>
      <c r="I1125" s="10"/>
      <c r="J1125" s="7"/>
      <c r="K1125" s="10"/>
      <c r="L1125" s="10"/>
      <c r="M1125" s="10"/>
      <c r="N1125" s="10"/>
      <c r="O1125" s="10"/>
      <c r="P1125" s="10"/>
      <c r="Q1125" s="10"/>
      <c r="R1125" s="10"/>
      <c r="S1125" s="10"/>
      <c r="T1125" s="10"/>
      <c r="U1125" s="10"/>
      <c r="V1125" s="10"/>
      <c r="W1125" s="10"/>
      <c r="X1125" s="10"/>
      <c r="Y1125" s="10"/>
      <c r="Z1125" s="10"/>
    </row>
    <row r="1126" spans="1:26" x14ac:dyDescent="0.3">
      <c r="A1126" s="22"/>
      <c r="B1126" s="10"/>
      <c r="C1126" s="10"/>
      <c r="D1126" s="10"/>
      <c r="E1126" s="10"/>
      <c r="F1126" s="10"/>
      <c r="G1126" s="10"/>
      <c r="H1126" s="10"/>
      <c r="I1126" s="10"/>
      <c r="J1126" s="7"/>
      <c r="K1126" s="10"/>
      <c r="L1126" s="10"/>
      <c r="M1126" s="10"/>
      <c r="N1126" s="10"/>
      <c r="O1126" s="10"/>
      <c r="P1126" s="10"/>
      <c r="Q1126" s="10"/>
      <c r="R1126" s="10"/>
      <c r="S1126" s="10"/>
      <c r="T1126" s="10"/>
      <c r="U1126" s="10"/>
      <c r="V1126" s="10"/>
      <c r="W1126" s="10"/>
      <c r="X1126" s="10"/>
      <c r="Y1126" s="10"/>
      <c r="Z1126" s="10"/>
    </row>
    <row r="1127" spans="1:26" x14ac:dyDescent="0.3">
      <c r="A1127" s="22"/>
      <c r="B1127" s="10"/>
      <c r="C1127" s="10"/>
      <c r="D1127" s="10"/>
      <c r="E1127" s="10"/>
      <c r="F1127" s="10"/>
      <c r="G1127" s="10"/>
      <c r="H1127" s="10"/>
      <c r="I1127" s="10"/>
      <c r="J1127" s="7"/>
      <c r="K1127" s="10"/>
      <c r="L1127" s="10"/>
      <c r="M1127" s="10"/>
      <c r="N1127" s="10"/>
      <c r="O1127" s="10"/>
      <c r="P1127" s="10"/>
      <c r="Q1127" s="10"/>
      <c r="R1127" s="10"/>
      <c r="S1127" s="10"/>
      <c r="T1127" s="10"/>
      <c r="U1127" s="10"/>
      <c r="V1127" s="10"/>
      <c r="W1127" s="10"/>
      <c r="X1127" s="10"/>
      <c r="Y1127" s="10"/>
      <c r="Z1127" s="10"/>
    </row>
    <row r="1128" spans="1:26" x14ac:dyDescent="0.3">
      <c r="A1128" s="22"/>
      <c r="B1128" s="10"/>
      <c r="C1128" s="10"/>
      <c r="D1128" s="10"/>
      <c r="E1128" s="10"/>
      <c r="F1128" s="10"/>
      <c r="G1128" s="10"/>
      <c r="H1128" s="10"/>
      <c r="I1128" s="10"/>
      <c r="J1128" s="7"/>
      <c r="K1128" s="10"/>
      <c r="L1128" s="10"/>
      <c r="M1128" s="10"/>
      <c r="N1128" s="10"/>
      <c r="O1128" s="10"/>
      <c r="P1128" s="10"/>
      <c r="Q1128" s="10"/>
      <c r="R1128" s="10"/>
      <c r="S1128" s="10"/>
      <c r="T1128" s="10"/>
      <c r="U1128" s="10"/>
      <c r="V1128" s="10"/>
      <c r="W1128" s="10"/>
      <c r="X1128" s="10"/>
      <c r="Y1128" s="10"/>
      <c r="Z1128" s="10"/>
    </row>
    <row r="1129" spans="1:26" x14ac:dyDescent="0.3">
      <c r="A1129" s="22"/>
      <c r="B1129" s="10"/>
      <c r="C1129" s="10"/>
      <c r="D1129" s="10"/>
      <c r="E1129" s="10"/>
      <c r="F1129" s="10"/>
      <c r="G1129" s="10"/>
      <c r="H1129" s="10"/>
      <c r="I1129" s="10"/>
      <c r="J1129" s="7"/>
      <c r="K1129" s="10"/>
      <c r="L1129" s="10"/>
      <c r="M1129" s="10"/>
      <c r="N1129" s="10"/>
      <c r="O1129" s="10"/>
      <c r="P1129" s="10"/>
      <c r="Q1129" s="10"/>
      <c r="R1129" s="10"/>
      <c r="S1129" s="10"/>
      <c r="T1129" s="10"/>
      <c r="U1129" s="10"/>
      <c r="V1129" s="10"/>
      <c r="W1129" s="10"/>
      <c r="X1129" s="10"/>
      <c r="Y1129" s="10"/>
      <c r="Z1129" s="10"/>
    </row>
    <row r="1130" spans="1:26" x14ac:dyDescent="0.3">
      <c r="A1130" s="22"/>
      <c r="B1130" s="10"/>
      <c r="C1130" s="10"/>
      <c r="D1130" s="10"/>
      <c r="E1130" s="10"/>
      <c r="F1130" s="10"/>
      <c r="G1130" s="10"/>
      <c r="H1130" s="10"/>
      <c r="I1130" s="10"/>
      <c r="J1130" s="7"/>
      <c r="K1130" s="10"/>
      <c r="L1130" s="10"/>
      <c r="M1130" s="10"/>
      <c r="N1130" s="10"/>
      <c r="O1130" s="10"/>
      <c r="P1130" s="10"/>
      <c r="Q1130" s="10"/>
      <c r="R1130" s="10"/>
      <c r="S1130" s="10"/>
      <c r="T1130" s="10"/>
      <c r="U1130" s="10"/>
      <c r="V1130" s="10"/>
      <c r="W1130" s="10"/>
      <c r="X1130" s="10"/>
      <c r="Y1130" s="10"/>
      <c r="Z1130" s="10"/>
    </row>
    <row r="1131" spans="1:26" x14ac:dyDescent="0.3">
      <c r="A1131" s="22"/>
      <c r="B1131" s="10"/>
      <c r="C1131" s="10"/>
      <c r="D1131" s="10"/>
      <c r="E1131" s="10"/>
      <c r="F1131" s="10"/>
      <c r="G1131" s="10"/>
      <c r="H1131" s="10"/>
      <c r="I1131" s="10"/>
      <c r="J1131" s="7"/>
      <c r="K1131" s="10"/>
      <c r="L1131" s="10"/>
      <c r="M1131" s="10"/>
      <c r="N1131" s="10"/>
      <c r="O1131" s="10"/>
      <c r="P1131" s="10"/>
      <c r="Q1131" s="10"/>
      <c r="R1131" s="10"/>
      <c r="S1131" s="10"/>
      <c r="T1131" s="10"/>
      <c r="U1131" s="10"/>
      <c r="V1131" s="10"/>
      <c r="W1131" s="10"/>
      <c r="X1131" s="10"/>
      <c r="Y1131" s="10"/>
      <c r="Z1131" s="10"/>
    </row>
    <row r="1132" spans="1:26" x14ac:dyDescent="0.3">
      <c r="A1132" s="22"/>
      <c r="B1132" s="10"/>
      <c r="C1132" s="10"/>
      <c r="D1132" s="10"/>
      <c r="E1132" s="10"/>
      <c r="F1132" s="10"/>
      <c r="G1132" s="10"/>
      <c r="H1132" s="10"/>
      <c r="I1132" s="10"/>
      <c r="J1132" s="7"/>
      <c r="K1132" s="10"/>
      <c r="L1132" s="10"/>
      <c r="M1132" s="10"/>
      <c r="N1132" s="10"/>
      <c r="O1132" s="10"/>
      <c r="P1132" s="10"/>
      <c r="Q1132" s="10"/>
      <c r="R1132" s="10"/>
      <c r="S1132" s="10"/>
      <c r="T1132" s="10"/>
      <c r="U1132" s="10"/>
      <c r="V1132" s="10"/>
      <c r="W1132" s="10"/>
      <c r="X1132" s="10"/>
      <c r="Y1132" s="10"/>
      <c r="Z1132" s="10"/>
    </row>
    <row r="1133" spans="1:26" x14ac:dyDescent="0.3">
      <c r="A1133" s="22"/>
      <c r="B1133" s="10"/>
      <c r="C1133" s="10"/>
      <c r="D1133" s="10"/>
      <c r="E1133" s="10"/>
      <c r="F1133" s="10"/>
      <c r="G1133" s="10"/>
      <c r="H1133" s="10"/>
      <c r="I1133" s="10"/>
      <c r="J1133" s="7"/>
      <c r="K1133" s="10"/>
      <c r="L1133" s="10"/>
      <c r="M1133" s="10"/>
      <c r="N1133" s="10"/>
      <c r="O1133" s="10"/>
      <c r="P1133" s="10"/>
      <c r="Q1133" s="10"/>
      <c r="R1133" s="10"/>
      <c r="S1133" s="10"/>
      <c r="T1133" s="10"/>
      <c r="U1133" s="10"/>
      <c r="V1133" s="10"/>
      <c r="W1133" s="10"/>
      <c r="X1133" s="10"/>
      <c r="Y1133" s="10"/>
      <c r="Z1133" s="10"/>
    </row>
    <row r="1134" spans="1:26" x14ac:dyDescent="0.3">
      <c r="A1134" s="22"/>
      <c r="B1134" s="10"/>
      <c r="C1134" s="10"/>
      <c r="D1134" s="10"/>
      <c r="E1134" s="10"/>
      <c r="F1134" s="10"/>
      <c r="G1134" s="10"/>
      <c r="H1134" s="10"/>
      <c r="I1134" s="10"/>
      <c r="J1134" s="7"/>
      <c r="K1134" s="10"/>
      <c r="L1134" s="10"/>
      <c r="M1134" s="10"/>
      <c r="N1134" s="10"/>
      <c r="O1134" s="10"/>
      <c r="P1134" s="10"/>
      <c r="Q1134" s="10"/>
      <c r="R1134" s="10"/>
      <c r="S1134" s="10"/>
      <c r="T1134" s="10"/>
      <c r="U1134" s="10"/>
      <c r="V1134" s="10"/>
      <c r="W1134" s="10"/>
      <c r="X1134" s="10"/>
      <c r="Y1134" s="10"/>
      <c r="Z1134" s="10"/>
    </row>
    <row r="1135" spans="1:26" x14ac:dyDescent="0.3">
      <c r="A1135" s="22"/>
      <c r="B1135" s="10"/>
      <c r="C1135" s="10"/>
      <c r="D1135" s="10"/>
      <c r="E1135" s="10"/>
      <c r="F1135" s="10"/>
      <c r="G1135" s="10"/>
      <c r="H1135" s="10"/>
      <c r="I1135" s="10"/>
      <c r="J1135" s="7"/>
      <c r="K1135" s="10"/>
      <c r="L1135" s="10"/>
      <c r="M1135" s="10"/>
      <c r="N1135" s="10"/>
      <c r="O1135" s="10"/>
      <c r="P1135" s="10"/>
      <c r="Q1135" s="10"/>
      <c r="R1135" s="10"/>
      <c r="S1135" s="10"/>
      <c r="T1135" s="10"/>
      <c r="U1135" s="10"/>
      <c r="V1135" s="10"/>
      <c r="W1135" s="10"/>
      <c r="X1135" s="10"/>
      <c r="Y1135" s="10"/>
      <c r="Z1135" s="10"/>
    </row>
    <row r="1136" spans="1:26" x14ac:dyDescent="0.3">
      <c r="A1136" s="22"/>
      <c r="B1136" s="10"/>
      <c r="C1136" s="10"/>
      <c r="D1136" s="10"/>
      <c r="E1136" s="10"/>
      <c r="F1136" s="10"/>
      <c r="G1136" s="10"/>
      <c r="H1136" s="10"/>
      <c r="I1136" s="10"/>
      <c r="J1136" s="7"/>
      <c r="K1136" s="10"/>
      <c r="L1136" s="10"/>
      <c r="M1136" s="10"/>
      <c r="N1136" s="10"/>
      <c r="O1136" s="10"/>
      <c r="P1136" s="10"/>
      <c r="Q1136" s="10"/>
      <c r="R1136" s="10"/>
      <c r="S1136" s="10"/>
      <c r="T1136" s="10"/>
      <c r="U1136" s="10"/>
      <c r="V1136" s="10"/>
      <c r="W1136" s="10"/>
      <c r="X1136" s="10"/>
      <c r="Y1136" s="10"/>
      <c r="Z1136" s="10"/>
    </row>
    <row r="1137" spans="1:26" x14ac:dyDescent="0.3">
      <c r="A1137" s="22"/>
      <c r="B1137" s="10"/>
      <c r="C1137" s="10"/>
      <c r="D1137" s="10"/>
      <c r="E1137" s="10"/>
      <c r="F1137" s="10"/>
      <c r="G1137" s="10"/>
      <c r="H1137" s="10"/>
      <c r="I1137" s="10"/>
      <c r="J1137" s="7"/>
      <c r="K1137" s="10"/>
      <c r="L1137" s="10"/>
      <c r="M1137" s="10"/>
      <c r="N1137" s="10"/>
      <c r="O1137" s="10"/>
      <c r="P1137" s="10"/>
      <c r="Q1137" s="10"/>
      <c r="R1137" s="10"/>
      <c r="S1137" s="10"/>
      <c r="T1137" s="10"/>
      <c r="U1137" s="10"/>
      <c r="V1137" s="10"/>
      <c r="W1137" s="10"/>
      <c r="X1137" s="10"/>
      <c r="Y1137" s="10"/>
      <c r="Z1137" s="10"/>
    </row>
    <row r="1138" spans="1:26" x14ac:dyDescent="0.3">
      <c r="A1138" s="22"/>
      <c r="B1138" s="10"/>
      <c r="C1138" s="10"/>
      <c r="D1138" s="10"/>
      <c r="E1138" s="10"/>
      <c r="F1138" s="10"/>
      <c r="G1138" s="10"/>
      <c r="H1138" s="10"/>
      <c r="I1138" s="10"/>
      <c r="J1138" s="7"/>
      <c r="K1138" s="10"/>
      <c r="L1138" s="10"/>
      <c r="M1138" s="10"/>
      <c r="N1138" s="10"/>
      <c r="O1138" s="10"/>
      <c r="P1138" s="10"/>
      <c r="Q1138" s="10"/>
      <c r="R1138" s="10"/>
      <c r="S1138" s="10"/>
      <c r="T1138" s="10"/>
      <c r="U1138" s="10"/>
      <c r="V1138" s="10"/>
      <c r="W1138" s="10"/>
      <c r="X1138" s="10"/>
      <c r="Y1138" s="10"/>
      <c r="Z1138" s="10"/>
    </row>
    <row r="1139" spans="1:26" x14ac:dyDescent="0.3">
      <c r="A1139" s="22"/>
      <c r="B1139" s="10"/>
      <c r="C1139" s="10"/>
      <c r="D1139" s="10"/>
      <c r="E1139" s="10"/>
      <c r="F1139" s="10"/>
      <c r="G1139" s="10"/>
      <c r="H1139" s="10"/>
      <c r="I1139" s="10"/>
      <c r="J1139" s="7"/>
      <c r="K1139" s="10"/>
      <c r="L1139" s="10"/>
      <c r="M1139" s="10"/>
      <c r="N1139" s="10"/>
      <c r="O1139" s="10"/>
      <c r="P1139" s="10"/>
      <c r="Q1139" s="10"/>
      <c r="R1139" s="10"/>
      <c r="S1139" s="10"/>
      <c r="T1139" s="10"/>
      <c r="U1139" s="10"/>
      <c r="V1139" s="10"/>
      <c r="W1139" s="10"/>
      <c r="X1139" s="10"/>
      <c r="Y1139" s="10"/>
      <c r="Z1139" s="10"/>
    </row>
    <row r="1140" spans="1:26" x14ac:dyDescent="0.3">
      <c r="A1140" s="22"/>
      <c r="B1140" s="10"/>
      <c r="C1140" s="10"/>
      <c r="D1140" s="10"/>
      <c r="E1140" s="10"/>
      <c r="F1140" s="10"/>
      <c r="G1140" s="10"/>
      <c r="H1140" s="10"/>
      <c r="I1140" s="10"/>
      <c r="J1140" s="7"/>
      <c r="K1140" s="10"/>
      <c r="L1140" s="10"/>
      <c r="M1140" s="10"/>
      <c r="N1140" s="10"/>
      <c r="O1140" s="10"/>
      <c r="P1140" s="10"/>
      <c r="Q1140" s="10"/>
      <c r="R1140" s="10"/>
      <c r="S1140" s="10"/>
      <c r="T1140" s="10"/>
      <c r="U1140" s="10"/>
      <c r="V1140" s="10"/>
      <c r="W1140" s="10"/>
      <c r="X1140" s="10"/>
      <c r="Y1140" s="10"/>
      <c r="Z1140" s="10"/>
    </row>
    <row r="1141" spans="1:26" x14ac:dyDescent="0.3">
      <c r="A1141" s="22"/>
      <c r="B1141" s="10"/>
      <c r="C1141" s="10"/>
      <c r="D1141" s="10"/>
      <c r="E1141" s="10"/>
      <c r="F1141" s="10"/>
      <c r="G1141" s="10"/>
      <c r="H1141" s="10"/>
      <c r="I1141" s="10"/>
      <c r="J1141" s="7"/>
      <c r="K1141" s="10"/>
      <c r="L1141" s="10"/>
      <c r="M1141" s="10"/>
      <c r="N1141" s="10"/>
      <c r="O1141" s="10"/>
      <c r="P1141" s="10"/>
      <c r="Q1141" s="10"/>
      <c r="R1141" s="10"/>
      <c r="S1141" s="10"/>
      <c r="T1141" s="10"/>
      <c r="U1141" s="10"/>
      <c r="V1141" s="10"/>
      <c r="W1141" s="10"/>
      <c r="X1141" s="10"/>
      <c r="Y1141" s="10"/>
      <c r="Z1141" s="10"/>
    </row>
    <row r="1142" spans="1:26" x14ac:dyDescent="0.3">
      <c r="A1142" s="22"/>
      <c r="B1142" s="10"/>
      <c r="C1142" s="10"/>
      <c r="D1142" s="10"/>
      <c r="E1142" s="10"/>
      <c r="F1142" s="10"/>
      <c r="G1142" s="10"/>
      <c r="H1142" s="10"/>
      <c r="I1142" s="10"/>
      <c r="J1142" s="7"/>
      <c r="K1142" s="10"/>
      <c r="L1142" s="10"/>
      <c r="M1142" s="10"/>
      <c r="N1142" s="10"/>
      <c r="O1142" s="10"/>
      <c r="P1142" s="10"/>
      <c r="Q1142" s="10"/>
      <c r="R1142" s="10"/>
      <c r="S1142" s="10"/>
      <c r="T1142" s="10"/>
      <c r="U1142" s="10"/>
      <c r="V1142" s="10"/>
      <c r="W1142" s="10"/>
      <c r="X1142" s="10"/>
      <c r="Y1142" s="10"/>
      <c r="Z1142" s="10"/>
    </row>
    <row r="1143" spans="1:26" x14ac:dyDescent="0.3">
      <c r="A1143" s="22"/>
      <c r="B1143" s="10"/>
      <c r="C1143" s="10"/>
      <c r="D1143" s="10"/>
      <c r="E1143" s="10"/>
      <c r="F1143" s="10"/>
      <c r="G1143" s="10"/>
      <c r="H1143" s="10"/>
      <c r="I1143" s="10"/>
      <c r="J1143" s="7"/>
      <c r="K1143" s="10"/>
      <c r="L1143" s="10"/>
      <c r="M1143" s="10"/>
      <c r="N1143" s="10"/>
      <c r="O1143" s="10"/>
      <c r="P1143" s="10"/>
      <c r="Q1143" s="10"/>
      <c r="R1143" s="10"/>
      <c r="S1143" s="10"/>
      <c r="T1143" s="10"/>
      <c r="U1143" s="10"/>
      <c r="V1143" s="10"/>
      <c r="W1143" s="10"/>
      <c r="X1143" s="10"/>
      <c r="Y1143" s="10"/>
      <c r="Z1143" s="10"/>
    </row>
    <row r="1144" spans="1:26" x14ac:dyDescent="0.3">
      <c r="A1144" s="22"/>
      <c r="B1144" s="10"/>
      <c r="C1144" s="10"/>
      <c r="D1144" s="10"/>
      <c r="E1144" s="10"/>
      <c r="F1144" s="10"/>
      <c r="G1144" s="10"/>
      <c r="H1144" s="10"/>
      <c r="I1144" s="10"/>
      <c r="J1144" s="7"/>
      <c r="K1144" s="10"/>
      <c r="L1144" s="10"/>
      <c r="M1144" s="10"/>
      <c r="N1144" s="10"/>
      <c r="O1144" s="10"/>
      <c r="P1144" s="10"/>
      <c r="Q1144" s="10"/>
      <c r="R1144" s="10"/>
      <c r="S1144" s="10"/>
      <c r="T1144" s="10"/>
      <c r="U1144" s="10"/>
      <c r="V1144" s="10"/>
      <c r="W1144" s="10"/>
      <c r="X1144" s="10"/>
      <c r="Y1144" s="10"/>
      <c r="Z1144" s="10"/>
    </row>
    <row r="1145" spans="1:26" x14ac:dyDescent="0.3">
      <c r="A1145" s="22"/>
      <c r="B1145" s="10"/>
      <c r="C1145" s="10"/>
      <c r="D1145" s="10"/>
      <c r="E1145" s="10"/>
      <c r="F1145" s="10"/>
      <c r="G1145" s="10"/>
      <c r="H1145" s="10"/>
      <c r="I1145" s="10"/>
      <c r="J1145" s="7"/>
      <c r="K1145" s="10"/>
      <c r="L1145" s="10"/>
      <c r="M1145" s="10"/>
      <c r="N1145" s="10"/>
      <c r="O1145" s="10"/>
      <c r="P1145" s="10"/>
      <c r="Q1145" s="10"/>
      <c r="R1145" s="10"/>
      <c r="S1145" s="10"/>
      <c r="T1145" s="10"/>
      <c r="U1145" s="10"/>
      <c r="V1145" s="10"/>
      <c r="W1145" s="10"/>
      <c r="X1145" s="10"/>
      <c r="Y1145" s="10"/>
      <c r="Z1145" s="10"/>
    </row>
    <row r="1146" spans="1:26" x14ac:dyDescent="0.3">
      <c r="A1146" s="22"/>
      <c r="B1146" s="10"/>
      <c r="C1146" s="10"/>
      <c r="D1146" s="10"/>
      <c r="E1146" s="10"/>
      <c r="F1146" s="10"/>
      <c r="G1146" s="10"/>
      <c r="H1146" s="10"/>
      <c r="I1146" s="10"/>
      <c r="J1146" s="7"/>
      <c r="K1146" s="10"/>
      <c r="L1146" s="10"/>
      <c r="M1146" s="10"/>
      <c r="N1146" s="10"/>
      <c r="O1146" s="10"/>
      <c r="P1146" s="10"/>
      <c r="Q1146" s="10"/>
      <c r="R1146" s="10"/>
      <c r="S1146" s="10"/>
      <c r="T1146" s="10"/>
      <c r="U1146" s="10"/>
      <c r="V1146" s="10"/>
      <c r="W1146" s="10"/>
      <c r="X1146" s="10"/>
      <c r="Y1146" s="10"/>
      <c r="Z1146" s="10"/>
    </row>
    <row r="1147" spans="1:26" x14ac:dyDescent="0.3">
      <c r="A1147" s="22"/>
      <c r="B1147" s="10"/>
      <c r="C1147" s="10"/>
      <c r="D1147" s="10"/>
      <c r="E1147" s="10"/>
      <c r="F1147" s="10"/>
      <c r="G1147" s="10"/>
      <c r="H1147" s="10"/>
      <c r="I1147" s="10"/>
      <c r="J1147" s="7"/>
      <c r="K1147" s="10"/>
      <c r="L1147" s="10"/>
      <c r="M1147" s="10"/>
      <c r="N1147" s="10"/>
      <c r="O1147" s="10"/>
      <c r="P1147" s="10"/>
      <c r="Q1147" s="10"/>
      <c r="R1147" s="10"/>
      <c r="S1147" s="10"/>
      <c r="T1147" s="10"/>
      <c r="U1147" s="10"/>
      <c r="V1147" s="10"/>
      <c r="W1147" s="10"/>
      <c r="X1147" s="10"/>
      <c r="Y1147" s="10"/>
      <c r="Z1147" s="10"/>
    </row>
    <row r="1148" spans="1:26" x14ac:dyDescent="0.3">
      <c r="A1148" s="22"/>
      <c r="B1148" s="10"/>
      <c r="C1148" s="10"/>
      <c r="D1148" s="10"/>
      <c r="E1148" s="10"/>
      <c r="F1148" s="10"/>
      <c r="G1148" s="10"/>
      <c r="H1148" s="10"/>
      <c r="I1148" s="10"/>
      <c r="J1148" s="7"/>
      <c r="K1148" s="10"/>
      <c r="L1148" s="10"/>
      <c r="M1148" s="10"/>
      <c r="N1148" s="10"/>
      <c r="O1148" s="10"/>
      <c r="P1148" s="10"/>
      <c r="Q1148" s="10"/>
      <c r="R1148" s="10"/>
      <c r="S1148" s="10"/>
      <c r="T1148" s="10"/>
      <c r="U1148" s="10"/>
      <c r="V1148" s="10"/>
      <c r="W1148" s="10"/>
      <c r="X1148" s="10"/>
      <c r="Y1148" s="10"/>
      <c r="Z1148" s="10"/>
    </row>
    <row r="1149" spans="1:26" x14ac:dyDescent="0.3">
      <c r="A1149" s="22"/>
      <c r="B1149" s="10"/>
      <c r="C1149" s="10"/>
      <c r="D1149" s="10"/>
      <c r="E1149" s="10"/>
      <c r="F1149" s="10"/>
      <c r="G1149" s="10"/>
      <c r="H1149" s="10"/>
      <c r="I1149" s="10"/>
      <c r="J1149" s="7"/>
      <c r="K1149" s="10"/>
      <c r="L1149" s="10"/>
      <c r="M1149" s="10"/>
      <c r="N1149" s="10"/>
      <c r="O1149" s="10"/>
      <c r="P1149" s="10"/>
      <c r="Q1149" s="10"/>
      <c r="R1149" s="10"/>
      <c r="S1149" s="10"/>
      <c r="T1149" s="10"/>
      <c r="U1149" s="10"/>
      <c r="V1149" s="10"/>
      <c r="W1149" s="10"/>
      <c r="X1149" s="10"/>
      <c r="Y1149" s="10"/>
      <c r="Z1149" s="10"/>
    </row>
    <row r="1150" spans="1:26" x14ac:dyDescent="0.3">
      <c r="A1150" s="22"/>
      <c r="B1150" s="10"/>
      <c r="C1150" s="10"/>
      <c r="D1150" s="10"/>
      <c r="E1150" s="10"/>
      <c r="F1150" s="10"/>
      <c r="G1150" s="10"/>
      <c r="H1150" s="10"/>
      <c r="I1150" s="10"/>
      <c r="J1150" s="7"/>
      <c r="K1150" s="10"/>
      <c r="L1150" s="10"/>
      <c r="M1150" s="10"/>
      <c r="N1150" s="10"/>
      <c r="O1150" s="10"/>
      <c r="P1150" s="10"/>
      <c r="Q1150" s="10"/>
      <c r="R1150" s="10"/>
      <c r="S1150" s="10"/>
      <c r="T1150" s="10"/>
      <c r="U1150" s="10"/>
      <c r="V1150" s="10"/>
      <c r="W1150" s="10"/>
      <c r="X1150" s="10"/>
      <c r="Y1150" s="10"/>
      <c r="Z1150" s="10"/>
    </row>
    <row r="1151" spans="1:26" x14ac:dyDescent="0.3">
      <c r="A1151" s="22"/>
      <c r="B1151" s="10"/>
      <c r="C1151" s="10"/>
      <c r="D1151" s="10"/>
      <c r="E1151" s="10"/>
      <c r="F1151" s="10"/>
      <c r="G1151" s="10"/>
      <c r="H1151" s="10"/>
      <c r="I1151" s="10"/>
      <c r="J1151" s="7"/>
      <c r="K1151" s="10"/>
      <c r="L1151" s="10"/>
      <c r="M1151" s="10"/>
      <c r="N1151" s="10"/>
      <c r="O1151" s="10"/>
      <c r="P1151" s="10"/>
      <c r="Q1151" s="10"/>
      <c r="R1151" s="10"/>
      <c r="S1151" s="10"/>
      <c r="T1151" s="10"/>
      <c r="U1151" s="10"/>
      <c r="V1151" s="10"/>
      <c r="W1151" s="10"/>
      <c r="X1151" s="10"/>
      <c r="Y1151" s="10"/>
      <c r="Z1151" s="10"/>
    </row>
    <row r="1152" spans="1:26" x14ac:dyDescent="0.3">
      <c r="A1152" s="22"/>
      <c r="B1152" s="10"/>
      <c r="C1152" s="10"/>
      <c r="D1152" s="10"/>
      <c r="E1152" s="10"/>
      <c r="F1152" s="10"/>
      <c r="G1152" s="10"/>
      <c r="H1152" s="10"/>
      <c r="I1152" s="10"/>
      <c r="J1152" s="7"/>
      <c r="K1152" s="10"/>
      <c r="L1152" s="10"/>
      <c r="M1152" s="10"/>
      <c r="N1152" s="10"/>
      <c r="O1152" s="10"/>
      <c r="P1152" s="10"/>
      <c r="Q1152" s="10"/>
      <c r="R1152" s="10"/>
      <c r="S1152" s="10"/>
      <c r="T1152" s="10"/>
      <c r="U1152" s="10"/>
      <c r="V1152" s="10"/>
      <c r="W1152" s="10"/>
      <c r="X1152" s="10"/>
      <c r="Y1152" s="10"/>
      <c r="Z1152" s="10"/>
    </row>
    <row r="1153" spans="1:26" x14ac:dyDescent="0.3">
      <c r="A1153" s="22"/>
      <c r="B1153" s="10"/>
      <c r="C1153" s="10"/>
      <c r="D1153" s="10"/>
      <c r="E1153" s="10"/>
      <c r="F1153" s="10"/>
      <c r="G1153" s="10"/>
      <c r="H1153" s="10"/>
      <c r="I1153" s="10"/>
      <c r="J1153" s="7"/>
      <c r="K1153" s="10"/>
      <c r="L1153" s="10"/>
      <c r="M1153" s="10"/>
      <c r="N1153" s="10"/>
      <c r="O1153" s="10"/>
      <c r="P1153" s="10"/>
      <c r="Q1153" s="10"/>
      <c r="R1153" s="10"/>
      <c r="S1153" s="10"/>
      <c r="T1153" s="10"/>
      <c r="U1153" s="10"/>
      <c r="V1153" s="10"/>
      <c r="W1153" s="10"/>
      <c r="X1153" s="10"/>
      <c r="Y1153" s="10"/>
      <c r="Z1153" s="10"/>
    </row>
    <row r="1154" spans="1:26" x14ac:dyDescent="0.3">
      <c r="A1154" s="22"/>
      <c r="B1154" s="10"/>
      <c r="C1154" s="10"/>
      <c r="D1154" s="10"/>
      <c r="E1154" s="10"/>
      <c r="F1154" s="10"/>
      <c r="G1154" s="10"/>
      <c r="H1154" s="10"/>
      <c r="I1154" s="10"/>
      <c r="J1154" s="7"/>
      <c r="K1154" s="10"/>
      <c r="L1154" s="10"/>
      <c r="M1154" s="10"/>
      <c r="N1154" s="10"/>
      <c r="O1154" s="10"/>
      <c r="P1154" s="10"/>
      <c r="Q1154" s="10"/>
      <c r="R1154" s="10"/>
      <c r="S1154" s="10"/>
      <c r="T1154" s="10"/>
      <c r="U1154" s="10"/>
      <c r="V1154" s="10"/>
      <c r="W1154" s="10"/>
      <c r="X1154" s="10"/>
      <c r="Y1154" s="10"/>
      <c r="Z1154" s="10"/>
    </row>
    <row r="1155" spans="1:26" x14ac:dyDescent="0.3">
      <c r="A1155" s="22"/>
      <c r="B1155" s="10"/>
      <c r="C1155" s="10"/>
      <c r="D1155" s="10"/>
      <c r="E1155" s="10"/>
      <c r="F1155" s="10"/>
      <c r="G1155" s="10"/>
      <c r="H1155" s="10"/>
      <c r="I1155" s="10"/>
      <c r="J1155" s="7"/>
      <c r="K1155" s="10"/>
      <c r="L1155" s="10"/>
      <c r="M1155" s="10"/>
      <c r="N1155" s="10"/>
      <c r="O1155" s="10"/>
      <c r="P1155" s="10"/>
      <c r="Q1155" s="10"/>
      <c r="R1155" s="10"/>
      <c r="S1155" s="10"/>
      <c r="T1155" s="10"/>
      <c r="U1155" s="10"/>
      <c r="V1155" s="10"/>
      <c r="W1155" s="10"/>
      <c r="X1155" s="10"/>
      <c r="Y1155" s="10"/>
      <c r="Z1155" s="10"/>
    </row>
    <row r="1156" spans="1:26" x14ac:dyDescent="0.3">
      <c r="A1156" s="22"/>
      <c r="B1156" s="10"/>
      <c r="C1156" s="10"/>
      <c r="D1156" s="10"/>
      <c r="E1156" s="10"/>
      <c r="F1156" s="10"/>
      <c r="G1156" s="10"/>
      <c r="H1156" s="10"/>
      <c r="I1156" s="10"/>
      <c r="J1156" s="7"/>
      <c r="K1156" s="10"/>
      <c r="L1156" s="10"/>
      <c r="M1156" s="10"/>
      <c r="N1156" s="10"/>
      <c r="O1156" s="10"/>
      <c r="P1156" s="10"/>
      <c r="Q1156" s="10"/>
      <c r="R1156" s="10"/>
      <c r="S1156" s="10"/>
      <c r="T1156" s="10"/>
      <c r="U1156" s="10"/>
      <c r="V1156" s="10"/>
      <c r="W1156" s="10"/>
      <c r="X1156" s="10"/>
      <c r="Y1156" s="10"/>
      <c r="Z1156" s="10"/>
    </row>
    <row r="1157" spans="1:26" x14ac:dyDescent="0.3">
      <c r="A1157" s="22"/>
      <c r="B1157" s="10"/>
      <c r="C1157" s="10"/>
      <c r="D1157" s="10"/>
      <c r="E1157" s="10"/>
      <c r="F1157" s="10"/>
      <c r="G1157" s="10"/>
      <c r="H1157" s="10"/>
      <c r="I1157" s="10"/>
      <c r="J1157" s="7"/>
      <c r="K1157" s="10"/>
      <c r="L1157" s="10"/>
      <c r="M1157" s="10"/>
      <c r="N1157" s="10"/>
      <c r="O1157" s="10"/>
      <c r="P1157" s="10"/>
      <c r="Q1157" s="10"/>
      <c r="R1157" s="10"/>
      <c r="S1157" s="10"/>
      <c r="T1157" s="10"/>
      <c r="U1157" s="10"/>
      <c r="V1157" s="10"/>
      <c r="W1157" s="10"/>
      <c r="X1157" s="10"/>
      <c r="Y1157" s="10"/>
      <c r="Z1157" s="10"/>
    </row>
    <row r="1158" spans="1:26" x14ac:dyDescent="0.3">
      <c r="A1158" s="22"/>
      <c r="B1158" s="10"/>
      <c r="C1158" s="10"/>
      <c r="D1158" s="10"/>
      <c r="E1158" s="10"/>
      <c r="F1158" s="10"/>
      <c r="G1158" s="10"/>
      <c r="H1158" s="10"/>
      <c r="I1158" s="10"/>
      <c r="J1158" s="7"/>
      <c r="K1158" s="10"/>
      <c r="L1158" s="10"/>
      <c r="M1158" s="10"/>
      <c r="N1158" s="10"/>
      <c r="O1158" s="10"/>
      <c r="P1158" s="10"/>
      <c r="Q1158" s="10"/>
      <c r="R1158" s="10"/>
      <c r="S1158" s="10"/>
      <c r="T1158" s="10"/>
      <c r="U1158" s="10"/>
      <c r="V1158" s="10"/>
      <c r="W1158" s="10"/>
      <c r="X1158" s="10"/>
      <c r="Y1158" s="10"/>
      <c r="Z1158" s="10"/>
    </row>
    <row r="1159" spans="1:26" x14ac:dyDescent="0.3">
      <c r="A1159" s="22"/>
      <c r="B1159" s="10"/>
      <c r="C1159" s="10"/>
      <c r="D1159" s="10"/>
      <c r="E1159" s="10"/>
      <c r="F1159" s="10"/>
      <c r="G1159" s="10"/>
      <c r="H1159" s="10"/>
      <c r="I1159" s="10"/>
      <c r="J1159" s="7"/>
      <c r="K1159" s="10"/>
      <c r="L1159" s="10"/>
      <c r="M1159" s="10"/>
      <c r="N1159" s="10"/>
      <c r="O1159" s="10"/>
      <c r="P1159" s="10"/>
      <c r="Q1159" s="10"/>
      <c r="R1159" s="10"/>
      <c r="S1159" s="10"/>
      <c r="T1159" s="10"/>
      <c r="U1159" s="10"/>
      <c r="V1159" s="10"/>
      <c r="W1159" s="10"/>
      <c r="X1159" s="10"/>
      <c r="Y1159" s="10"/>
      <c r="Z1159" s="10"/>
    </row>
    <row r="1160" spans="1:26" x14ac:dyDescent="0.3">
      <c r="A1160" s="22"/>
      <c r="B1160" s="10"/>
      <c r="C1160" s="10"/>
      <c r="D1160" s="10"/>
      <c r="E1160" s="10"/>
      <c r="F1160" s="10"/>
      <c r="G1160" s="10"/>
      <c r="H1160" s="10"/>
      <c r="I1160" s="10"/>
      <c r="J1160" s="7"/>
      <c r="K1160" s="10"/>
      <c r="L1160" s="10"/>
      <c r="M1160" s="10"/>
      <c r="N1160" s="10"/>
      <c r="O1160" s="10"/>
      <c r="P1160" s="10"/>
      <c r="Q1160" s="10"/>
      <c r="R1160" s="10"/>
      <c r="S1160" s="10"/>
      <c r="T1160" s="10"/>
      <c r="U1160" s="10"/>
      <c r="V1160" s="10"/>
      <c r="W1160" s="10"/>
      <c r="X1160" s="10"/>
      <c r="Y1160" s="10"/>
      <c r="Z1160" s="10"/>
    </row>
    <row r="1161" spans="1:26" x14ac:dyDescent="0.3">
      <c r="A1161" s="22"/>
      <c r="B1161" s="10"/>
      <c r="C1161" s="10"/>
      <c r="D1161" s="10"/>
      <c r="E1161" s="10"/>
      <c r="F1161" s="10"/>
      <c r="G1161" s="10"/>
      <c r="H1161" s="10"/>
      <c r="I1161" s="10"/>
      <c r="J1161" s="7"/>
      <c r="K1161" s="10"/>
      <c r="L1161" s="10"/>
      <c r="M1161" s="10"/>
      <c r="N1161" s="10"/>
      <c r="O1161" s="10"/>
      <c r="P1161" s="10"/>
      <c r="Q1161" s="10"/>
      <c r="R1161" s="10"/>
      <c r="S1161" s="10"/>
      <c r="T1161" s="10"/>
      <c r="U1161" s="10"/>
      <c r="V1161" s="10"/>
      <c r="W1161" s="10"/>
      <c r="X1161" s="10"/>
      <c r="Y1161" s="10"/>
      <c r="Z1161" s="10"/>
    </row>
    <row r="1162" spans="1:26" x14ac:dyDescent="0.3">
      <c r="A1162" s="22"/>
      <c r="B1162" s="10"/>
      <c r="C1162" s="10"/>
      <c r="D1162" s="10"/>
      <c r="E1162" s="10"/>
      <c r="F1162" s="10"/>
      <c r="G1162" s="10"/>
      <c r="H1162" s="10"/>
      <c r="I1162" s="10"/>
      <c r="J1162" s="7"/>
      <c r="K1162" s="10"/>
      <c r="L1162" s="10"/>
      <c r="M1162" s="10"/>
      <c r="N1162" s="10"/>
      <c r="O1162" s="10"/>
      <c r="P1162" s="10"/>
      <c r="Q1162" s="10"/>
      <c r="R1162" s="10"/>
      <c r="S1162" s="10"/>
      <c r="T1162" s="10"/>
      <c r="U1162" s="10"/>
      <c r="V1162" s="10"/>
      <c r="W1162" s="10"/>
      <c r="X1162" s="10"/>
      <c r="Y1162" s="10"/>
      <c r="Z1162" s="10"/>
    </row>
    <row r="1163" spans="1:26" x14ac:dyDescent="0.3">
      <c r="A1163" s="22"/>
      <c r="B1163" s="10"/>
      <c r="C1163" s="10"/>
      <c r="D1163" s="10"/>
      <c r="E1163" s="10"/>
      <c r="F1163" s="10"/>
      <c r="G1163" s="10"/>
      <c r="H1163" s="10"/>
      <c r="I1163" s="10"/>
      <c r="J1163" s="7"/>
      <c r="K1163" s="10"/>
      <c r="L1163" s="10"/>
      <c r="M1163" s="10"/>
      <c r="N1163" s="10"/>
      <c r="O1163" s="10"/>
      <c r="P1163" s="10"/>
      <c r="Q1163" s="10"/>
      <c r="R1163" s="10"/>
      <c r="S1163" s="10"/>
      <c r="T1163" s="10"/>
      <c r="U1163" s="10"/>
      <c r="V1163" s="10"/>
      <c r="W1163" s="10"/>
      <c r="X1163" s="10"/>
      <c r="Y1163" s="10"/>
      <c r="Z1163" s="10"/>
    </row>
    <row r="1164" spans="1:26" x14ac:dyDescent="0.3">
      <c r="A1164" s="22"/>
      <c r="B1164" s="10"/>
      <c r="C1164" s="10"/>
      <c r="D1164" s="10"/>
      <c r="E1164" s="10"/>
      <c r="F1164" s="10"/>
      <c r="G1164" s="10"/>
      <c r="H1164" s="10"/>
      <c r="I1164" s="10"/>
      <c r="J1164" s="7"/>
      <c r="K1164" s="10"/>
      <c r="L1164" s="10"/>
      <c r="M1164" s="10"/>
      <c r="N1164" s="10"/>
      <c r="O1164" s="10"/>
      <c r="P1164" s="10"/>
      <c r="Q1164" s="10"/>
      <c r="R1164" s="10"/>
      <c r="S1164" s="10"/>
      <c r="T1164" s="10"/>
      <c r="U1164" s="10"/>
      <c r="V1164" s="10"/>
      <c r="W1164" s="10"/>
      <c r="X1164" s="10"/>
      <c r="Y1164" s="10"/>
      <c r="Z1164" s="10"/>
    </row>
    <row r="1165" spans="1:26" x14ac:dyDescent="0.3">
      <c r="A1165" s="22"/>
      <c r="B1165" s="10"/>
      <c r="C1165" s="10"/>
      <c r="D1165" s="10"/>
      <c r="E1165" s="10"/>
      <c r="F1165" s="10"/>
      <c r="G1165" s="10"/>
      <c r="H1165" s="10"/>
      <c r="I1165" s="10"/>
      <c r="J1165" s="7"/>
      <c r="K1165" s="10"/>
      <c r="L1165" s="10"/>
      <c r="M1165" s="10"/>
      <c r="N1165" s="10"/>
      <c r="O1165" s="10"/>
      <c r="P1165" s="10"/>
      <c r="Q1165" s="10"/>
      <c r="R1165" s="10"/>
      <c r="S1165" s="10"/>
      <c r="T1165" s="10"/>
      <c r="U1165" s="10"/>
      <c r="V1165" s="10"/>
      <c r="W1165" s="10"/>
      <c r="X1165" s="10"/>
      <c r="Y1165" s="10"/>
      <c r="Z1165" s="10"/>
    </row>
    <row r="1166" spans="1:26" x14ac:dyDescent="0.3">
      <c r="A1166" s="22"/>
      <c r="B1166" s="10"/>
      <c r="C1166" s="10"/>
      <c r="D1166" s="10"/>
      <c r="E1166" s="10"/>
      <c r="F1166" s="10"/>
      <c r="G1166" s="10"/>
      <c r="H1166" s="10"/>
      <c r="I1166" s="10"/>
      <c r="J1166" s="7"/>
      <c r="K1166" s="10"/>
      <c r="L1166" s="10"/>
      <c r="M1166" s="10"/>
      <c r="N1166" s="10"/>
      <c r="O1166" s="10"/>
      <c r="P1166" s="10"/>
      <c r="Q1166" s="10"/>
      <c r="R1166" s="10"/>
      <c r="S1166" s="10"/>
      <c r="T1166" s="10"/>
      <c r="U1166" s="10"/>
      <c r="V1166" s="10"/>
      <c r="W1166" s="10"/>
      <c r="X1166" s="10"/>
      <c r="Y1166" s="10"/>
      <c r="Z1166" s="10"/>
    </row>
    <row r="1167" spans="1:26" x14ac:dyDescent="0.3">
      <c r="A1167" s="22"/>
      <c r="B1167" s="10"/>
      <c r="C1167" s="10"/>
      <c r="D1167" s="10"/>
      <c r="E1167" s="10"/>
      <c r="F1167" s="10"/>
      <c r="G1167" s="10"/>
      <c r="H1167" s="10"/>
      <c r="I1167" s="10"/>
      <c r="J1167" s="7"/>
      <c r="K1167" s="10"/>
      <c r="L1167" s="10"/>
      <c r="M1167" s="10"/>
      <c r="N1167" s="10"/>
      <c r="O1167" s="10"/>
      <c r="P1167" s="10"/>
      <c r="Q1167" s="10"/>
      <c r="R1167" s="10"/>
      <c r="S1167" s="10"/>
      <c r="T1167" s="10"/>
      <c r="U1167" s="10"/>
      <c r="V1167" s="10"/>
      <c r="W1167" s="10"/>
      <c r="X1167" s="10"/>
      <c r="Y1167" s="10"/>
      <c r="Z1167" s="10"/>
    </row>
    <row r="1168" spans="1:26" x14ac:dyDescent="0.3">
      <c r="A1168" s="22"/>
      <c r="B1168" s="10"/>
      <c r="C1168" s="10"/>
      <c r="D1168" s="10"/>
      <c r="E1168" s="10"/>
      <c r="F1168" s="10"/>
      <c r="G1168" s="10"/>
      <c r="H1168" s="10"/>
      <c r="I1168" s="10"/>
      <c r="J1168" s="7"/>
      <c r="K1168" s="10"/>
      <c r="L1168" s="10"/>
      <c r="M1168" s="10"/>
      <c r="N1168" s="10"/>
      <c r="O1168" s="10"/>
      <c r="P1168" s="10"/>
      <c r="Q1168" s="10"/>
      <c r="R1168" s="10"/>
      <c r="S1168" s="10"/>
      <c r="T1168" s="10"/>
      <c r="U1168" s="10"/>
      <c r="V1168" s="10"/>
      <c r="W1168" s="10"/>
      <c r="X1168" s="10"/>
      <c r="Y1168" s="10"/>
      <c r="Z1168" s="10"/>
    </row>
    <row r="1169" spans="1:26" x14ac:dyDescent="0.3">
      <c r="A1169" s="22"/>
      <c r="B1169" s="10"/>
      <c r="C1169" s="10"/>
      <c r="D1169" s="10"/>
      <c r="E1169" s="10"/>
      <c r="F1169" s="10"/>
      <c r="G1169" s="10"/>
      <c r="H1169" s="10"/>
      <c r="I1169" s="10"/>
      <c r="J1169" s="7"/>
      <c r="K1169" s="10"/>
      <c r="L1169" s="10"/>
      <c r="M1169" s="10"/>
      <c r="N1169" s="10"/>
      <c r="O1169" s="10"/>
      <c r="P1169" s="10"/>
      <c r="Q1169" s="10"/>
      <c r="R1169" s="10"/>
      <c r="S1169" s="10"/>
      <c r="T1169" s="10"/>
      <c r="U1169" s="10"/>
      <c r="V1169" s="10"/>
      <c r="W1169" s="10"/>
      <c r="X1169" s="10"/>
      <c r="Y1169" s="10"/>
      <c r="Z1169" s="10"/>
    </row>
    <row r="1170" spans="1:26" x14ac:dyDescent="0.3">
      <c r="A1170" s="22"/>
      <c r="B1170" s="10"/>
      <c r="C1170" s="10"/>
      <c r="D1170" s="10"/>
      <c r="E1170" s="10"/>
      <c r="F1170" s="10"/>
      <c r="G1170" s="10"/>
      <c r="H1170" s="10"/>
      <c r="I1170" s="10"/>
      <c r="J1170" s="7"/>
      <c r="K1170" s="10"/>
      <c r="L1170" s="10"/>
      <c r="M1170" s="10"/>
      <c r="N1170" s="10"/>
      <c r="O1170" s="10"/>
      <c r="P1170" s="10"/>
      <c r="Q1170" s="10"/>
      <c r="R1170" s="10"/>
      <c r="S1170" s="10"/>
      <c r="T1170" s="10"/>
      <c r="U1170" s="10"/>
      <c r="V1170" s="10"/>
      <c r="W1170" s="10"/>
      <c r="X1170" s="10"/>
      <c r="Y1170" s="10"/>
      <c r="Z1170" s="10"/>
    </row>
    <row r="1171" spans="1:26" x14ac:dyDescent="0.3">
      <c r="A1171" s="22"/>
      <c r="B1171" s="10"/>
      <c r="C1171" s="10"/>
      <c r="D1171" s="10"/>
      <c r="E1171" s="10"/>
      <c r="F1171" s="10"/>
      <c r="G1171" s="10"/>
      <c r="H1171" s="10"/>
      <c r="I1171" s="10"/>
      <c r="J1171" s="7"/>
      <c r="K1171" s="10"/>
      <c r="L1171" s="10"/>
      <c r="M1171" s="10"/>
      <c r="N1171" s="10"/>
      <c r="O1171" s="10"/>
      <c r="P1171" s="10"/>
      <c r="Q1171" s="10"/>
      <c r="R1171" s="10"/>
      <c r="S1171" s="10"/>
      <c r="T1171" s="10"/>
      <c r="U1171" s="10"/>
      <c r="V1171" s="10"/>
      <c r="W1171" s="10"/>
      <c r="X1171" s="10"/>
      <c r="Y1171" s="10"/>
      <c r="Z1171" s="10"/>
    </row>
    <row r="1172" spans="1:26" x14ac:dyDescent="0.3">
      <c r="A1172" s="22"/>
      <c r="B1172" s="10"/>
      <c r="C1172" s="10"/>
      <c r="D1172" s="10"/>
      <c r="E1172" s="10"/>
      <c r="F1172" s="10"/>
      <c r="G1172" s="10"/>
      <c r="H1172" s="10"/>
      <c r="I1172" s="10"/>
      <c r="J1172" s="7"/>
      <c r="K1172" s="10"/>
      <c r="L1172" s="10"/>
      <c r="M1172" s="10"/>
      <c r="N1172" s="10"/>
      <c r="O1172" s="10"/>
      <c r="P1172" s="10"/>
      <c r="Q1172" s="10"/>
      <c r="R1172" s="10"/>
      <c r="S1172" s="10"/>
      <c r="T1172" s="10"/>
      <c r="U1172" s="10"/>
      <c r="V1172" s="10"/>
      <c r="W1172" s="10"/>
      <c r="X1172" s="10"/>
      <c r="Y1172" s="10"/>
      <c r="Z1172" s="10"/>
    </row>
    <row r="1173" spans="1:26" x14ac:dyDescent="0.3">
      <c r="A1173" s="22"/>
      <c r="B1173" s="10"/>
      <c r="C1173" s="10"/>
      <c r="D1173" s="10"/>
      <c r="E1173" s="10"/>
      <c r="F1173" s="10"/>
      <c r="G1173" s="10"/>
      <c r="H1173" s="10"/>
      <c r="I1173" s="10"/>
      <c r="J1173" s="7"/>
      <c r="K1173" s="10"/>
      <c r="L1173" s="10"/>
      <c r="M1173" s="10"/>
      <c r="N1173" s="10"/>
      <c r="O1173" s="10"/>
      <c r="P1173" s="10"/>
      <c r="Q1173" s="10"/>
      <c r="R1173" s="10"/>
      <c r="S1173" s="10"/>
      <c r="T1173" s="10"/>
      <c r="U1173" s="10"/>
      <c r="V1173" s="10"/>
      <c r="W1173" s="10"/>
      <c r="X1173" s="10"/>
      <c r="Y1173" s="10"/>
      <c r="Z1173" s="10"/>
    </row>
    <row r="1174" spans="1:26" x14ac:dyDescent="0.3">
      <c r="A1174" s="22"/>
      <c r="B1174" s="10"/>
      <c r="C1174" s="10"/>
      <c r="D1174" s="10"/>
      <c r="E1174" s="10"/>
      <c r="F1174" s="10"/>
      <c r="G1174" s="10"/>
      <c r="H1174" s="10"/>
      <c r="I1174" s="10"/>
      <c r="J1174" s="7"/>
      <c r="K1174" s="10"/>
      <c r="L1174" s="10"/>
      <c r="M1174" s="10"/>
      <c r="N1174" s="10"/>
      <c r="O1174" s="10"/>
      <c r="P1174" s="10"/>
      <c r="Q1174" s="10"/>
      <c r="R1174" s="10"/>
      <c r="S1174" s="10"/>
      <c r="T1174" s="10"/>
      <c r="U1174" s="10"/>
      <c r="V1174" s="10"/>
      <c r="W1174" s="10"/>
      <c r="X1174" s="10"/>
      <c r="Y1174" s="10"/>
      <c r="Z1174" s="10"/>
    </row>
    <row r="1175" spans="1:26" x14ac:dyDescent="0.3">
      <c r="A1175" s="22"/>
      <c r="B1175" s="10"/>
      <c r="C1175" s="10"/>
      <c r="D1175" s="10"/>
      <c r="E1175" s="10"/>
      <c r="F1175" s="10"/>
      <c r="G1175" s="10"/>
      <c r="H1175" s="10"/>
      <c r="I1175" s="10"/>
      <c r="J1175" s="7"/>
      <c r="K1175" s="10"/>
      <c r="L1175" s="10"/>
      <c r="M1175" s="10"/>
      <c r="N1175" s="10"/>
      <c r="O1175" s="10"/>
      <c r="P1175" s="10"/>
      <c r="Q1175" s="10"/>
      <c r="R1175" s="10"/>
      <c r="S1175" s="10"/>
      <c r="T1175" s="10"/>
      <c r="U1175" s="10"/>
      <c r="V1175" s="10"/>
      <c r="W1175" s="10"/>
      <c r="X1175" s="10"/>
      <c r="Y1175" s="10"/>
      <c r="Z1175" s="10"/>
    </row>
    <row r="1176" spans="1:26" x14ac:dyDescent="0.3">
      <c r="A1176" s="22"/>
      <c r="B1176" s="10"/>
      <c r="C1176" s="10"/>
      <c r="D1176" s="10"/>
      <c r="E1176" s="10"/>
      <c r="F1176" s="10"/>
      <c r="G1176" s="10"/>
      <c r="H1176" s="10"/>
      <c r="I1176" s="10"/>
      <c r="J1176" s="7"/>
      <c r="K1176" s="10"/>
      <c r="L1176" s="10"/>
      <c r="M1176" s="10"/>
      <c r="N1176" s="10"/>
      <c r="O1176" s="10"/>
      <c r="P1176" s="10"/>
      <c r="Q1176" s="10"/>
      <c r="R1176" s="10"/>
      <c r="S1176" s="10"/>
      <c r="T1176" s="10"/>
      <c r="U1176" s="10"/>
      <c r="V1176" s="10"/>
      <c r="W1176" s="10"/>
      <c r="X1176" s="10"/>
      <c r="Y1176" s="10"/>
      <c r="Z1176" s="10"/>
    </row>
    <row r="1177" spans="1:26" x14ac:dyDescent="0.3">
      <c r="A1177" s="22"/>
      <c r="B1177" s="10"/>
      <c r="C1177" s="10"/>
      <c r="D1177" s="10"/>
      <c r="E1177" s="10"/>
      <c r="F1177" s="10"/>
      <c r="G1177" s="10"/>
      <c r="H1177" s="10"/>
      <c r="I1177" s="10"/>
      <c r="J1177" s="7"/>
      <c r="K1177" s="10"/>
      <c r="L1177" s="10"/>
      <c r="M1177" s="10"/>
      <c r="N1177" s="10"/>
      <c r="O1177" s="10"/>
      <c r="P1177" s="10"/>
      <c r="Q1177" s="10"/>
      <c r="R1177" s="10"/>
      <c r="S1177" s="10"/>
      <c r="T1177" s="10"/>
      <c r="U1177" s="10"/>
      <c r="V1177" s="10"/>
      <c r="W1177" s="10"/>
      <c r="X1177" s="10"/>
      <c r="Y1177" s="10"/>
      <c r="Z1177" s="10"/>
    </row>
    <row r="1178" spans="1:26" x14ac:dyDescent="0.3">
      <c r="A1178" s="22"/>
      <c r="B1178" s="10"/>
      <c r="C1178" s="10"/>
      <c r="D1178" s="10"/>
      <c r="E1178" s="10"/>
      <c r="F1178" s="10"/>
      <c r="G1178" s="10"/>
      <c r="H1178" s="10"/>
      <c r="I1178" s="10"/>
      <c r="J1178" s="7"/>
      <c r="K1178" s="10"/>
      <c r="L1178" s="10"/>
      <c r="M1178" s="10"/>
      <c r="N1178" s="10"/>
      <c r="O1178" s="10"/>
      <c r="P1178" s="10"/>
      <c r="Q1178" s="10"/>
      <c r="R1178" s="10"/>
      <c r="S1178" s="10"/>
      <c r="T1178" s="10"/>
      <c r="U1178" s="10"/>
      <c r="V1178" s="10"/>
      <c r="W1178" s="10"/>
      <c r="X1178" s="10"/>
      <c r="Y1178" s="10"/>
      <c r="Z1178" s="10"/>
    </row>
    <row r="1179" spans="1:26" x14ac:dyDescent="0.3">
      <c r="A1179" s="22"/>
      <c r="B1179" s="10"/>
      <c r="C1179" s="10"/>
      <c r="D1179" s="10"/>
      <c r="E1179" s="10"/>
      <c r="F1179" s="10"/>
      <c r="G1179" s="10"/>
      <c r="H1179" s="10"/>
      <c r="I1179" s="10"/>
      <c r="J1179" s="7"/>
      <c r="K1179" s="10"/>
      <c r="L1179" s="10"/>
      <c r="M1179" s="10"/>
      <c r="N1179" s="10"/>
      <c r="O1179" s="10"/>
      <c r="P1179" s="10"/>
      <c r="Q1179" s="10"/>
      <c r="R1179" s="10"/>
      <c r="S1179" s="10"/>
      <c r="T1179" s="10"/>
      <c r="U1179" s="10"/>
      <c r="V1179" s="10"/>
      <c r="W1179" s="10"/>
      <c r="X1179" s="10"/>
      <c r="Y1179" s="10"/>
      <c r="Z1179" s="10"/>
    </row>
    <row r="1180" spans="1:26" x14ac:dyDescent="0.3">
      <c r="A1180" s="22"/>
      <c r="B1180" s="10"/>
      <c r="C1180" s="10"/>
      <c r="D1180" s="10"/>
      <c r="E1180" s="10"/>
      <c r="F1180" s="10"/>
      <c r="G1180" s="10"/>
      <c r="H1180" s="10"/>
      <c r="I1180" s="10"/>
      <c r="J1180" s="7"/>
      <c r="K1180" s="10"/>
      <c r="L1180" s="10"/>
      <c r="M1180" s="10"/>
      <c r="N1180" s="10"/>
      <c r="O1180" s="10"/>
      <c r="P1180" s="10"/>
      <c r="Q1180" s="10"/>
      <c r="R1180" s="10"/>
      <c r="S1180" s="10"/>
      <c r="T1180" s="10"/>
      <c r="U1180" s="10"/>
      <c r="V1180" s="10"/>
      <c r="W1180" s="10"/>
      <c r="X1180" s="10"/>
      <c r="Y1180" s="10"/>
      <c r="Z1180" s="10"/>
    </row>
    <row r="1181" spans="1:26" x14ac:dyDescent="0.3">
      <c r="A1181" s="22"/>
      <c r="B1181" s="10"/>
      <c r="C1181" s="10"/>
      <c r="D1181" s="10"/>
      <c r="E1181" s="10"/>
      <c r="F1181" s="10"/>
      <c r="G1181" s="10"/>
      <c r="H1181" s="10"/>
      <c r="I1181" s="10"/>
      <c r="J1181" s="7"/>
      <c r="K1181" s="10"/>
      <c r="L1181" s="10"/>
      <c r="M1181" s="10"/>
      <c r="N1181" s="10"/>
      <c r="O1181" s="10"/>
      <c r="P1181" s="10"/>
      <c r="Q1181" s="10"/>
      <c r="R1181" s="10"/>
      <c r="S1181" s="10"/>
      <c r="T1181" s="10"/>
      <c r="U1181" s="10"/>
      <c r="V1181" s="10"/>
      <c r="W1181" s="10"/>
      <c r="X1181" s="10"/>
      <c r="Y1181" s="10"/>
      <c r="Z1181" s="10"/>
    </row>
    <row r="1182" spans="1:26" x14ac:dyDescent="0.3">
      <c r="A1182" s="22"/>
      <c r="B1182" s="10"/>
      <c r="C1182" s="10"/>
      <c r="D1182" s="10"/>
      <c r="E1182" s="10"/>
      <c r="F1182" s="10"/>
      <c r="G1182" s="10"/>
      <c r="H1182" s="10"/>
      <c r="I1182" s="10"/>
      <c r="J1182" s="7"/>
      <c r="K1182" s="10"/>
      <c r="L1182" s="10"/>
      <c r="M1182" s="10"/>
      <c r="N1182" s="10"/>
      <c r="O1182" s="10"/>
      <c r="P1182" s="10"/>
      <c r="Q1182" s="10"/>
      <c r="R1182" s="10"/>
      <c r="S1182" s="10"/>
      <c r="T1182" s="10"/>
      <c r="U1182" s="10"/>
      <c r="V1182" s="10"/>
      <c r="W1182" s="10"/>
      <c r="X1182" s="10"/>
      <c r="Y1182" s="10"/>
      <c r="Z1182" s="10"/>
    </row>
    <row r="1183" spans="1:26" x14ac:dyDescent="0.3">
      <c r="A1183" s="22"/>
      <c r="B1183" s="10"/>
      <c r="C1183" s="10"/>
      <c r="D1183" s="10"/>
      <c r="E1183" s="10"/>
      <c r="F1183" s="10"/>
      <c r="G1183" s="10"/>
      <c r="H1183" s="10"/>
      <c r="I1183" s="10"/>
      <c r="J1183" s="7"/>
      <c r="K1183" s="10"/>
      <c r="L1183" s="10"/>
      <c r="M1183" s="10"/>
      <c r="N1183" s="10"/>
      <c r="O1183" s="10"/>
      <c r="P1183" s="10"/>
      <c r="Q1183" s="10"/>
      <c r="R1183" s="10"/>
      <c r="S1183" s="10"/>
      <c r="T1183" s="10"/>
      <c r="U1183" s="10"/>
      <c r="V1183" s="10"/>
      <c r="W1183" s="10"/>
      <c r="X1183" s="10"/>
      <c r="Y1183" s="10"/>
      <c r="Z1183" s="10"/>
    </row>
    <row r="1184" spans="1:26" x14ac:dyDescent="0.3">
      <c r="A1184" s="22"/>
      <c r="B1184" s="10"/>
      <c r="C1184" s="10"/>
      <c r="D1184" s="10"/>
      <c r="E1184" s="10"/>
      <c r="F1184" s="10"/>
      <c r="G1184" s="10"/>
      <c r="H1184" s="10"/>
      <c r="I1184" s="10"/>
      <c r="J1184" s="7"/>
      <c r="K1184" s="10"/>
      <c r="L1184" s="10"/>
      <c r="M1184" s="10"/>
      <c r="N1184" s="10"/>
      <c r="O1184" s="10"/>
      <c r="P1184" s="10"/>
      <c r="Q1184" s="10"/>
      <c r="R1184" s="10"/>
      <c r="S1184" s="10"/>
      <c r="T1184" s="10"/>
      <c r="U1184" s="10"/>
      <c r="V1184" s="10"/>
      <c r="W1184" s="10"/>
      <c r="X1184" s="10"/>
      <c r="Y1184" s="10"/>
      <c r="Z1184" s="10"/>
    </row>
    <row r="1185" spans="1:26" x14ac:dyDescent="0.3">
      <c r="A1185" s="22"/>
      <c r="B1185" s="10"/>
      <c r="C1185" s="10"/>
      <c r="D1185" s="10"/>
      <c r="E1185" s="10"/>
      <c r="F1185" s="10"/>
      <c r="G1185" s="10"/>
      <c r="H1185" s="10"/>
      <c r="I1185" s="10"/>
      <c r="J1185" s="7"/>
      <c r="K1185" s="10"/>
      <c r="L1185" s="10"/>
      <c r="M1185" s="10"/>
      <c r="N1185" s="10"/>
      <c r="O1185" s="10"/>
      <c r="P1185" s="10"/>
      <c r="Q1185" s="10"/>
      <c r="R1185" s="10"/>
      <c r="S1185" s="10"/>
      <c r="T1185" s="10"/>
      <c r="U1185" s="10"/>
      <c r="V1185" s="10"/>
      <c r="W1185" s="10"/>
      <c r="X1185" s="10"/>
      <c r="Y1185" s="10"/>
      <c r="Z1185" s="10"/>
    </row>
    <row r="1186" spans="1:26" x14ac:dyDescent="0.3">
      <c r="A1186" s="22"/>
      <c r="B1186" s="10"/>
      <c r="C1186" s="10"/>
      <c r="D1186" s="10"/>
      <c r="E1186" s="10"/>
      <c r="F1186" s="10"/>
      <c r="G1186" s="10"/>
      <c r="H1186" s="10"/>
      <c r="I1186" s="10"/>
      <c r="J1186" s="7"/>
      <c r="K1186" s="10"/>
      <c r="L1186" s="10"/>
      <c r="M1186" s="10"/>
      <c r="N1186" s="10"/>
      <c r="O1186" s="10"/>
      <c r="P1186" s="10"/>
      <c r="Q1186" s="10"/>
      <c r="R1186" s="10"/>
      <c r="S1186" s="10"/>
      <c r="T1186" s="10"/>
      <c r="U1186" s="10"/>
      <c r="V1186" s="10"/>
      <c r="W1186" s="10"/>
      <c r="X1186" s="10"/>
      <c r="Y1186" s="10"/>
      <c r="Z1186" s="10"/>
    </row>
    <row r="1187" spans="1:26" x14ac:dyDescent="0.3">
      <c r="A1187" s="22"/>
      <c r="B1187" s="10"/>
      <c r="C1187" s="10"/>
      <c r="D1187" s="10"/>
      <c r="E1187" s="10"/>
      <c r="F1187" s="10"/>
      <c r="G1187" s="10"/>
      <c r="H1187" s="10"/>
      <c r="I1187" s="10"/>
      <c r="J1187" s="7"/>
      <c r="K1187" s="10"/>
      <c r="L1187" s="10"/>
      <c r="M1187" s="10"/>
      <c r="N1187" s="10"/>
      <c r="O1187" s="10"/>
      <c r="P1187" s="10"/>
      <c r="Q1187" s="10"/>
      <c r="R1187" s="10"/>
      <c r="S1187" s="10"/>
      <c r="T1187" s="10"/>
      <c r="U1187" s="10"/>
      <c r="V1187" s="10"/>
      <c r="W1187" s="10"/>
      <c r="X1187" s="10"/>
      <c r="Y1187" s="10"/>
      <c r="Z1187" s="10"/>
    </row>
    <row r="1188" spans="1:26" x14ac:dyDescent="0.3">
      <c r="A1188" s="22"/>
      <c r="B1188" s="10"/>
      <c r="C1188" s="10"/>
      <c r="D1188" s="10"/>
      <c r="E1188" s="10"/>
      <c r="F1188" s="10"/>
      <c r="G1188" s="10"/>
      <c r="H1188" s="10"/>
      <c r="I1188" s="10"/>
      <c r="J1188" s="7"/>
      <c r="K1188" s="10"/>
      <c r="L1188" s="10"/>
      <c r="M1188" s="10"/>
      <c r="N1188" s="10"/>
      <c r="O1188" s="10"/>
      <c r="P1188" s="10"/>
      <c r="Q1188" s="10"/>
      <c r="R1188" s="10"/>
      <c r="S1188" s="10"/>
      <c r="T1188" s="10"/>
      <c r="U1188" s="10"/>
      <c r="V1188" s="10"/>
      <c r="W1188" s="10"/>
      <c r="X1188" s="10"/>
      <c r="Y1188" s="10"/>
      <c r="Z1188" s="10"/>
    </row>
    <row r="1189" spans="1:26" x14ac:dyDescent="0.3">
      <c r="A1189" s="22"/>
      <c r="B1189" s="10"/>
      <c r="C1189" s="10"/>
      <c r="D1189" s="10"/>
      <c r="E1189" s="10"/>
      <c r="F1189" s="10"/>
      <c r="G1189" s="10"/>
      <c r="H1189" s="10"/>
      <c r="I1189" s="10"/>
      <c r="J1189" s="7"/>
      <c r="K1189" s="10"/>
      <c r="L1189" s="10"/>
      <c r="M1189" s="10"/>
      <c r="N1189" s="10"/>
      <c r="O1189" s="10"/>
      <c r="P1189" s="10"/>
      <c r="Q1189" s="10"/>
      <c r="R1189" s="10"/>
      <c r="S1189" s="10"/>
      <c r="T1189" s="10"/>
      <c r="U1189" s="10"/>
      <c r="V1189" s="10"/>
      <c r="W1189" s="10"/>
      <c r="X1189" s="10"/>
      <c r="Y1189" s="10"/>
      <c r="Z1189" s="10"/>
    </row>
    <row r="1190" spans="1:26" x14ac:dyDescent="0.3">
      <c r="A1190" s="22"/>
      <c r="B1190" s="10"/>
      <c r="C1190" s="10"/>
      <c r="D1190" s="10"/>
      <c r="E1190" s="10"/>
      <c r="F1190" s="10"/>
      <c r="G1190" s="10"/>
      <c r="H1190" s="10"/>
      <c r="I1190" s="10"/>
      <c r="J1190" s="7"/>
      <c r="K1190" s="10"/>
      <c r="L1190" s="10"/>
      <c r="M1190" s="10"/>
      <c r="N1190" s="10"/>
      <c r="O1190" s="10"/>
      <c r="P1190" s="10"/>
      <c r="Q1190" s="10"/>
      <c r="R1190" s="10"/>
      <c r="S1190" s="10"/>
      <c r="T1190" s="10"/>
      <c r="U1190" s="10"/>
      <c r="V1190" s="10"/>
      <c r="W1190" s="10"/>
      <c r="X1190" s="10"/>
      <c r="Y1190" s="10"/>
      <c r="Z1190" s="10"/>
    </row>
    <row r="1191" spans="1:26" x14ac:dyDescent="0.3">
      <c r="A1191" s="22"/>
      <c r="B1191" s="10"/>
      <c r="C1191" s="10"/>
      <c r="D1191" s="10"/>
      <c r="E1191" s="10"/>
      <c r="F1191" s="10"/>
      <c r="G1191" s="10"/>
      <c r="H1191" s="10"/>
      <c r="I1191" s="10"/>
      <c r="J1191" s="7"/>
      <c r="K1191" s="10"/>
      <c r="L1191" s="10"/>
      <c r="M1191" s="10"/>
      <c r="N1191" s="10"/>
      <c r="O1191" s="10"/>
      <c r="P1191" s="10"/>
      <c r="Q1191" s="10"/>
      <c r="R1191" s="10"/>
      <c r="S1191" s="10"/>
      <c r="T1191" s="10"/>
      <c r="U1191" s="10"/>
      <c r="V1191" s="10"/>
      <c r="W1191" s="10"/>
      <c r="X1191" s="10"/>
      <c r="Y1191" s="10"/>
      <c r="Z1191" s="10"/>
    </row>
    <row r="1192" spans="1:26" x14ac:dyDescent="0.3">
      <c r="A1192" s="22"/>
      <c r="B1192" s="10"/>
      <c r="C1192" s="10"/>
      <c r="D1192" s="10"/>
      <c r="E1192" s="10"/>
      <c r="F1192" s="10"/>
      <c r="G1192" s="10"/>
      <c r="H1192" s="10"/>
      <c r="I1192" s="10"/>
      <c r="J1192" s="7"/>
      <c r="K1192" s="10"/>
      <c r="L1192" s="10"/>
      <c r="M1192" s="10"/>
      <c r="N1192" s="10"/>
      <c r="O1192" s="10"/>
      <c r="P1192" s="10"/>
      <c r="Q1192" s="10"/>
      <c r="R1192" s="10"/>
      <c r="S1192" s="10"/>
      <c r="T1192" s="10"/>
      <c r="U1192" s="10"/>
      <c r="V1192" s="10"/>
      <c r="W1192" s="10"/>
      <c r="X1192" s="10"/>
      <c r="Y1192" s="10"/>
      <c r="Z1192" s="10"/>
    </row>
    <row r="1193" spans="1:26" x14ac:dyDescent="0.3">
      <c r="A1193" s="22"/>
      <c r="B1193" s="10"/>
      <c r="C1193" s="10"/>
      <c r="D1193" s="10"/>
      <c r="E1193" s="10"/>
      <c r="F1193" s="10"/>
      <c r="G1193" s="10"/>
      <c r="H1193" s="10"/>
      <c r="I1193" s="10"/>
      <c r="J1193" s="7"/>
      <c r="K1193" s="10"/>
      <c r="L1193" s="10"/>
      <c r="M1193" s="10"/>
      <c r="N1193" s="10"/>
      <c r="O1193" s="10"/>
      <c r="P1193" s="10"/>
      <c r="Q1193" s="10"/>
      <c r="R1193" s="10"/>
      <c r="S1193" s="10"/>
      <c r="T1193" s="10"/>
      <c r="U1193" s="10"/>
      <c r="V1193" s="10"/>
      <c r="W1193" s="10"/>
      <c r="X1193" s="10"/>
      <c r="Y1193" s="10"/>
      <c r="Z1193" s="10"/>
    </row>
    <row r="1194" spans="1:26" x14ac:dyDescent="0.3">
      <c r="A1194" s="22"/>
      <c r="B1194" s="10"/>
      <c r="C1194" s="10"/>
      <c r="D1194" s="10"/>
      <c r="E1194" s="10"/>
      <c r="F1194" s="10"/>
      <c r="G1194" s="10"/>
      <c r="H1194" s="10"/>
      <c r="I1194" s="10"/>
      <c r="J1194" s="7"/>
      <c r="K1194" s="10"/>
      <c r="L1194" s="10"/>
      <c r="M1194" s="10"/>
      <c r="N1194" s="10"/>
      <c r="O1194" s="10"/>
      <c r="P1194" s="10"/>
      <c r="Q1194" s="10"/>
      <c r="R1194" s="10"/>
      <c r="S1194" s="10"/>
      <c r="T1194" s="10"/>
      <c r="U1194" s="10"/>
      <c r="V1194" s="10"/>
      <c r="W1194" s="10"/>
      <c r="X1194" s="10"/>
      <c r="Y1194" s="10"/>
      <c r="Z1194" s="10"/>
    </row>
    <row r="1195" spans="1:26" x14ac:dyDescent="0.3">
      <c r="A1195" s="22"/>
      <c r="B1195" s="10"/>
      <c r="C1195" s="10"/>
      <c r="D1195" s="10"/>
      <c r="E1195" s="10"/>
      <c r="F1195" s="10"/>
      <c r="G1195" s="10"/>
      <c r="H1195" s="10"/>
      <c r="I1195" s="10"/>
      <c r="J1195" s="7"/>
      <c r="K1195" s="10"/>
      <c r="L1195" s="10"/>
      <c r="M1195" s="10"/>
      <c r="N1195" s="10"/>
      <c r="O1195" s="10"/>
      <c r="P1195" s="10"/>
      <c r="Q1195" s="10"/>
      <c r="R1195" s="10"/>
      <c r="S1195" s="10"/>
      <c r="T1195" s="10"/>
      <c r="U1195" s="10"/>
      <c r="V1195" s="10"/>
      <c r="W1195" s="10"/>
      <c r="X1195" s="10"/>
      <c r="Y1195" s="10"/>
      <c r="Z1195" s="10"/>
    </row>
    <row r="1196" spans="1:26" x14ac:dyDescent="0.3">
      <c r="A1196" s="22"/>
      <c r="B1196" s="10"/>
      <c r="C1196" s="10"/>
      <c r="D1196" s="10"/>
      <c r="E1196" s="10"/>
      <c r="F1196" s="10"/>
      <c r="G1196" s="10"/>
      <c r="H1196" s="10"/>
      <c r="I1196" s="10"/>
      <c r="J1196" s="7"/>
      <c r="K1196" s="10"/>
      <c r="L1196" s="10"/>
      <c r="M1196" s="10"/>
      <c r="N1196" s="10"/>
      <c r="O1196" s="10"/>
      <c r="P1196" s="10"/>
      <c r="Q1196" s="10"/>
      <c r="R1196" s="10"/>
      <c r="S1196" s="10"/>
      <c r="T1196" s="10"/>
      <c r="U1196" s="10"/>
      <c r="V1196" s="10"/>
      <c r="W1196" s="10"/>
      <c r="X1196" s="10"/>
      <c r="Y1196" s="10"/>
      <c r="Z1196" s="10"/>
    </row>
    <row r="1197" spans="1:26" x14ac:dyDescent="0.3">
      <c r="A1197" s="22"/>
      <c r="B1197" s="10"/>
      <c r="C1197" s="10"/>
      <c r="D1197" s="10"/>
      <c r="E1197" s="10"/>
      <c r="F1197" s="10"/>
      <c r="G1197" s="10"/>
      <c r="H1197" s="10"/>
      <c r="I1197" s="10"/>
      <c r="J1197" s="7"/>
      <c r="K1197" s="10"/>
      <c r="L1197" s="10"/>
      <c r="M1197" s="10"/>
      <c r="N1197" s="10"/>
      <c r="O1197" s="10"/>
      <c r="P1197" s="10"/>
      <c r="Q1197" s="10"/>
      <c r="R1197" s="10"/>
      <c r="S1197" s="10"/>
      <c r="T1197" s="10"/>
      <c r="U1197" s="10"/>
      <c r="V1197" s="10"/>
      <c r="W1197" s="10"/>
      <c r="X1197" s="10"/>
      <c r="Y1197" s="10"/>
      <c r="Z1197" s="10"/>
    </row>
    <row r="1198" spans="1:26" x14ac:dyDescent="0.3">
      <c r="A1198" s="22"/>
      <c r="B1198" s="10"/>
      <c r="C1198" s="10"/>
      <c r="D1198" s="10"/>
      <c r="E1198" s="10"/>
      <c r="F1198" s="10"/>
      <c r="G1198" s="10"/>
      <c r="H1198" s="10"/>
      <c r="I1198" s="10"/>
      <c r="J1198" s="7"/>
      <c r="K1198" s="10"/>
      <c r="L1198" s="10"/>
      <c r="M1198" s="10"/>
      <c r="N1198" s="10"/>
      <c r="O1198" s="10"/>
      <c r="P1198" s="10"/>
      <c r="Q1198" s="10"/>
      <c r="R1198" s="10"/>
      <c r="S1198" s="10"/>
      <c r="T1198" s="10"/>
      <c r="U1198" s="10"/>
      <c r="V1198" s="10"/>
      <c r="W1198" s="10"/>
      <c r="X1198" s="10"/>
      <c r="Y1198" s="10"/>
      <c r="Z1198" s="10"/>
    </row>
    <row r="1199" spans="1:26" x14ac:dyDescent="0.3">
      <c r="A1199" s="22"/>
      <c r="B1199" s="10"/>
      <c r="C1199" s="10"/>
      <c r="D1199" s="10"/>
      <c r="E1199" s="10"/>
      <c r="F1199" s="10"/>
      <c r="G1199" s="10"/>
      <c r="H1199" s="10"/>
      <c r="I1199" s="10"/>
      <c r="J1199" s="7"/>
      <c r="K1199" s="10"/>
      <c r="L1199" s="10"/>
      <c r="M1199" s="10"/>
      <c r="N1199" s="10"/>
      <c r="O1199" s="10"/>
      <c r="P1199" s="10"/>
      <c r="Q1199" s="10"/>
      <c r="R1199" s="10"/>
      <c r="S1199" s="10"/>
      <c r="T1199" s="10"/>
      <c r="U1199" s="10"/>
      <c r="V1199" s="10"/>
      <c r="W1199" s="10"/>
      <c r="X1199" s="10"/>
      <c r="Y1199" s="10"/>
      <c r="Z1199" s="10"/>
    </row>
    <row r="1200" spans="1:26" x14ac:dyDescent="0.3">
      <c r="A1200" s="22"/>
      <c r="B1200" s="10"/>
      <c r="C1200" s="10"/>
      <c r="D1200" s="10"/>
      <c r="E1200" s="10"/>
      <c r="F1200" s="10"/>
      <c r="G1200" s="10"/>
      <c r="H1200" s="10"/>
      <c r="I1200" s="10"/>
      <c r="J1200" s="7"/>
      <c r="K1200" s="10"/>
      <c r="L1200" s="10"/>
      <c r="M1200" s="10"/>
      <c r="N1200" s="10"/>
      <c r="O1200" s="10"/>
      <c r="P1200" s="10"/>
      <c r="Q1200" s="10"/>
      <c r="R1200" s="10"/>
      <c r="S1200" s="10"/>
      <c r="T1200" s="10"/>
      <c r="U1200" s="10"/>
      <c r="V1200" s="10"/>
      <c r="W1200" s="10"/>
      <c r="X1200" s="10"/>
      <c r="Y1200" s="10"/>
      <c r="Z1200" s="10"/>
    </row>
    <row r="1201" spans="1:26" x14ac:dyDescent="0.3">
      <c r="A1201" s="22"/>
      <c r="B1201" s="10"/>
      <c r="C1201" s="10"/>
      <c r="D1201" s="10"/>
      <c r="E1201" s="10"/>
      <c r="F1201" s="10"/>
      <c r="G1201" s="10"/>
      <c r="H1201" s="10"/>
      <c r="I1201" s="10"/>
      <c r="J1201" s="7"/>
      <c r="K1201" s="10"/>
      <c r="L1201" s="10"/>
      <c r="M1201" s="10"/>
      <c r="N1201" s="10"/>
      <c r="O1201" s="10"/>
      <c r="P1201" s="10"/>
      <c r="Q1201" s="10"/>
      <c r="R1201" s="10"/>
      <c r="S1201" s="10"/>
      <c r="T1201" s="10"/>
      <c r="U1201" s="10"/>
      <c r="V1201" s="10"/>
      <c r="W1201" s="10"/>
      <c r="X1201" s="10"/>
      <c r="Y1201" s="10"/>
      <c r="Z1201" s="10"/>
    </row>
    <row r="1202" spans="1:26" x14ac:dyDescent="0.3">
      <c r="A1202" s="22"/>
      <c r="B1202" s="10"/>
      <c r="C1202" s="10"/>
      <c r="D1202" s="10"/>
      <c r="E1202" s="10"/>
      <c r="F1202" s="10"/>
      <c r="G1202" s="10"/>
      <c r="H1202" s="10"/>
      <c r="I1202" s="10"/>
      <c r="J1202" s="7"/>
      <c r="K1202" s="10"/>
      <c r="L1202" s="10"/>
      <c r="M1202" s="10"/>
      <c r="N1202" s="10"/>
      <c r="O1202" s="10"/>
      <c r="P1202" s="10"/>
      <c r="Q1202" s="10"/>
      <c r="R1202" s="10"/>
      <c r="S1202" s="10"/>
      <c r="T1202" s="10"/>
      <c r="U1202" s="10"/>
      <c r="V1202" s="10"/>
      <c r="W1202" s="10"/>
      <c r="X1202" s="10"/>
      <c r="Y1202" s="10"/>
      <c r="Z1202" s="10"/>
    </row>
    <row r="1203" spans="1:26" x14ac:dyDescent="0.3">
      <c r="A1203" s="22"/>
      <c r="B1203" s="10"/>
      <c r="C1203" s="10"/>
      <c r="D1203" s="10"/>
      <c r="E1203" s="10"/>
      <c r="F1203" s="10"/>
      <c r="G1203" s="10"/>
      <c r="H1203" s="10"/>
      <c r="I1203" s="10"/>
      <c r="J1203" s="7"/>
      <c r="K1203" s="10"/>
      <c r="L1203" s="10"/>
      <c r="M1203" s="10"/>
      <c r="N1203" s="10"/>
      <c r="O1203" s="10"/>
      <c r="P1203" s="10"/>
      <c r="Q1203" s="10"/>
      <c r="R1203" s="10"/>
      <c r="S1203" s="10"/>
      <c r="T1203" s="10"/>
      <c r="U1203" s="10"/>
      <c r="V1203" s="10"/>
      <c r="W1203" s="10"/>
      <c r="X1203" s="10"/>
      <c r="Y1203" s="10"/>
      <c r="Z1203" s="10"/>
    </row>
    <row r="1204" spans="1:26" x14ac:dyDescent="0.3">
      <c r="A1204" s="22"/>
      <c r="B1204" s="10"/>
      <c r="C1204" s="10"/>
      <c r="D1204" s="10"/>
      <c r="E1204" s="10"/>
      <c r="F1204" s="10"/>
      <c r="G1204" s="10"/>
      <c r="H1204" s="10"/>
      <c r="I1204" s="10"/>
      <c r="J1204" s="7"/>
      <c r="K1204" s="10"/>
      <c r="L1204" s="10"/>
      <c r="M1204" s="10"/>
      <c r="N1204" s="10"/>
      <c r="O1204" s="10"/>
      <c r="P1204" s="10"/>
      <c r="Q1204" s="10"/>
      <c r="R1204" s="10"/>
      <c r="S1204" s="10"/>
      <c r="T1204" s="10"/>
      <c r="U1204" s="10"/>
      <c r="V1204" s="10"/>
      <c r="W1204" s="10"/>
      <c r="X1204" s="10"/>
      <c r="Y1204" s="10"/>
      <c r="Z1204" s="10"/>
    </row>
    <row r="1205" spans="1:26" x14ac:dyDescent="0.3">
      <c r="A1205" s="22"/>
      <c r="B1205" s="10"/>
      <c r="C1205" s="10"/>
      <c r="D1205" s="10"/>
      <c r="E1205" s="10"/>
      <c r="F1205" s="10"/>
      <c r="G1205" s="10"/>
      <c r="H1205" s="10"/>
      <c r="I1205" s="10"/>
      <c r="J1205" s="7"/>
      <c r="K1205" s="10"/>
      <c r="L1205" s="10"/>
      <c r="M1205" s="10"/>
      <c r="N1205" s="10"/>
      <c r="O1205" s="10"/>
      <c r="P1205" s="10"/>
      <c r="Q1205" s="10"/>
      <c r="R1205" s="10"/>
      <c r="S1205" s="10"/>
      <c r="T1205" s="10"/>
      <c r="U1205" s="10"/>
      <c r="V1205" s="10"/>
      <c r="W1205" s="10"/>
      <c r="X1205" s="10"/>
      <c r="Y1205" s="10"/>
      <c r="Z1205" s="10"/>
    </row>
    <row r="1206" spans="1:26" x14ac:dyDescent="0.3">
      <c r="A1206" s="22"/>
      <c r="B1206" s="10"/>
      <c r="C1206" s="10"/>
      <c r="D1206" s="10"/>
      <c r="E1206" s="10"/>
      <c r="F1206" s="10"/>
      <c r="G1206" s="10"/>
      <c r="H1206" s="10"/>
      <c r="I1206" s="10"/>
      <c r="J1206" s="7"/>
      <c r="K1206" s="10"/>
      <c r="L1206" s="10"/>
      <c r="M1206" s="10"/>
      <c r="N1206" s="10"/>
      <c r="O1206" s="10"/>
      <c r="P1206" s="10"/>
      <c r="Q1206" s="10"/>
      <c r="R1206" s="10"/>
      <c r="S1206" s="10"/>
      <c r="T1206" s="10"/>
      <c r="U1206" s="10"/>
      <c r="V1206" s="10"/>
      <c r="W1206" s="10"/>
      <c r="X1206" s="10"/>
      <c r="Y1206" s="10"/>
      <c r="Z1206" s="10"/>
    </row>
    <row r="1207" spans="1:26" x14ac:dyDescent="0.3">
      <c r="A1207" s="22"/>
      <c r="B1207" s="10"/>
      <c r="C1207" s="10"/>
      <c r="D1207" s="10"/>
      <c r="E1207" s="10"/>
      <c r="F1207" s="10"/>
      <c r="G1207" s="10"/>
      <c r="H1207" s="10"/>
      <c r="I1207" s="10"/>
      <c r="J1207" s="7"/>
      <c r="K1207" s="10"/>
      <c r="L1207" s="10"/>
      <c r="M1207" s="10"/>
      <c r="N1207" s="10"/>
      <c r="O1207" s="10"/>
      <c r="P1207" s="10"/>
      <c r="Q1207" s="10"/>
      <c r="R1207" s="10"/>
      <c r="S1207" s="10"/>
      <c r="T1207" s="10"/>
      <c r="U1207" s="10"/>
      <c r="V1207" s="10"/>
      <c r="W1207" s="10"/>
      <c r="X1207" s="10"/>
      <c r="Y1207" s="10"/>
      <c r="Z1207" s="10"/>
    </row>
    <row r="1208" spans="1:26" x14ac:dyDescent="0.3">
      <c r="A1208" s="22"/>
      <c r="B1208" s="10"/>
      <c r="C1208" s="10"/>
      <c r="D1208" s="10"/>
      <c r="E1208" s="10"/>
      <c r="F1208" s="10"/>
      <c r="G1208" s="10"/>
      <c r="H1208" s="10"/>
      <c r="I1208" s="10"/>
      <c r="J1208" s="7"/>
      <c r="K1208" s="10"/>
      <c r="L1208" s="10"/>
      <c r="M1208" s="10"/>
      <c r="N1208" s="10"/>
      <c r="O1208" s="10"/>
      <c r="P1208" s="10"/>
      <c r="Q1208" s="10"/>
      <c r="R1208" s="10"/>
      <c r="S1208" s="10"/>
      <c r="T1208" s="10"/>
      <c r="U1208" s="10"/>
      <c r="V1208" s="10"/>
      <c r="W1208" s="10"/>
      <c r="X1208" s="10"/>
      <c r="Y1208" s="10"/>
      <c r="Z1208" s="10"/>
    </row>
    <row r="1209" spans="1:26" x14ac:dyDescent="0.3">
      <c r="A1209" s="22"/>
      <c r="B1209" s="10"/>
      <c r="C1209" s="10"/>
      <c r="D1209" s="10"/>
      <c r="E1209" s="10"/>
      <c r="F1209" s="10"/>
      <c r="G1209" s="10"/>
      <c r="H1209" s="10"/>
      <c r="I1209" s="10"/>
      <c r="J1209" s="7"/>
      <c r="K1209" s="10"/>
      <c r="L1209" s="10"/>
      <c r="M1209" s="10"/>
      <c r="N1209" s="10"/>
      <c r="O1209" s="10"/>
      <c r="P1209" s="10"/>
      <c r="Q1209" s="10"/>
      <c r="R1209" s="10"/>
      <c r="S1209" s="10"/>
      <c r="T1209" s="10"/>
      <c r="U1209" s="10"/>
      <c r="V1209" s="10"/>
      <c r="W1209" s="10"/>
      <c r="X1209" s="10"/>
      <c r="Y1209" s="10"/>
      <c r="Z1209" s="10"/>
    </row>
    <row r="1210" spans="1:26" x14ac:dyDescent="0.3">
      <c r="A1210" s="22"/>
      <c r="B1210" s="10"/>
      <c r="C1210" s="10"/>
      <c r="D1210" s="10"/>
      <c r="E1210" s="10"/>
      <c r="F1210" s="10"/>
      <c r="G1210" s="10"/>
      <c r="H1210" s="10"/>
      <c r="I1210" s="10"/>
      <c r="J1210" s="7"/>
      <c r="K1210" s="10"/>
      <c r="L1210" s="10"/>
      <c r="M1210" s="10"/>
      <c r="N1210" s="10"/>
      <c r="O1210" s="10"/>
      <c r="P1210" s="10"/>
      <c r="Q1210" s="10"/>
      <c r="R1210" s="10"/>
      <c r="S1210" s="10"/>
      <c r="T1210" s="10"/>
      <c r="U1210" s="10"/>
      <c r="V1210" s="10"/>
      <c r="W1210" s="10"/>
      <c r="X1210" s="10"/>
      <c r="Y1210" s="10"/>
      <c r="Z1210" s="10"/>
    </row>
    <row r="1211" spans="1:26" x14ac:dyDescent="0.3">
      <c r="A1211" s="22"/>
      <c r="B1211" s="10"/>
      <c r="C1211" s="10"/>
      <c r="D1211" s="10"/>
      <c r="E1211" s="10"/>
      <c r="F1211" s="10"/>
      <c r="G1211" s="10"/>
      <c r="H1211" s="10"/>
      <c r="I1211" s="10"/>
      <c r="J1211" s="7"/>
      <c r="K1211" s="10"/>
      <c r="L1211" s="10"/>
      <c r="M1211" s="10"/>
      <c r="N1211" s="10"/>
      <c r="O1211" s="10"/>
      <c r="P1211" s="10"/>
      <c r="Q1211" s="10"/>
      <c r="R1211" s="10"/>
      <c r="S1211" s="10"/>
      <c r="T1211" s="10"/>
      <c r="U1211" s="10"/>
      <c r="V1211" s="10"/>
      <c r="W1211" s="10"/>
      <c r="X1211" s="10"/>
      <c r="Y1211" s="10"/>
      <c r="Z1211" s="10"/>
    </row>
    <row r="1212" spans="1:26" x14ac:dyDescent="0.3">
      <c r="A1212" s="22"/>
      <c r="B1212" s="10"/>
      <c r="C1212" s="10"/>
      <c r="D1212" s="10"/>
      <c r="E1212" s="10"/>
      <c r="F1212" s="10"/>
      <c r="G1212" s="10"/>
      <c r="H1212" s="10"/>
      <c r="I1212" s="10"/>
      <c r="J1212" s="7"/>
      <c r="K1212" s="10"/>
      <c r="L1212" s="10"/>
      <c r="M1212" s="10"/>
      <c r="N1212" s="10"/>
      <c r="O1212" s="10"/>
      <c r="P1212" s="10"/>
      <c r="Q1212" s="10"/>
      <c r="R1212" s="10"/>
      <c r="S1212" s="10"/>
      <c r="T1212" s="10"/>
      <c r="U1212" s="10"/>
      <c r="V1212" s="10"/>
      <c r="W1212" s="10"/>
      <c r="X1212" s="10"/>
      <c r="Y1212" s="10"/>
      <c r="Z1212" s="10"/>
    </row>
    <row r="1213" spans="1:26" x14ac:dyDescent="0.3">
      <c r="A1213" s="22"/>
      <c r="B1213" s="10"/>
      <c r="C1213" s="10"/>
      <c r="D1213" s="10"/>
      <c r="E1213" s="10"/>
      <c r="F1213" s="10"/>
      <c r="G1213" s="10"/>
      <c r="H1213" s="10"/>
      <c r="I1213" s="10"/>
      <c r="J1213" s="7"/>
      <c r="K1213" s="10"/>
      <c r="L1213" s="10"/>
      <c r="M1213" s="10"/>
      <c r="N1213" s="10"/>
      <c r="O1213" s="10"/>
      <c r="P1213" s="10"/>
      <c r="Q1213" s="10"/>
      <c r="R1213" s="10"/>
      <c r="S1213" s="10"/>
      <c r="T1213" s="10"/>
      <c r="U1213" s="10"/>
      <c r="V1213" s="10"/>
      <c r="W1213" s="10"/>
      <c r="X1213" s="10"/>
      <c r="Y1213" s="10"/>
      <c r="Z1213" s="10"/>
    </row>
    <row r="1214" spans="1:26" x14ac:dyDescent="0.3">
      <c r="A1214" s="22"/>
      <c r="B1214" s="10"/>
      <c r="C1214" s="10"/>
      <c r="D1214" s="10"/>
      <c r="E1214" s="10"/>
      <c r="F1214" s="10"/>
      <c r="G1214" s="10"/>
      <c r="H1214" s="10"/>
      <c r="I1214" s="10"/>
      <c r="J1214" s="7"/>
      <c r="K1214" s="10"/>
      <c r="L1214" s="10"/>
      <c r="M1214" s="10"/>
      <c r="N1214" s="10"/>
      <c r="O1214" s="10"/>
      <c r="P1214" s="10"/>
      <c r="Q1214" s="10"/>
      <c r="R1214" s="10"/>
      <c r="S1214" s="10"/>
      <c r="T1214" s="10"/>
      <c r="U1214" s="10"/>
      <c r="V1214" s="10"/>
      <c r="W1214" s="10"/>
      <c r="X1214" s="10"/>
      <c r="Y1214" s="10"/>
      <c r="Z1214" s="10"/>
    </row>
    <row r="1215" spans="1:26" x14ac:dyDescent="0.3">
      <c r="A1215" s="22"/>
      <c r="B1215" s="10"/>
      <c r="C1215" s="10"/>
      <c r="D1215" s="10"/>
      <c r="E1215" s="10"/>
      <c r="F1215" s="10"/>
      <c r="G1215" s="10"/>
      <c r="H1215" s="10"/>
      <c r="I1215" s="10"/>
      <c r="J1215" s="7"/>
      <c r="K1215" s="10"/>
      <c r="L1215" s="10"/>
      <c r="M1215" s="10"/>
      <c r="N1215" s="10"/>
      <c r="O1215" s="10"/>
      <c r="P1215" s="10"/>
      <c r="Q1215" s="10"/>
      <c r="R1215" s="10"/>
      <c r="S1215" s="10"/>
      <c r="T1215" s="10"/>
      <c r="U1215" s="10"/>
      <c r="V1215" s="10"/>
      <c r="W1215" s="10"/>
      <c r="X1215" s="10"/>
      <c r="Y1215" s="10"/>
      <c r="Z1215" s="10"/>
    </row>
    <row r="1216" spans="1:26" x14ac:dyDescent="0.3">
      <c r="A1216" s="22"/>
      <c r="B1216" s="10"/>
      <c r="C1216" s="10"/>
      <c r="D1216" s="10"/>
      <c r="E1216" s="10"/>
      <c r="F1216" s="10"/>
      <c r="G1216" s="10"/>
      <c r="H1216" s="10"/>
      <c r="I1216" s="10"/>
      <c r="J1216" s="7"/>
      <c r="K1216" s="10"/>
      <c r="L1216" s="10"/>
      <c r="M1216" s="10"/>
      <c r="N1216" s="10"/>
      <c r="O1216" s="10"/>
      <c r="P1216" s="10"/>
      <c r="Q1216" s="10"/>
      <c r="R1216" s="10"/>
      <c r="S1216" s="10"/>
      <c r="T1216" s="10"/>
      <c r="U1216" s="10"/>
      <c r="V1216" s="10"/>
      <c r="W1216" s="10"/>
      <c r="X1216" s="10"/>
      <c r="Y1216" s="10"/>
      <c r="Z1216" s="10"/>
    </row>
    <row r="1217" spans="1:26" x14ac:dyDescent="0.3">
      <c r="A1217" s="22"/>
      <c r="B1217" s="10"/>
      <c r="C1217" s="10"/>
      <c r="D1217" s="10"/>
      <c r="E1217" s="10"/>
      <c r="F1217" s="10"/>
      <c r="G1217" s="10"/>
      <c r="H1217" s="10"/>
      <c r="I1217" s="10"/>
      <c r="J1217" s="7"/>
      <c r="K1217" s="10"/>
      <c r="L1217" s="10"/>
      <c r="M1217" s="10"/>
      <c r="N1217" s="10"/>
      <c r="O1217" s="10"/>
      <c r="P1217" s="10"/>
      <c r="Q1217" s="10"/>
      <c r="R1217" s="10"/>
      <c r="S1217" s="10"/>
      <c r="T1217" s="10"/>
      <c r="U1217" s="10"/>
      <c r="V1217" s="10"/>
      <c r="W1217" s="10"/>
      <c r="X1217" s="10"/>
      <c r="Y1217" s="10"/>
      <c r="Z1217" s="10"/>
    </row>
    <row r="1218" spans="1:26" x14ac:dyDescent="0.3">
      <c r="A1218" s="22"/>
      <c r="B1218" s="10"/>
      <c r="C1218" s="10"/>
      <c r="D1218" s="10"/>
      <c r="E1218" s="10"/>
      <c r="F1218" s="10"/>
      <c r="G1218" s="10"/>
      <c r="H1218" s="10"/>
      <c r="I1218" s="10"/>
      <c r="J1218" s="7"/>
      <c r="K1218" s="10"/>
      <c r="L1218" s="10"/>
      <c r="M1218" s="10"/>
      <c r="N1218" s="10"/>
      <c r="O1218" s="10"/>
      <c r="P1218" s="10"/>
      <c r="Q1218" s="10"/>
      <c r="R1218" s="10"/>
      <c r="S1218" s="10"/>
      <c r="T1218" s="10"/>
      <c r="U1218" s="10"/>
      <c r="V1218" s="10"/>
      <c r="W1218" s="10"/>
      <c r="X1218" s="10"/>
      <c r="Y1218" s="10"/>
      <c r="Z1218" s="10"/>
    </row>
    <row r="1219" spans="1:26" x14ac:dyDescent="0.3">
      <c r="A1219" s="22"/>
      <c r="B1219" s="10"/>
      <c r="C1219" s="10"/>
      <c r="D1219" s="10"/>
      <c r="E1219" s="10"/>
      <c r="F1219" s="10"/>
      <c r="G1219" s="10"/>
      <c r="H1219" s="10"/>
      <c r="I1219" s="10"/>
      <c r="J1219" s="7"/>
      <c r="K1219" s="10"/>
      <c r="L1219" s="10"/>
      <c r="M1219" s="10"/>
      <c r="N1219" s="10"/>
      <c r="O1219" s="10"/>
      <c r="P1219" s="10"/>
      <c r="Q1219" s="10"/>
      <c r="R1219" s="10"/>
      <c r="S1219" s="10"/>
      <c r="T1219" s="10"/>
      <c r="U1219" s="10"/>
      <c r="V1219" s="10"/>
      <c r="W1219" s="10"/>
      <c r="X1219" s="10"/>
      <c r="Y1219" s="10"/>
      <c r="Z1219" s="10"/>
    </row>
    <row r="1220" spans="1:26" x14ac:dyDescent="0.3">
      <c r="A1220" s="22"/>
      <c r="B1220" s="10"/>
      <c r="C1220" s="10"/>
      <c r="D1220" s="10"/>
      <c r="E1220" s="10"/>
      <c r="F1220" s="10"/>
      <c r="G1220" s="10"/>
      <c r="H1220" s="10"/>
      <c r="I1220" s="10"/>
      <c r="J1220" s="7"/>
      <c r="K1220" s="10"/>
      <c r="L1220" s="10"/>
      <c r="M1220" s="10"/>
      <c r="N1220" s="10"/>
      <c r="O1220" s="10"/>
      <c r="P1220" s="10"/>
      <c r="Q1220" s="10"/>
      <c r="R1220" s="10"/>
      <c r="S1220" s="10"/>
      <c r="T1220" s="10"/>
      <c r="U1220" s="10"/>
      <c r="V1220" s="10"/>
      <c r="W1220" s="10"/>
      <c r="X1220" s="10"/>
      <c r="Y1220" s="10"/>
      <c r="Z1220" s="10"/>
    </row>
    <row r="1221" spans="1:26" x14ac:dyDescent="0.3">
      <c r="A1221" s="22"/>
      <c r="B1221" s="10"/>
      <c r="C1221" s="10"/>
      <c r="D1221" s="10"/>
      <c r="E1221" s="10"/>
      <c r="F1221" s="10"/>
      <c r="G1221" s="10"/>
      <c r="H1221" s="10"/>
      <c r="I1221" s="10"/>
      <c r="J1221" s="7"/>
      <c r="K1221" s="10"/>
      <c r="L1221" s="10"/>
      <c r="M1221" s="10"/>
      <c r="N1221" s="10"/>
      <c r="O1221" s="10"/>
      <c r="P1221" s="10"/>
      <c r="Q1221" s="10"/>
      <c r="R1221" s="10"/>
      <c r="S1221" s="10"/>
      <c r="T1221" s="10"/>
      <c r="U1221" s="10"/>
      <c r="V1221" s="10"/>
      <c r="W1221" s="10"/>
      <c r="X1221" s="10"/>
      <c r="Y1221" s="10"/>
      <c r="Z1221" s="10"/>
    </row>
    <row r="1222" spans="1:26" x14ac:dyDescent="0.3">
      <c r="A1222" s="22"/>
      <c r="B1222" s="10"/>
      <c r="C1222" s="10"/>
      <c r="D1222" s="10"/>
      <c r="E1222" s="10"/>
      <c r="F1222" s="10"/>
      <c r="G1222" s="10"/>
      <c r="H1222" s="10"/>
      <c r="I1222" s="10"/>
      <c r="J1222" s="7"/>
      <c r="K1222" s="10"/>
      <c r="L1222" s="10"/>
      <c r="M1222" s="10"/>
      <c r="N1222" s="10"/>
      <c r="O1222" s="10"/>
      <c r="P1222" s="10"/>
      <c r="Q1222" s="10"/>
      <c r="R1222" s="10"/>
      <c r="S1222" s="10"/>
      <c r="T1222" s="10"/>
      <c r="U1222" s="10"/>
      <c r="V1222" s="10"/>
      <c r="W1222" s="10"/>
      <c r="X1222" s="10"/>
      <c r="Y1222" s="10"/>
      <c r="Z1222" s="10"/>
    </row>
    <row r="1223" spans="1:26" x14ac:dyDescent="0.3">
      <c r="A1223" s="22"/>
      <c r="B1223" s="10"/>
      <c r="C1223" s="10"/>
      <c r="D1223" s="10"/>
      <c r="E1223" s="10"/>
      <c r="F1223" s="10"/>
      <c r="G1223" s="10"/>
      <c r="H1223" s="10"/>
      <c r="I1223" s="10"/>
      <c r="J1223" s="7"/>
      <c r="K1223" s="10"/>
      <c r="L1223" s="10"/>
      <c r="M1223" s="10"/>
      <c r="N1223" s="10"/>
      <c r="O1223" s="10"/>
      <c r="P1223" s="10"/>
      <c r="Q1223" s="10"/>
      <c r="R1223" s="10"/>
      <c r="S1223" s="10"/>
      <c r="T1223" s="10"/>
      <c r="U1223" s="10"/>
      <c r="V1223" s="10"/>
      <c r="W1223" s="10"/>
      <c r="X1223" s="10"/>
      <c r="Y1223" s="10"/>
      <c r="Z1223" s="10"/>
    </row>
    <row r="1224" spans="1:26" x14ac:dyDescent="0.3">
      <c r="A1224" s="22"/>
      <c r="B1224" s="10"/>
      <c r="C1224" s="10"/>
      <c r="D1224" s="10"/>
      <c r="E1224" s="10"/>
      <c r="F1224" s="10"/>
      <c r="G1224" s="10"/>
      <c r="H1224" s="10"/>
      <c r="I1224" s="10"/>
      <c r="J1224" s="7"/>
      <c r="K1224" s="10"/>
      <c r="L1224" s="10"/>
      <c r="M1224" s="10"/>
      <c r="N1224" s="10"/>
      <c r="O1224" s="10"/>
      <c r="P1224" s="10"/>
      <c r="Q1224" s="10"/>
      <c r="R1224" s="10"/>
      <c r="S1224" s="10"/>
      <c r="T1224" s="10"/>
      <c r="U1224" s="10"/>
      <c r="V1224" s="10"/>
      <c r="W1224" s="10"/>
      <c r="X1224" s="10"/>
      <c r="Y1224" s="10"/>
      <c r="Z1224" s="10"/>
    </row>
    <row r="1225" spans="1:26" x14ac:dyDescent="0.3">
      <c r="A1225" s="22"/>
      <c r="B1225" s="10"/>
      <c r="C1225" s="10"/>
      <c r="D1225" s="10"/>
      <c r="E1225" s="10"/>
      <c r="F1225" s="10"/>
      <c r="G1225" s="10"/>
      <c r="H1225" s="10"/>
      <c r="I1225" s="10"/>
      <c r="J1225" s="7"/>
      <c r="K1225" s="10"/>
      <c r="L1225" s="10"/>
      <c r="M1225" s="10"/>
      <c r="N1225" s="10"/>
      <c r="O1225" s="10"/>
      <c r="P1225" s="10"/>
      <c r="Q1225" s="10"/>
      <c r="R1225" s="10"/>
      <c r="S1225" s="10"/>
      <c r="T1225" s="10"/>
      <c r="U1225" s="10"/>
      <c r="V1225" s="10"/>
      <c r="W1225" s="10"/>
      <c r="X1225" s="10"/>
      <c r="Y1225" s="10"/>
      <c r="Z1225" s="10"/>
    </row>
    <row r="1226" spans="1:26" x14ac:dyDescent="0.3">
      <c r="A1226" s="22"/>
      <c r="B1226" s="10"/>
      <c r="C1226" s="10"/>
      <c r="D1226" s="10"/>
      <c r="E1226" s="10"/>
      <c r="F1226" s="10"/>
      <c r="G1226" s="10"/>
      <c r="H1226" s="10"/>
      <c r="I1226" s="10"/>
      <c r="J1226" s="7"/>
      <c r="K1226" s="10"/>
      <c r="L1226" s="10"/>
      <c r="M1226" s="10"/>
      <c r="N1226" s="10"/>
      <c r="O1226" s="10"/>
      <c r="P1226" s="10"/>
      <c r="Q1226" s="10"/>
      <c r="R1226" s="10"/>
      <c r="S1226" s="10"/>
      <c r="T1226" s="10"/>
      <c r="U1226" s="10"/>
      <c r="V1226" s="10"/>
      <c r="W1226" s="10"/>
      <c r="X1226" s="10"/>
      <c r="Y1226" s="10"/>
      <c r="Z1226" s="10"/>
    </row>
    <row r="1227" spans="1:26" x14ac:dyDescent="0.3">
      <c r="A1227" s="22"/>
      <c r="B1227" s="10"/>
      <c r="C1227" s="10"/>
      <c r="D1227" s="10"/>
      <c r="E1227" s="10"/>
      <c r="F1227" s="10"/>
      <c r="G1227" s="10"/>
      <c r="H1227" s="10"/>
      <c r="I1227" s="10"/>
      <c r="J1227" s="7"/>
      <c r="K1227" s="10"/>
      <c r="L1227" s="10"/>
      <c r="M1227" s="10"/>
      <c r="N1227" s="10"/>
      <c r="O1227" s="10"/>
      <c r="P1227" s="10"/>
      <c r="Q1227" s="10"/>
      <c r="R1227" s="10"/>
      <c r="S1227" s="10"/>
      <c r="T1227" s="10"/>
      <c r="U1227" s="10"/>
      <c r="V1227" s="10"/>
      <c r="W1227" s="10"/>
      <c r="X1227" s="10"/>
      <c r="Y1227" s="10"/>
      <c r="Z1227" s="10"/>
    </row>
    <row r="1228" spans="1:26" x14ac:dyDescent="0.3">
      <c r="A1228" s="22"/>
      <c r="B1228" s="10"/>
      <c r="C1228" s="10"/>
      <c r="D1228" s="10"/>
      <c r="E1228" s="10"/>
      <c r="F1228" s="10"/>
      <c r="G1228" s="10"/>
      <c r="H1228" s="10"/>
      <c r="I1228" s="10"/>
      <c r="J1228" s="7"/>
      <c r="K1228" s="10"/>
      <c r="L1228" s="10"/>
      <c r="M1228" s="10"/>
      <c r="N1228" s="10"/>
      <c r="O1228" s="10"/>
      <c r="P1228" s="10"/>
      <c r="Q1228" s="10"/>
      <c r="R1228" s="10"/>
      <c r="S1228" s="10"/>
      <c r="T1228" s="10"/>
      <c r="U1228" s="10"/>
      <c r="V1228" s="10"/>
      <c r="W1228" s="10"/>
      <c r="X1228" s="10"/>
      <c r="Y1228" s="10"/>
      <c r="Z1228" s="10"/>
    </row>
    <row r="1229" spans="1:26" x14ac:dyDescent="0.3">
      <c r="A1229" s="22"/>
      <c r="B1229" s="10"/>
      <c r="C1229" s="10"/>
      <c r="D1229" s="10"/>
      <c r="E1229" s="10"/>
      <c r="F1229" s="10"/>
      <c r="G1229" s="10"/>
      <c r="H1229" s="10"/>
      <c r="I1229" s="10"/>
      <c r="J1229" s="7"/>
      <c r="K1229" s="10"/>
      <c r="L1229" s="10"/>
      <c r="M1229" s="10"/>
      <c r="N1229" s="10"/>
      <c r="O1229" s="10"/>
      <c r="P1229" s="10"/>
      <c r="Q1229" s="10"/>
      <c r="R1229" s="10"/>
      <c r="S1229" s="10"/>
      <c r="T1229" s="10"/>
      <c r="U1229" s="10"/>
      <c r="V1229" s="10"/>
      <c r="W1229" s="10"/>
      <c r="X1229" s="10"/>
      <c r="Y1229" s="10"/>
      <c r="Z1229" s="10"/>
    </row>
    <row r="1230" spans="1:26" x14ac:dyDescent="0.3">
      <c r="A1230" s="22"/>
      <c r="B1230" s="10"/>
      <c r="C1230" s="10"/>
      <c r="D1230" s="10"/>
      <c r="E1230" s="10"/>
      <c r="F1230" s="10"/>
      <c r="G1230" s="10"/>
      <c r="H1230" s="10"/>
      <c r="I1230" s="10"/>
      <c r="J1230" s="7"/>
      <c r="K1230" s="10"/>
      <c r="L1230" s="10"/>
      <c r="M1230" s="10"/>
      <c r="N1230" s="10"/>
      <c r="O1230" s="10"/>
      <c r="P1230" s="10"/>
      <c r="Q1230" s="10"/>
      <c r="R1230" s="10"/>
      <c r="S1230" s="10"/>
      <c r="T1230" s="10"/>
      <c r="U1230" s="10"/>
      <c r="V1230" s="10"/>
      <c r="W1230" s="10"/>
      <c r="X1230" s="10"/>
      <c r="Y1230" s="10"/>
      <c r="Z1230" s="10"/>
    </row>
    <row r="1231" spans="1:26" x14ac:dyDescent="0.3">
      <c r="A1231" s="22"/>
      <c r="B1231" s="10"/>
      <c r="C1231" s="10"/>
      <c r="D1231" s="10"/>
      <c r="E1231" s="10"/>
      <c r="F1231" s="10"/>
      <c r="G1231" s="10"/>
      <c r="H1231" s="10"/>
      <c r="I1231" s="10"/>
      <c r="J1231" s="7"/>
      <c r="K1231" s="10"/>
      <c r="L1231" s="10"/>
      <c r="M1231" s="10"/>
      <c r="N1231" s="10"/>
      <c r="O1231" s="10"/>
      <c r="P1231" s="10"/>
      <c r="Q1231" s="10"/>
      <c r="R1231" s="10"/>
      <c r="S1231" s="10"/>
      <c r="T1231" s="10"/>
      <c r="U1231" s="10"/>
      <c r="V1231" s="10"/>
      <c r="W1231" s="10"/>
      <c r="X1231" s="10"/>
      <c r="Y1231" s="10"/>
      <c r="Z1231" s="10"/>
    </row>
    <row r="1232" spans="1:26" x14ac:dyDescent="0.3">
      <c r="A1232" s="22"/>
      <c r="B1232" s="10"/>
      <c r="C1232" s="10"/>
      <c r="D1232" s="10"/>
      <c r="E1232" s="10"/>
      <c r="F1232" s="10"/>
      <c r="G1232" s="10"/>
      <c r="H1232" s="10"/>
      <c r="I1232" s="10"/>
      <c r="J1232" s="7"/>
      <c r="K1232" s="10"/>
      <c r="L1232" s="10"/>
      <c r="M1232" s="10"/>
      <c r="N1232" s="10"/>
      <c r="O1232" s="10"/>
      <c r="P1232" s="10"/>
      <c r="Q1232" s="10"/>
      <c r="R1232" s="10"/>
      <c r="S1232" s="10"/>
      <c r="T1232" s="10"/>
      <c r="U1232" s="10"/>
      <c r="V1232" s="10"/>
      <c r="W1232" s="10"/>
      <c r="X1232" s="10"/>
      <c r="Y1232" s="10"/>
      <c r="Z1232" s="10"/>
    </row>
    <row r="1233" spans="1:26" x14ac:dyDescent="0.3">
      <c r="A1233" s="22"/>
      <c r="B1233" s="10"/>
      <c r="C1233" s="10"/>
      <c r="D1233" s="10"/>
      <c r="E1233" s="10"/>
      <c r="F1233" s="10"/>
      <c r="G1233" s="10"/>
      <c r="H1233" s="10"/>
      <c r="I1233" s="10"/>
      <c r="J1233" s="7"/>
      <c r="K1233" s="10"/>
      <c r="L1233" s="10"/>
      <c r="M1233" s="10"/>
      <c r="N1233" s="10"/>
      <c r="O1233" s="10"/>
      <c r="P1233" s="10"/>
      <c r="Q1233" s="10"/>
      <c r="R1233" s="10"/>
      <c r="S1233" s="10"/>
      <c r="T1233" s="10"/>
      <c r="U1233" s="10"/>
      <c r="V1233" s="10"/>
      <c r="W1233" s="10"/>
      <c r="X1233" s="10"/>
      <c r="Y1233" s="10"/>
      <c r="Z1233" s="10"/>
    </row>
    <row r="1234" spans="1:26" x14ac:dyDescent="0.3">
      <c r="A1234" s="22"/>
      <c r="B1234" s="10"/>
      <c r="C1234" s="10"/>
      <c r="D1234" s="10"/>
      <c r="E1234" s="10"/>
      <c r="F1234" s="10"/>
      <c r="G1234" s="10"/>
      <c r="H1234" s="10"/>
      <c r="I1234" s="10"/>
      <c r="J1234" s="7"/>
      <c r="K1234" s="10"/>
      <c r="L1234" s="10"/>
      <c r="M1234" s="10"/>
      <c r="N1234" s="10"/>
      <c r="O1234" s="10"/>
      <c r="P1234" s="10"/>
      <c r="Q1234" s="10"/>
      <c r="R1234" s="10"/>
      <c r="S1234" s="10"/>
      <c r="T1234" s="10"/>
      <c r="U1234" s="10"/>
      <c r="V1234" s="10"/>
      <c r="W1234" s="10"/>
      <c r="X1234" s="10"/>
      <c r="Y1234" s="10"/>
      <c r="Z1234" s="10"/>
    </row>
    <row r="1235" spans="1:26" x14ac:dyDescent="0.3">
      <c r="A1235" s="22"/>
      <c r="B1235" s="10"/>
      <c r="C1235" s="10"/>
      <c r="D1235" s="10"/>
      <c r="E1235" s="10"/>
      <c r="F1235" s="10"/>
      <c r="G1235" s="10"/>
      <c r="H1235" s="10"/>
      <c r="I1235" s="10"/>
      <c r="J1235" s="7"/>
      <c r="K1235" s="10"/>
      <c r="L1235" s="10"/>
      <c r="M1235" s="10"/>
      <c r="N1235" s="10"/>
      <c r="O1235" s="10"/>
      <c r="P1235" s="10"/>
      <c r="Q1235" s="10"/>
      <c r="R1235" s="10"/>
      <c r="S1235" s="10"/>
      <c r="T1235" s="10"/>
      <c r="U1235" s="10"/>
      <c r="V1235" s="10"/>
      <c r="W1235" s="10"/>
      <c r="X1235" s="10"/>
      <c r="Y1235" s="10"/>
      <c r="Z1235" s="10"/>
    </row>
    <row r="1236" spans="1:26" x14ac:dyDescent="0.3">
      <c r="A1236" s="22"/>
      <c r="B1236" s="10"/>
      <c r="C1236" s="10"/>
      <c r="D1236" s="10"/>
      <c r="E1236" s="10"/>
      <c r="F1236" s="10"/>
      <c r="G1236" s="10"/>
      <c r="H1236" s="10"/>
      <c r="I1236" s="10"/>
      <c r="J1236" s="7"/>
      <c r="K1236" s="10"/>
      <c r="L1236" s="10"/>
      <c r="M1236" s="10"/>
      <c r="N1236" s="10"/>
      <c r="O1236" s="10"/>
      <c r="P1236" s="10"/>
      <c r="Q1236" s="10"/>
      <c r="R1236" s="10"/>
      <c r="S1236" s="10"/>
      <c r="T1236" s="10"/>
      <c r="U1236" s="10"/>
      <c r="V1236" s="10"/>
      <c r="W1236" s="10"/>
      <c r="X1236" s="10"/>
      <c r="Y1236" s="10"/>
      <c r="Z1236" s="10"/>
    </row>
    <row r="1237" spans="1:26" x14ac:dyDescent="0.3">
      <c r="A1237" s="22"/>
      <c r="B1237" s="10"/>
      <c r="C1237" s="10"/>
      <c r="D1237" s="10"/>
      <c r="E1237" s="10"/>
      <c r="F1237" s="10"/>
      <c r="G1237" s="10"/>
      <c r="H1237" s="10"/>
      <c r="I1237" s="10"/>
      <c r="J1237" s="7"/>
      <c r="K1237" s="10"/>
      <c r="L1237" s="10"/>
      <c r="M1237" s="10"/>
      <c r="N1237" s="10"/>
      <c r="O1237" s="10"/>
      <c r="P1237" s="10"/>
      <c r="Q1237" s="10"/>
      <c r="R1237" s="10"/>
      <c r="S1237" s="10"/>
      <c r="T1237" s="10"/>
      <c r="U1237" s="10"/>
      <c r="V1237" s="10"/>
      <c r="W1237" s="10"/>
      <c r="X1237" s="10"/>
      <c r="Y1237" s="10"/>
      <c r="Z1237" s="10"/>
    </row>
    <row r="1238" spans="1:26" x14ac:dyDescent="0.3">
      <c r="A1238" s="22"/>
      <c r="B1238" s="10"/>
      <c r="C1238" s="10"/>
      <c r="D1238" s="10"/>
      <c r="E1238" s="10"/>
      <c r="F1238" s="10"/>
      <c r="G1238" s="10"/>
      <c r="H1238" s="10"/>
      <c r="I1238" s="10"/>
      <c r="J1238" s="7"/>
      <c r="K1238" s="10"/>
      <c r="L1238" s="10"/>
      <c r="M1238" s="10"/>
      <c r="N1238" s="10"/>
      <c r="O1238" s="10"/>
      <c r="P1238" s="10"/>
      <c r="Q1238" s="10"/>
      <c r="R1238" s="10"/>
      <c r="S1238" s="10"/>
      <c r="T1238" s="10"/>
      <c r="U1238" s="10"/>
      <c r="V1238" s="10"/>
      <c r="W1238" s="10"/>
      <c r="X1238" s="10"/>
      <c r="Y1238" s="10"/>
      <c r="Z1238" s="10"/>
    </row>
    <row r="1239" spans="1:26" x14ac:dyDescent="0.3">
      <c r="A1239" s="22"/>
      <c r="B1239" s="10"/>
      <c r="C1239" s="10"/>
      <c r="D1239" s="10"/>
      <c r="E1239" s="10"/>
      <c r="F1239" s="10"/>
      <c r="G1239" s="10"/>
      <c r="H1239" s="10"/>
      <c r="I1239" s="10"/>
      <c r="J1239" s="7"/>
      <c r="K1239" s="10"/>
      <c r="L1239" s="10"/>
      <c r="M1239" s="10"/>
      <c r="N1239" s="10"/>
      <c r="O1239" s="10"/>
      <c r="P1239" s="10"/>
      <c r="Q1239" s="10"/>
      <c r="R1239" s="10"/>
      <c r="S1239" s="10"/>
      <c r="T1239" s="10"/>
      <c r="U1239" s="10"/>
      <c r="V1239" s="10"/>
      <c r="W1239" s="10"/>
      <c r="X1239" s="10"/>
      <c r="Y1239" s="10"/>
      <c r="Z1239" s="10"/>
    </row>
    <row r="1240" spans="1:26" x14ac:dyDescent="0.3">
      <c r="A1240" s="22"/>
      <c r="B1240" s="10"/>
      <c r="C1240" s="10"/>
      <c r="D1240" s="10"/>
      <c r="E1240" s="10"/>
      <c r="F1240" s="10"/>
      <c r="G1240" s="10"/>
      <c r="H1240" s="10"/>
      <c r="I1240" s="10"/>
      <c r="J1240" s="7"/>
      <c r="K1240" s="10"/>
      <c r="L1240" s="10"/>
      <c r="M1240" s="10"/>
      <c r="N1240" s="10"/>
      <c r="O1240" s="10"/>
      <c r="P1240" s="10"/>
      <c r="Q1240" s="10"/>
      <c r="R1240" s="10"/>
      <c r="S1240" s="10"/>
      <c r="T1240" s="10"/>
      <c r="U1240" s="10"/>
      <c r="V1240" s="10"/>
      <c r="W1240" s="10"/>
      <c r="X1240" s="10"/>
      <c r="Y1240" s="10"/>
      <c r="Z1240" s="10"/>
    </row>
    <row r="1241" spans="1:26" x14ac:dyDescent="0.3">
      <c r="A1241" s="22"/>
      <c r="B1241" s="10"/>
      <c r="C1241" s="10"/>
      <c r="D1241" s="10"/>
      <c r="E1241" s="10"/>
      <c r="F1241" s="10"/>
      <c r="G1241" s="10"/>
      <c r="H1241" s="10"/>
      <c r="I1241" s="10"/>
      <c r="J1241" s="7"/>
      <c r="K1241" s="10"/>
      <c r="L1241" s="10"/>
      <c r="M1241" s="10"/>
      <c r="N1241" s="10"/>
      <c r="O1241" s="10"/>
      <c r="P1241" s="10"/>
      <c r="Q1241" s="10"/>
      <c r="R1241" s="10"/>
      <c r="S1241" s="10"/>
      <c r="T1241" s="10"/>
      <c r="U1241" s="10"/>
      <c r="V1241" s="10"/>
      <c r="W1241" s="10"/>
      <c r="X1241" s="10"/>
      <c r="Y1241" s="10"/>
      <c r="Z1241" s="10"/>
    </row>
    <row r="1242" spans="1:26" x14ac:dyDescent="0.3">
      <c r="A1242" s="22"/>
      <c r="B1242" s="10"/>
      <c r="C1242" s="10"/>
      <c r="D1242" s="10"/>
      <c r="E1242" s="10"/>
      <c r="F1242" s="10"/>
      <c r="G1242" s="10"/>
      <c r="H1242" s="10"/>
      <c r="I1242" s="10"/>
      <c r="J1242" s="7"/>
      <c r="K1242" s="10"/>
      <c r="L1242" s="10"/>
      <c r="M1242" s="10"/>
      <c r="N1242" s="10"/>
      <c r="O1242" s="10"/>
      <c r="P1242" s="10"/>
      <c r="Q1242" s="10"/>
      <c r="R1242" s="10"/>
      <c r="S1242" s="10"/>
      <c r="T1242" s="10"/>
      <c r="U1242" s="10"/>
      <c r="V1242" s="10"/>
      <c r="W1242" s="10"/>
      <c r="X1242" s="10"/>
      <c r="Y1242" s="10"/>
      <c r="Z1242" s="10"/>
    </row>
    <row r="1243" spans="1:26" x14ac:dyDescent="0.3">
      <c r="A1243" s="22"/>
      <c r="B1243" s="10"/>
      <c r="C1243" s="10"/>
      <c r="D1243" s="10"/>
      <c r="E1243" s="10"/>
      <c r="F1243" s="10"/>
      <c r="G1243" s="10"/>
      <c r="H1243" s="10"/>
      <c r="I1243" s="10"/>
      <c r="J1243" s="7"/>
      <c r="K1243" s="10"/>
      <c r="L1243" s="10"/>
      <c r="M1243" s="10"/>
      <c r="N1243" s="10"/>
      <c r="O1243" s="10"/>
      <c r="P1243" s="10"/>
      <c r="Q1243" s="10"/>
      <c r="R1243" s="10"/>
      <c r="S1243" s="10"/>
      <c r="T1243" s="10"/>
      <c r="U1243" s="10"/>
      <c r="V1243" s="10"/>
      <c r="W1243" s="10"/>
      <c r="X1243" s="10"/>
      <c r="Y1243" s="10"/>
      <c r="Z1243" s="10"/>
    </row>
    <row r="1244" spans="1:26" x14ac:dyDescent="0.3">
      <c r="A1244" s="22"/>
      <c r="B1244" s="10"/>
      <c r="C1244" s="10"/>
      <c r="D1244" s="10"/>
      <c r="E1244" s="10"/>
      <c r="F1244" s="10"/>
      <c r="G1244" s="10"/>
      <c r="H1244" s="10"/>
      <c r="I1244" s="10"/>
      <c r="J1244" s="7"/>
      <c r="K1244" s="10"/>
      <c r="L1244" s="10"/>
      <c r="M1244" s="10"/>
      <c r="N1244" s="10"/>
      <c r="O1244" s="10"/>
      <c r="P1244" s="10"/>
      <c r="Q1244" s="10"/>
      <c r="R1244" s="10"/>
      <c r="S1244" s="10"/>
      <c r="T1244" s="10"/>
      <c r="U1244" s="10"/>
      <c r="V1244" s="10"/>
      <c r="W1244" s="10"/>
      <c r="X1244" s="10"/>
      <c r="Y1244" s="10"/>
      <c r="Z1244" s="10"/>
    </row>
    <row r="1245" spans="1:26" x14ac:dyDescent="0.3">
      <c r="A1245" s="22"/>
      <c r="B1245" s="10"/>
      <c r="C1245" s="10"/>
      <c r="D1245" s="10"/>
      <c r="E1245" s="10"/>
      <c r="F1245" s="10"/>
      <c r="G1245" s="10"/>
      <c r="H1245" s="10"/>
      <c r="I1245" s="10"/>
      <c r="J1245" s="7"/>
      <c r="K1245" s="10"/>
      <c r="L1245" s="10"/>
      <c r="M1245" s="10"/>
      <c r="N1245" s="10"/>
      <c r="O1245" s="10"/>
      <c r="P1245" s="10"/>
      <c r="Q1245" s="10"/>
      <c r="R1245" s="10"/>
      <c r="S1245" s="10"/>
      <c r="T1245" s="10"/>
      <c r="U1245" s="10"/>
      <c r="V1245" s="10"/>
      <c r="W1245" s="10"/>
      <c r="X1245" s="10"/>
      <c r="Y1245" s="10"/>
      <c r="Z1245" s="10"/>
    </row>
    <row r="1246" spans="1:26" x14ac:dyDescent="0.3">
      <c r="A1246" s="22"/>
      <c r="B1246" s="10"/>
      <c r="C1246" s="10"/>
      <c r="D1246" s="10"/>
      <c r="E1246" s="10"/>
      <c r="F1246" s="10"/>
      <c r="G1246" s="10"/>
      <c r="H1246" s="10"/>
      <c r="I1246" s="10"/>
      <c r="J1246" s="7"/>
      <c r="K1246" s="10"/>
      <c r="L1246" s="10"/>
      <c r="M1246" s="10"/>
      <c r="N1246" s="10"/>
      <c r="O1246" s="10"/>
      <c r="P1246" s="10"/>
      <c r="Q1246" s="10"/>
      <c r="R1246" s="10"/>
      <c r="S1246" s="10"/>
      <c r="T1246" s="10"/>
      <c r="U1246" s="10"/>
      <c r="V1246" s="10"/>
      <c r="W1246" s="10"/>
      <c r="X1246" s="10"/>
      <c r="Y1246" s="10"/>
      <c r="Z1246" s="10"/>
    </row>
    <row r="1247" spans="1:26" x14ac:dyDescent="0.3">
      <c r="A1247" s="22"/>
      <c r="B1247" s="10"/>
      <c r="C1247" s="10"/>
      <c r="D1247" s="10"/>
      <c r="E1247" s="10"/>
      <c r="F1247" s="10"/>
      <c r="G1247" s="10"/>
      <c r="H1247" s="10"/>
      <c r="I1247" s="10"/>
      <c r="J1247" s="7"/>
      <c r="K1247" s="10"/>
      <c r="L1247" s="10"/>
      <c r="M1247" s="10"/>
      <c r="N1247" s="10"/>
      <c r="O1247" s="10"/>
      <c r="P1247" s="10"/>
      <c r="Q1247" s="10"/>
      <c r="R1247" s="10"/>
      <c r="S1247" s="10"/>
      <c r="T1247" s="10"/>
      <c r="U1247" s="10"/>
      <c r="V1247" s="10"/>
      <c r="W1247" s="10"/>
      <c r="X1247" s="10"/>
      <c r="Y1247" s="10"/>
      <c r="Z1247" s="10"/>
    </row>
    <row r="1248" spans="1:26" x14ac:dyDescent="0.3">
      <c r="A1248" s="22"/>
      <c r="B1248" s="10"/>
      <c r="C1248" s="10"/>
      <c r="D1248" s="10"/>
      <c r="E1248" s="10"/>
      <c r="F1248" s="10"/>
      <c r="G1248" s="10"/>
      <c r="H1248" s="10"/>
      <c r="I1248" s="10"/>
      <c r="J1248" s="7"/>
      <c r="K1248" s="10"/>
      <c r="L1248" s="10"/>
      <c r="M1248" s="10"/>
      <c r="N1248" s="10"/>
      <c r="O1248" s="10"/>
      <c r="P1248" s="10"/>
      <c r="Q1248" s="10"/>
      <c r="R1248" s="10"/>
      <c r="S1248" s="10"/>
      <c r="T1248" s="10"/>
      <c r="U1248" s="10"/>
      <c r="V1248" s="10"/>
      <c r="W1248" s="10"/>
      <c r="X1248" s="10"/>
      <c r="Y1248" s="10"/>
      <c r="Z1248" s="10"/>
    </row>
    <row r="1249" spans="1:26" x14ac:dyDescent="0.3">
      <c r="A1249" s="22"/>
      <c r="B1249" s="10"/>
      <c r="C1249" s="10"/>
      <c r="D1249" s="10"/>
      <c r="E1249" s="10"/>
      <c r="F1249" s="10"/>
      <c r="G1249" s="10"/>
      <c r="H1249" s="10"/>
      <c r="I1249" s="10"/>
      <c r="J1249" s="7"/>
      <c r="K1249" s="10"/>
      <c r="L1249" s="10"/>
      <c r="M1249" s="10"/>
      <c r="N1249" s="10"/>
      <c r="O1249" s="10"/>
      <c r="P1249" s="10"/>
      <c r="Q1249" s="10"/>
      <c r="R1249" s="10"/>
      <c r="S1249" s="10"/>
      <c r="T1249" s="10"/>
      <c r="U1249" s="10"/>
      <c r="V1249" s="10"/>
      <c r="W1249" s="10"/>
      <c r="X1249" s="10"/>
      <c r="Y1249" s="10"/>
      <c r="Z1249" s="10"/>
    </row>
    <row r="1250" spans="1:26" x14ac:dyDescent="0.3">
      <c r="A1250" s="22"/>
      <c r="B1250" s="10"/>
      <c r="C1250" s="10"/>
      <c r="D1250" s="10"/>
      <c r="E1250" s="10"/>
      <c r="F1250" s="10"/>
      <c r="G1250" s="10"/>
      <c r="H1250" s="10"/>
      <c r="I1250" s="10"/>
      <c r="J1250" s="7"/>
      <c r="K1250" s="10"/>
      <c r="L1250" s="10"/>
      <c r="M1250" s="10"/>
      <c r="N1250" s="10"/>
      <c r="O1250" s="10"/>
      <c r="P1250" s="10"/>
      <c r="Q1250" s="10"/>
      <c r="R1250" s="10"/>
      <c r="S1250" s="10"/>
      <c r="T1250" s="10"/>
      <c r="U1250" s="10"/>
      <c r="V1250" s="10"/>
      <c r="W1250" s="10"/>
      <c r="X1250" s="10"/>
      <c r="Y1250" s="10"/>
      <c r="Z1250" s="10"/>
    </row>
    <row r="1251" spans="1:26" x14ac:dyDescent="0.3">
      <c r="A1251" s="22"/>
      <c r="B1251" s="10"/>
      <c r="C1251" s="10"/>
      <c r="D1251" s="10"/>
      <c r="E1251" s="10"/>
      <c r="F1251" s="10"/>
      <c r="G1251" s="10"/>
      <c r="H1251" s="10"/>
      <c r="I1251" s="10"/>
      <c r="J1251" s="7"/>
      <c r="K1251" s="10"/>
      <c r="L1251" s="10"/>
      <c r="M1251" s="10"/>
      <c r="N1251" s="10"/>
      <c r="O1251" s="10"/>
      <c r="P1251" s="10"/>
      <c r="Q1251" s="10"/>
      <c r="R1251" s="10"/>
      <c r="S1251" s="10"/>
      <c r="T1251" s="10"/>
      <c r="U1251" s="10"/>
      <c r="V1251" s="10"/>
      <c r="W1251" s="10"/>
      <c r="X1251" s="10"/>
      <c r="Y1251" s="10"/>
      <c r="Z1251" s="10"/>
    </row>
    <row r="1252" spans="1:26" x14ac:dyDescent="0.3">
      <c r="A1252" s="22"/>
      <c r="B1252" s="10"/>
      <c r="C1252" s="10"/>
      <c r="D1252" s="10"/>
      <c r="E1252" s="10"/>
      <c r="F1252" s="10"/>
      <c r="G1252" s="10"/>
      <c r="H1252" s="10"/>
      <c r="I1252" s="10"/>
      <c r="J1252" s="7"/>
      <c r="K1252" s="10"/>
      <c r="L1252" s="10"/>
      <c r="M1252" s="10"/>
      <c r="N1252" s="10"/>
      <c r="O1252" s="10"/>
      <c r="P1252" s="10"/>
      <c r="Q1252" s="10"/>
      <c r="R1252" s="10"/>
      <c r="S1252" s="10"/>
      <c r="T1252" s="10"/>
      <c r="U1252" s="10"/>
      <c r="V1252" s="10"/>
      <c r="W1252" s="10"/>
      <c r="X1252" s="10"/>
      <c r="Y1252" s="10"/>
      <c r="Z1252" s="10"/>
    </row>
    <row r="1253" spans="1:26" x14ac:dyDescent="0.3">
      <c r="A1253" s="22"/>
      <c r="B1253" s="10"/>
      <c r="C1253" s="10"/>
      <c r="D1253" s="10"/>
      <c r="E1253" s="10"/>
      <c r="F1253" s="10"/>
      <c r="G1253" s="10"/>
      <c r="H1253" s="10"/>
      <c r="I1253" s="10"/>
      <c r="J1253" s="7"/>
      <c r="K1253" s="10"/>
      <c r="L1253" s="10"/>
      <c r="M1253" s="10"/>
      <c r="N1253" s="10"/>
      <c r="O1253" s="10"/>
      <c r="P1253" s="10"/>
      <c r="Q1253" s="10"/>
      <c r="R1253" s="10"/>
      <c r="S1253" s="10"/>
      <c r="T1253" s="10"/>
      <c r="U1253" s="10"/>
      <c r="V1253" s="10"/>
      <c r="W1253" s="10"/>
      <c r="X1253" s="10"/>
      <c r="Y1253" s="10"/>
      <c r="Z1253" s="10"/>
    </row>
    <row r="1254" spans="1:26" x14ac:dyDescent="0.3">
      <c r="A1254" s="22"/>
      <c r="B1254" s="10"/>
      <c r="C1254" s="10"/>
      <c r="D1254" s="10"/>
      <c r="E1254" s="10"/>
      <c r="F1254" s="10"/>
      <c r="G1254" s="10"/>
      <c r="H1254" s="10"/>
      <c r="I1254" s="10"/>
      <c r="J1254" s="7"/>
      <c r="K1254" s="10"/>
      <c r="L1254" s="10"/>
      <c r="M1254" s="10"/>
      <c r="N1254" s="10"/>
      <c r="O1254" s="10"/>
      <c r="P1254" s="10"/>
      <c r="Q1254" s="10"/>
      <c r="R1254" s="10"/>
      <c r="S1254" s="10"/>
      <c r="T1254" s="10"/>
      <c r="U1254" s="10"/>
      <c r="V1254" s="10"/>
      <c r="W1254" s="10"/>
      <c r="X1254" s="10"/>
      <c r="Y1254" s="10"/>
      <c r="Z1254" s="10"/>
    </row>
    <row r="1255" spans="1:26" x14ac:dyDescent="0.3">
      <c r="A1255" s="22"/>
      <c r="B1255" s="10"/>
      <c r="C1255" s="10"/>
      <c r="D1255" s="10"/>
      <c r="E1255" s="10"/>
      <c r="F1255" s="10"/>
      <c r="G1255" s="10"/>
      <c r="H1255" s="10"/>
      <c r="I1255" s="10"/>
      <c r="J1255" s="7"/>
      <c r="K1255" s="10"/>
      <c r="L1255" s="10"/>
      <c r="M1255" s="10"/>
      <c r="N1255" s="10"/>
      <c r="O1255" s="10"/>
      <c r="P1255" s="10"/>
      <c r="Q1255" s="10"/>
      <c r="R1255" s="10"/>
      <c r="S1255" s="10"/>
      <c r="T1255" s="10"/>
      <c r="U1255" s="10"/>
      <c r="V1255" s="10"/>
      <c r="W1255" s="10"/>
      <c r="X1255" s="10"/>
      <c r="Y1255" s="10"/>
      <c r="Z1255" s="10"/>
    </row>
    <row r="1256" spans="1:26" x14ac:dyDescent="0.3">
      <c r="A1256" s="22"/>
      <c r="B1256" s="10"/>
      <c r="C1256" s="10"/>
      <c r="D1256" s="10"/>
      <c r="E1256" s="10"/>
      <c r="F1256" s="10"/>
      <c r="G1256" s="10"/>
      <c r="H1256" s="10"/>
      <c r="I1256" s="10"/>
      <c r="J1256" s="7"/>
      <c r="K1256" s="10"/>
      <c r="L1256" s="10"/>
      <c r="M1256" s="10"/>
      <c r="N1256" s="10"/>
      <c r="O1256" s="10"/>
      <c r="P1256" s="10"/>
      <c r="Q1256" s="10"/>
      <c r="R1256" s="10"/>
      <c r="S1256" s="10"/>
      <c r="T1256" s="10"/>
      <c r="U1256" s="10"/>
      <c r="V1256" s="10"/>
      <c r="W1256" s="10"/>
      <c r="X1256" s="10"/>
      <c r="Y1256" s="10"/>
      <c r="Z1256" s="10"/>
    </row>
    <row r="1257" spans="1:26" x14ac:dyDescent="0.3">
      <c r="A1257" s="22"/>
      <c r="B1257" s="10"/>
      <c r="C1257" s="10"/>
      <c r="D1257" s="10"/>
      <c r="E1257" s="10"/>
      <c r="F1257" s="10"/>
      <c r="G1257" s="10"/>
      <c r="H1257" s="10"/>
      <c r="I1257" s="10"/>
      <c r="J1257" s="7"/>
      <c r="K1257" s="10"/>
      <c r="L1257" s="10"/>
      <c r="M1257" s="10"/>
      <c r="N1257" s="10"/>
      <c r="O1257" s="10"/>
      <c r="P1257" s="10"/>
      <c r="Q1257" s="10"/>
      <c r="R1257" s="10"/>
      <c r="S1257" s="10"/>
      <c r="T1257" s="10"/>
      <c r="U1257" s="10"/>
      <c r="V1257" s="10"/>
      <c r="W1257" s="10"/>
      <c r="X1257" s="10"/>
      <c r="Y1257" s="10"/>
      <c r="Z1257" s="10"/>
    </row>
    <row r="1258" spans="1:26" x14ac:dyDescent="0.3">
      <c r="A1258" s="22"/>
      <c r="B1258" s="10"/>
      <c r="C1258" s="10"/>
      <c r="D1258" s="10"/>
      <c r="E1258" s="10"/>
      <c r="F1258" s="10"/>
      <c r="G1258" s="10"/>
      <c r="H1258" s="10"/>
      <c r="I1258" s="10"/>
      <c r="J1258" s="7"/>
      <c r="K1258" s="10"/>
      <c r="L1258" s="10"/>
      <c r="M1258" s="10"/>
      <c r="N1258" s="10"/>
      <c r="O1258" s="10"/>
      <c r="P1258" s="10"/>
      <c r="Q1258" s="10"/>
      <c r="R1258" s="10"/>
      <c r="S1258" s="10"/>
      <c r="T1258" s="10"/>
      <c r="U1258" s="10"/>
      <c r="V1258" s="10"/>
      <c r="W1258" s="10"/>
      <c r="X1258" s="10"/>
      <c r="Y1258" s="10"/>
      <c r="Z1258" s="10"/>
    </row>
    <row r="1259" spans="1:26" x14ac:dyDescent="0.3">
      <c r="A1259" s="22"/>
      <c r="B1259" s="10"/>
      <c r="C1259" s="10"/>
      <c r="D1259" s="10"/>
      <c r="E1259" s="10"/>
      <c r="F1259" s="10"/>
      <c r="G1259" s="10"/>
      <c r="H1259" s="10"/>
      <c r="I1259" s="10"/>
      <c r="J1259" s="7"/>
      <c r="K1259" s="10"/>
      <c r="L1259" s="10"/>
      <c r="M1259" s="10"/>
      <c r="N1259" s="10"/>
      <c r="O1259" s="10"/>
      <c r="P1259" s="10"/>
      <c r="Q1259" s="10"/>
      <c r="R1259" s="10"/>
      <c r="S1259" s="10"/>
      <c r="T1259" s="10"/>
      <c r="U1259" s="10"/>
      <c r="V1259" s="10"/>
      <c r="W1259" s="10"/>
      <c r="X1259" s="10"/>
      <c r="Y1259" s="10"/>
      <c r="Z1259" s="10"/>
    </row>
    <row r="1260" spans="1:26" x14ac:dyDescent="0.3">
      <c r="A1260" s="22"/>
      <c r="B1260" s="10"/>
      <c r="C1260" s="10"/>
      <c r="D1260" s="10"/>
      <c r="E1260" s="10"/>
      <c r="F1260" s="10"/>
      <c r="G1260" s="10"/>
      <c r="H1260" s="10"/>
      <c r="I1260" s="10"/>
      <c r="J1260" s="7"/>
      <c r="K1260" s="10"/>
      <c r="L1260" s="10"/>
      <c r="M1260" s="10"/>
      <c r="N1260" s="10"/>
      <c r="O1260" s="10"/>
      <c r="P1260" s="10"/>
      <c r="Q1260" s="10"/>
      <c r="R1260" s="10"/>
      <c r="S1260" s="10"/>
      <c r="T1260" s="10"/>
      <c r="U1260" s="10"/>
      <c r="V1260" s="10"/>
      <c r="W1260" s="10"/>
      <c r="X1260" s="10"/>
      <c r="Y1260" s="10"/>
      <c r="Z1260" s="10"/>
    </row>
    <row r="1261" spans="1:26" x14ac:dyDescent="0.3">
      <c r="A1261" s="22"/>
      <c r="B1261" s="10"/>
      <c r="C1261" s="10"/>
      <c r="D1261" s="10"/>
      <c r="E1261" s="10"/>
      <c r="F1261" s="10"/>
      <c r="G1261" s="10"/>
      <c r="H1261" s="10"/>
      <c r="I1261" s="10"/>
      <c r="J1261" s="7"/>
      <c r="K1261" s="10"/>
      <c r="L1261" s="10"/>
      <c r="M1261" s="10"/>
      <c r="N1261" s="10"/>
      <c r="O1261" s="10"/>
      <c r="P1261" s="10"/>
      <c r="Q1261" s="10"/>
      <c r="R1261" s="10"/>
      <c r="S1261" s="10"/>
      <c r="T1261" s="10"/>
      <c r="U1261" s="10"/>
      <c r="V1261" s="10"/>
      <c r="W1261" s="10"/>
      <c r="X1261" s="10"/>
      <c r="Y1261" s="10"/>
      <c r="Z1261" s="10"/>
    </row>
    <row r="1262" spans="1:26" x14ac:dyDescent="0.3">
      <c r="A1262" s="22"/>
      <c r="B1262" s="10"/>
      <c r="C1262" s="10"/>
      <c r="D1262" s="10"/>
      <c r="E1262" s="10"/>
      <c r="F1262" s="10"/>
      <c r="G1262" s="10"/>
      <c r="H1262" s="10"/>
      <c r="I1262" s="10"/>
      <c r="J1262" s="7"/>
      <c r="K1262" s="10"/>
      <c r="L1262" s="10"/>
      <c r="M1262" s="10"/>
      <c r="N1262" s="10"/>
      <c r="O1262" s="10"/>
      <c r="P1262" s="10"/>
      <c r="Q1262" s="10"/>
      <c r="R1262" s="10"/>
      <c r="S1262" s="10"/>
      <c r="T1262" s="10"/>
      <c r="U1262" s="10"/>
      <c r="V1262" s="10"/>
      <c r="W1262" s="10"/>
      <c r="X1262" s="10"/>
      <c r="Y1262" s="10"/>
      <c r="Z1262" s="10"/>
    </row>
    <row r="1263" spans="1:26" x14ac:dyDescent="0.3">
      <c r="A1263" s="22"/>
      <c r="B1263" s="10"/>
      <c r="C1263" s="10"/>
      <c r="D1263" s="10"/>
      <c r="E1263" s="10"/>
      <c r="F1263" s="10"/>
      <c r="G1263" s="10"/>
      <c r="H1263" s="10"/>
      <c r="I1263" s="10"/>
      <c r="J1263" s="7"/>
      <c r="K1263" s="10"/>
      <c r="L1263" s="10"/>
      <c r="M1263" s="10"/>
      <c r="N1263" s="10"/>
      <c r="O1263" s="10"/>
      <c r="P1263" s="10"/>
      <c r="Q1263" s="10"/>
      <c r="R1263" s="10"/>
      <c r="S1263" s="10"/>
      <c r="T1263" s="10"/>
      <c r="U1263" s="10"/>
      <c r="V1263" s="10"/>
      <c r="W1263" s="10"/>
      <c r="X1263" s="10"/>
      <c r="Y1263" s="10"/>
      <c r="Z1263" s="10"/>
    </row>
    <row r="1264" spans="1:26" x14ac:dyDescent="0.3">
      <c r="A1264" s="22"/>
      <c r="B1264" s="10"/>
      <c r="C1264" s="10"/>
      <c r="D1264" s="10"/>
      <c r="E1264" s="10"/>
      <c r="F1264" s="10"/>
      <c r="G1264" s="10"/>
      <c r="H1264" s="10"/>
      <c r="I1264" s="10"/>
      <c r="J1264" s="7"/>
      <c r="K1264" s="10"/>
      <c r="L1264" s="10"/>
      <c r="M1264" s="10"/>
      <c r="N1264" s="10"/>
      <c r="O1264" s="10"/>
      <c r="P1264" s="10"/>
      <c r="Q1264" s="10"/>
      <c r="R1264" s="10"/>
      <c r="S1264" s="10"/>
      <c r="T1264" s="10"/>
      <c r="U1264" s="10"/>
      <c r="V1264" s="10"/>
      <c r="W1264" s="10"/>
      <c r="X1264" s="10"/>
      <c r="Y1264" s="10"/>
      <c r="Z1264" s="10"/>
    </row>
    <row r="1265" spans="1:26" x14ac:dyDescent="0.3">
      <c r="A1265" s="22"/>
      <c r="B1265" s="10"/>
      <c r="C1265" s="10"/>
      <c r="D1265" s="10"/>
      <c r="E1265" s="10"/>
      <c r="F1265" s="10"/>
      <c r="G1265" s="10"/>
      <c r="H1265" s="10"/>
      <c r="I1265" s="10"/>
      <c r="J1265" s="7"/>
      <c r="K1265" s="10"/>
      <c r="L1265" s="10"/>
      <c r="M1265" s="10"/>
      <c r="N1265" s="10"/>
      <c r="O1265" s="10"/>
      <c r="P1265" s="10"/>
      <c r="Q1265" s="10"/>
      <c r="R1265" s="10"/>
      <c r="S1265" s="10"/>
      <c r="T1265" s="10"/>
      <c r="U1265" s="10"/>
      <c r="V1265" s="10"/>
      <c r="W1265" s="10"/>
      <c r="X1265" s="10"/>
      <c r="Y1265" s="10"/>
      <c r="Z1265" s="10"/>
    </row>
    <row r="1266" spans="1:26" x14ac:dyDescent="0.3">
      <c r="A1266" s="22"/>
      <c r="B1266" s="10"/>
      <c r="C1266" s="10"/>
      <c r="D1266" s="10"/>
      <c r="E1266" s="10"/>
      <c r="F1266" s="10"/>
      <c r="G1266" s="10"/>
      <c r="H1266" s="10"/>
      <c r="I1266" s="10"/>
      <c r="J1266" s="7"/>
      <c r="K1266" s="10"/>
      <c r="L1266" s="10"/>
      <c r="M1266" s="10"/>
      <c r="N1266" s="10"/>
      <c r="O1266" s="10"/>
      <c r="P1266" s="10"/>
      <c r="Q1266" s="10"/>
      <c r="R1266" s="10"/>
      <c r="S1266" s="10"/>
      <c r="T1266" s="10"/>
      <c r="U1266" s="10"/>
      <c r="V1266" s="10"/>
      <c r="W1266" s="10"/>
      <c r="X1266" s="10"/>
      <c r="Y1266" s="10"/>
      <c r="Z1266" s="10"/>
    </row>
    <row r="1267" spans="1:26" x14ac:dyDescent="0.3">
      <c r="A1267" s="22"/>
      <c r="B1267" s="10"/>
      <c r="C1267" s="10"/>
      <c r="D1267" s="10"/>
      <c r="E1267" s="10"/>
      <c r="F1267" s="10"/>
      <c r="G1267" s="10"/>
      <c r="H1267" s="10"/>
      <c r="I1267" s="10"/>
      <c r="J1267" s="7"/>
      <c r="K1267" s="10"/>
      <c r="L1267" s="10"/>
      <c r="M1267" s="10"/>
      <c r="N1267" s="10"/>
      <c r="O1267" s="10"/>
      <c r="P1267" s="10"/>
      <c r="Q1267" s="10"/>
      <c r="R1267" s="10"/>
      <c r="S1267" s="10"/>
      <c r="T1267" s="10"/>
      <c r="U1267" s="10"/>
      <c r="V1267" s="10"/>
      <c r="W1267" s="10"/>
      <c r="X1267" s="10"/>
      <c r="Y1267" s="10"/>
      <c r="Z1267" s="10"/>
    </row>
    <row r="1268" spans="1:26" x14ac:dyDescent="0.3">
      <c r="A1268" s="22"/>
      <c r="B1268" s="10"/>
      <c r="C1268" s="10"/>
      <c r="D1268" s="10"/>
      <c r="E1268" s="10"/>
      <c r="F1268" s="10"/>
      <c r="G1268" s="10"/>
      <c r="H1268" s="10"/>
      <c r="I1268" s="10"/>
      <c r="J1268" s="7"/>
      <c r="K1268" s="10"/>
      <c r="L1268" s="10"/>
      <c r="M1268" s="10"/>
      <c r="N1268" s="10"/>
      <c r="O1268" s="10"/>
      <c r="P1268" s="10"/>
      <c r="Q1268" s="10"/>
      <c r="R1268" s="10"/>
      <c r="S1268" s="10"/>
      <c r="T1268" s="10"/>
      <c r="U1268" s="10"/>
      <c r="V1268" s="10"/>
      <c r="W1268" s="10"/>
      <c r="X1268" s="10"/>
      <c r="Y1268" s="10"/>
      <c r="Z1268" s="10"/>
    </row>
    <row r="1269" spans="1:26" x14ac:dyDescent="0.3">
      <c r="A1269" s="22"/>
      <c r="B1269" s="10"/>
      <c r="C1269" s="10"/>
      <c r="D1269" s="10"/>
      <c r="E1269" s="10"/>
      <c r="F1269" s="10"/>
      <c r="G1269" s="10"/>
      <c r="H1269" s="10"/>
      <c r="I1269" s="10"/>
      <c r="J1269" s="7"/>
      <c r="K1269" s="10"/>
      <c r="L1269" s="10"/>
      <c r="M1269" s="10"/>
      <c r="N1269" s="10"/>
      <c r="O1269" s="10"/>
      <c r="P1269" s="10"/>
      <c r="Q1269" s="10"/>
      <c r="R1269" s="10"/>
      <c r="S1269" s="10"/>
      <c r="T1269" s="10"/>
      <c r="U1269" s="10"/>
      <c r="V1269" s="10"/>
      <c r="W1269" s="10"/>
      <c r="X1269" s="10"/>
      <c r="Y1269" s="10"/>
      <c r="Z1269" s="10"/>
    </row>
    <row r="1270" spans="1:26" x14ac:dyDescent="0.3">
      <c r="A1270" s="22"/>
      <c r="B1270" s="10"/>
      <c r="C1270" s="10"/>
      <c r="D1270" s="10"/>
      <c r="E1270" s="10"/>
      <c r="F1270" s="10"/>
      <c r="G1270" s="10"/>
      <c r="H1270" s="10"/>
      <c r="I1270" s="10"/>
      <c r="J1270" s="7"/>
      <c r="K1270" s="10"/>
      <c r="L1270" s="10"/>
      <c r="M1270" s="10"/>
      <c r="N1270" s="10"/>
      <c r="O1270" s="10"/>
      <c r="P1270" s="10"/>
      <c r="Q1270" s="10"/>
      <c r="R1270" s="10"/>
      <c r="S1270" s="10"/>
      <c r="T1270" s="10"/>
      <c r="U1270" s="10"/>
      <c r="V1270" s="10"/>
      <c r="W1270" s="10"/>
      <c r="X1270" s="10"/>
      <c r="Y1270" s="10"/>
      <c r="Z1270" s="10"/>
    </row>
    <row r="1271" spans="1:26" x14ac:dyDescent="0.3">
      <c r="A1271" s="22"/>
      <c r="B1271" s="10"/>
      <c r="C1271" s="10"/>
      <c r="D1271" s="10"/>
      <c r="E1271" s="10"/>
      <c r="F1271" s="10"/>
      <c r="G1271" s="10"/>
      <c r="H1271" s="10"/>
      <c r="I1271" s="10"/>
      <c r="J1271" s="7"/>
      <c r="K1271" s="10"/>
      <c r="L1271" s="10"/>
      <c r="M1271" s="10"/>
      <c r="N1271" s="10"/>
      <c r="O1271" s="10"/>
      <c r="P1271" s="10"/>
      <c r="Q1271" s="10"/>
      <c r="R1271" s="10"/>
      <c r="S1271" s="10"/>
      <c r="T1271" s="10"/>
      <c r="U1271" s="10"/>
      <c r="V1271" s="10"/>
      <c r="W1271" s="10"/>
      <c r="X1271" s="10"/>
      <c r="Y1271" s="10"/>
      <c r="Z1271" s="10"/>
    </row>
    <row r="1272" spans="1:26" x14ac:dyDescent="0.3">
      <c r="A1272" s="22"/>
      <c r="B1272" s="10"/>
      <c r="C1272" s="10"/>
      <c r="D1272" s="10"/>
      <c r="E1272" s="10"/>
      <c r="F1272" s="10"/>
      <c r="G1272" s="10"/>
      <c r="H1272" s="10"/>
      <c r="I1272" s="10"/>
      <c r="J1272" s="7"/>
      <c r="K1272" s="10"/>
      <c r="L1272" s="10"/>
      <c r="M1272" s="10"/>
      <c r="N1272" s="10"/>
      <c r="O1272" s="10"/>
      <c r="P1272" s="10"/>
      <c r="Q1272" s="10"/>
      <c r="R1272" s="10"/>
      <c r="S1272" s="10"/>
      <c r="T1272" s="10"/>
      <c r="U1272" s="10"/>
      <c r="V1272" s="10"/>
      <c r="W1272" s="10"/>
      <c r="X1272" s="10"/>
      <c r="Y1272" s="10"/>
      <c r="Z1272" s="10"/>
    </row>
    <row r="1273" spans="1:26" x14ac:dyDescent="0.3">
      <c r="A1273" s="22"/>
      <c r="B1273" s="10"/>
      <c r="C1273" s="10"/>
      <c r="D1273" s="10"/>
      <c r="E1273" s="10"/>
      <c r="F1273" s="10"/>
      <c r="G1273" s="10"/>
      <c r="H1273" s="10"/>
      <c r="I1273" s="10"/>
      <c r="J1273" s="7"/>
      <c r="K1273" s="10"/>
      <c r="L1273" s="10"/>
      <c r="M1273" s="10"/>
      <c r="N1273" s="10"/>
      <c r="O1273" s="10"/>
      <c r="P1273" s="10"/>
      <c r="Q1273" s="10"/>
      <c r="R1273" s="10"/>
      <c r="S1273" s="10"/>
      <c r="T1273" s="10"/>
      <c r="U1273" s="10"/>
      <c r="V1273" s="10"/>
      <c r="W1273" s="10"/>
      <c r="X1273" s="10"/>
      <c r="Y1273" s="10"/>
      <c r="Z1273" s="10"/>
    </row>
    <row r="1274" spans="1:26" x14ac:dyDescent="0.3">
      <c r="A1274" s="22"/>
      <c r="B1274" s="10"/>
      <c r="C1274" s="10"/>
      <c r="D1274" s="10"/>
      <c r="E1274" s="10"/>
      <c r="F1274" s="10"/>
      <c r="G1274" s="10"/>
      <c r="H1274" s="10"/>
      <c r="I1274" s="10"/>
      <c r="J1274" s="7"/>
      <c r="K1274" s="10"/>
      <c r="L1274" s="10"/>
      <c r="M1274" s="10"/>
      <c r="N1274" s="10"/>
      <c r="O1274" s="10"/>
      <c r="P1274" s="10"/>
      <c r="Q1274" s="10"/>
      <c r="R1274" s="10"/>
      <c r="S1274" s="10"/>
      <c r="T1274" s="10"/>
      <c r="U1274" s="10"/>
      <c r="V1274" s="10"/>
      <c r="W1274" s="10"/>
      <c r="X1274" s="10"/>
      <c r="Y1274" s="10"/>
      <c r="Z1274" s="10"/>
    </row>
    <row r="1275" spans="1:26" x14ac:dyDescent="0.3">
      <c r="A1275" s="22"/>
      <c r="B1275" s="10"/>
      <c r="C1275" s="10"/>
      <c r="D1275" s="10"/>
      <c r="E1275" s="10"/>
      <c r="F1275" s="10"/>
      <c r="G1275" s="10"/>
      <c r="H1275" s="10"/>
      <c r="I1275" s="10"/>
      <c r="J1275" s="7"/>
      <c r="K1275" s="10"/>
      <c r="L1275" s="10"/>
      <c r="M1275" s="10"/>
      <c r="N1275" s="10"/>
      <c r="O1275" s="10"/>
      <c r="P1275" s="10"/>
      <c r="Q1275" s="10"/>
      <c r="R1275" s="10"/>
      <c r="S1275" s="10"/>
      <c r="T1275" s="10"/>
      <c r="U1275" s="10"/>
      <c r="V1275" s="10"/>
      <c r="W1275" s="10"/>
      <c r="X1275" s="10"/>
      <c r="Y1275" s="10"/>
      <c r="Z1275" s="10"/>
    </row>
    <row r="1276" spans="1:26" x14ac:dyDescent="0.3">
      <c r="A1276" s="22"/>
      <c r="B1276" s="10"/>
      <c r="C1276" s="10"/>
      <c r="D1276" s="10"/>
      <c r="E1276" s="10"/>
      <c r="F1276" s="10"/>
      <c r="G1276" s="10"/>
      <c r="H1276" s="10"/>
      <c r="I1276" s="10"/>
      <c r="J1276" s="7"/>
      <c r="K1276" s="10"/>
      <c r="L1276" s="10"/>
      <c r="M1276" s="10"/>
      <c r="N1276" s="10"/>
      <c r="O1276" s="10"/>
      <c r="P1276" s="10"/>
      <c r="Q1276" s="10"/>
      <c r="R1276" s="10"/>
      <c r="S1276" s="10"/>
      <c r="T1276" s="10"/>
      <c r="U1276" s="10"/>
      <c r="V1276" s="10"/>
      <c r="W1276" s="10"/>
      <c r="X1276" s="10"/>
      <c r="Y1276" s="10"/>
      <c r="Z1276" s="10"/>
    </row>
    <row r="1277" spans="1:26" x14ac:dyDescent="0.3">
      <c r="A1277" s="22"/>
      <c r="B1277" s="10"/>
      <c r="C1277" s="10"/>
      <c r="D1277" s="10"/>
      <c r="E1277" s="10"/>
      <c r="F1277" s="10"/>
      <c r="G1277" s="10"/>
      <c r="H1277" s="10"/>
      <c r="I1277" s="10"/>
      <c r="J1277" s="7"/>
      <c r="K1277" s="10"/>
      <c r="L1277" s="10"/>
      <c r="M1277" s="10"/>
      <c r="N1277" s="10"/>
      <c r="O1277" s="10"/>
      <c r="P1277" s="10"/>
      <c r="Q1277" s="10"/>
      <c r="R1277" s="10"/>
      <c r="S1277" s="10"/>
      <c r="T1277" s="10"/>
      <c r="U1277" s="10"/>
      <c r="V1277" s="10"/>
      <c r="W1277" s="10"/>
      <c r="X1277" s="10"/>
      <c r="Y1277" s="10"/>
      <c r="Z1277" s="10"/>
    </row>
    <row r="1278" spans="1:26" x14ac:dyDescent="0.3">
      <c r="A1278" s="22"/>
      <c r="B1278" s="10"/>
      <c r="C1278" s="10"/>
      <c r="D1278" s="10"/>
      <c r="E1278" s="10"/>
      <c r="F1278" s="10"/>
      <c r="G1278" s="10"/>
      <c r="H1278" s="10"/>
      <c r="I1278" s="10"/>
      <c r="J1278" s="7"/>
      <c r="K1278" s="10"/>
      <c r="L1278" s="10"/>
      <c r="M1278" s="10"/>
      <c r="N1278" s="10"/>
      <c r="O1278" s="10"/>
      <c r="P1278" s="10"/>
      <c r="Q1278" s="10"/>
      <c r="R1278" s="10"/>
      <c r="S1278" s="10"/>
      <c r="T1278" s="10"/>
      <c r="U1278" s="10"/>
      <c r="V1278" s="10"/>
      <c r="W1278" s="10"/>
      <c r="X1278" s="10"/>
      <c r="Y1278" s="10"/>
      <c r="Z1278" s="10"/>
    </row>
    <row r="1279" spans="1:26" x14ac:dyDescent="0.3">
      <c r="A1279" s="22"/>
      <c r="B1279" s="10"/>
      <c r="C1279" s="10"/>
      <c r="D1279" s="10"/>
      <c r="E1279" s="10"/>
      <c r="F1279" s="10"/>
      <c r="G1279" s="10"/>
      <c r="H1279" s="10"/>
      <c r="I1279" s="10"/>
      <c r="J1279" s="7"/>
      <c r="K1279" s="10"/>
      <c r="L1279" s="10"/>
      <c r="M1279" s="10"/>
      <c r="N1279" s="10"/>
      <c r="O1279" s="10"/>
      <c r="P1279" s="10"/>
      <c r="Q1279" s="10"/>
      <c r="R1279" s="10"/>
      <c r="S1279" s="10"/>
      <c r="T1279" s="10"/>
      <c r="U1279" s="10"/>
      <c r="V1279" s="10"/>
      <c r="W1279" s="10"/>
      <c r="X1279" s="10"/>
      <c r="Y1279" s="10"/>
      <c r="Z1279" s="10"/>
    </row>
    <row r="1280" spans="1:26" x14ac:dyDescent="0.3">
      <c r="A1280" s="22"/>
      <c r="B1280" s="10"/>
      <c r="C1280" s="10"/>
      <c r="D1280" s="10"/>
      <c r="E1280" s="10"/>
      <c r="F1280" s="10"/>
      <c r="G1280" s="10"/>
      <c r="H1280" s="10"/>
      <c r="I1280" s="10"/>
      <c r="J1280" s="7"/>
      <c r="K1280" s="10"/>
      <c r="L1280" s="10"/>
      <c r="M1280" s="10"/>
      <c r="N1280" s="10"/>
      <c r="O1280" s="10"/>
      <c r="P1280" s="10"/>
      <c r="Q1280" s="10"/>
      <c r="R1280" s="10"/>
      <c r="S1280" s="10"/>
      <c r="T1280" s="10"/>
      <c r="U1280" s="10"/>
      <c r="V1280" s="10"/>
      <c r="W1280" s="10"/>
      <c r="X1280" s="10"/>
      <c r="Y1280" s="10"/>
      <c r="Z1280" s="10"/>
    </row>
    <row r="1281" spans="1:26" x14ac:dyDescent="0.3">
      <c r="A1281" s="22"/>
      <c r="B1281" s="10"/>
      <c r="C1281" s="10"/>
      <c r="D1281" s="10"/>
      <c r="E1281" s="10"/>
      <c r="F1281" s="10"/>
      <c r="G1281" s="10"/>
      <c r="H1281" s="10"/>
      <c r="I1281" s="10"/>
      <c r="J1281" s="7"/>
      <c r="K1281" s="10"/>
      <c r="L1281" s="10"/>
      <c r="M1281" s="10"/>
      <c r="N1281" s="10"/>
      <c r="O1281" s="10"/>
      <c r="P1281" s="10"/>
      <c r="Q1281" s="10"/>
      <c r="R1281" s="10"/>
      <c r="S1281" s="10"/>
      <c r="T1281" s="10"/>
      <c r="U1281" s="10"/>
      <c r="V1281" s="10"/>
      <c r="W1281" s="10"/>
      <c r="X1281" s="10"/>
      <c r="Y1281" s="10"/>
      <c r="Z1281" s="10"/>
    </row>
    <row r="1282" spans="1:26" x14ac:dyDescent="0.3">
      <c r="A1282" s="22"/>
      <c r="B1282" s="10"/>
      <c r="C1282" s="10"/>
      <c r="D1282" s="10"/>
      <c r="E1282" s="10"/>
      <c r="F1282" s="10"/>
      <c r="G1282" s="10"/>
      <c r="H1282" s="10"/>
      <c r="I1282" s="10"/>
      <c r="J1282" s="7"/>
      <c r="K1282" s="10"/>
      <c r="L1282" s="10"/>
      <c r="M1282" s="10"/>
      <c r="N1282" s="10"/>
      <c r="O1282" s="10"/>
      <c r="P1282" s="10"/>
      <c r="Q1282" s="10"/>
      <c r="R1282" s="10"/>
      <c r="S1282" s="10"/>
      <c r="T1282" s="10"/>
      <c r="U1282" s="10"/>
      <c r="V1282" s="10"/>
      <c r="W1282" s="10"/>
      <c r="X1282" s="10"/>
      <c r="Y1282" s="10"/>
      <c r="Z1282" s="10"/>
    </row>
    <row r="1283" spans="1:26" x14ac:dyDescent="0.3">
      <c r="A1283" s="22"/>
      <c r="B1283" s="10"/>
      <c r="C1283" s="10"/>
      <c r="D1283" s="10"/>
      <c r="E1283" s="10"/>
      <c r="F1283" s="10"/>
      <c r="G1283" s="10"/>
      <c r="H1283" s="10"/>
      <c r="I1283" s="10"/>
      <c r="J1283" s="7"/>
      <c r="K1283" s="10"/>
      <c r="L1283" s="10"/>
      <c r="M1283" s="10"/>
      <c r="N1283" s="10"/>
      <c r="O1283" s="10"/>
      <c r="P1283" s="10"/>
      <c r="Q1283" s="10"/>
      <c r="R1283" s="10"/>
      <c r="S1283" s="10"/>
      <c r="T1283" s="10"/>
      <c r="U1283" s="10"/>
      <c r="V1283" s="10"/>
      <c r="W1283" s="10"/>
      <c r="X1283" s="10"/>
      <c r="Y1283" s="10"/>
      <c r="Z1283" s="10"/>
    </row>
    <row r="1284" spans="1:26" x14ac:dyDescent="0.3">
      <c r="A1284" s="22"/>
      <c r="B1284" s="10"/>
      <c r="C1284" s="10"/>
      <c r="D1284" s="10"/>
      <c r="E1284" s="10"/>
      <c r="F1284" s="10"/>
      <c r="G1284" s="10"/>
      <c r="H1284" s="10"/>
      <c r="I1284" s="10"/>
      <c r="J1284" s="7"/>
      <c r="K1284" s="10"/>
      <c r="L1284" s="10"/>
      <c r="M1284" s="10"/>
      <c r="N1284" s="10"/>
      <c r="O1284" s="10"/>
      <c r="P1284" s="10"/>
      <c r="Q1284" s="10"/>
      <c r="R1284" s="10"/>
      <c r="S1284" s="10"/>
      <c r="T1284" s="10"/>
      <c r="U1284" s="10"/>
      <c r="V1284" s="10"/>
      <c r="W1284" s="10"/>
      <c r="X1284" s="10"/>
      <c r="Y1284" s="10"/>
      <c r="Z1284" s="10"/>
    </row>
    <row r="1285" spans="1:26" x14ac:dyDescent="0.3">
      <c r="A1285" s="22"/>
      <c r="B1285" s="10"/>
      <c r="C1285" s="10"/>
      <c r="D1285" s="10"/>
      <c r="E1285" s="10"/>
      <c r="F1285" s="10"/>
      <c r="G1285" s="10"/>
      <c r="H1285" s="10"/>
      <c r="I1285" s="10"/>
      <c r="J1285" s="7"/>
      <c r="K1285" s="10"/>
      <c r="L1285" s="10"/>
      <c r="M1285" s="10"/>
      <c r="N1285" s="10"/>
      <c r="O1285" s="10"/>
      <c r="P1285" s="10"/>
      <c r="Q1285" s="10"/>
      <c r="R1285" s="10"/>
      <c r="S1285" s="10"/>
      <c r="T1285" s="10"/>
      <c r="U1285" s="10"/>
      <c r="V1285" s="10"/>
      <c r="W1285" s="10"/>
      <c r="X1285" s="10"/>
      <c r="Y1285" s="10"/>
      <c r="Z1285" s="10"/>
    </row>
    <row r="1286" spans="1:26" x14ac:dyDescent="0.3">
      <c r="A1286" s="22"/>
      <c r="B1286" s="10"/>
      <c r="C1286" s="10"/>
      <c r="D1286" s="10"/>
      <c r="E1286" s="10"/>
      <c r="F1286" s="10"/>
      <c r="G1286" s="10"/>
      <c r="H1286" s="10"/>
      <c r="I1286" s="10"/>
      <c r="J1286" s="7"/>
      <c r="K1286" s="10"/>
      <c r="L1286" s="10"/>
      <c r="M1286" s="10"/>
      <c r="N1286" s="10"/>
      <c r="O1286" s="10"/>
      <c r="P1286" s="10"/>
      <c r="Q1286" s="10"/>
      <c r="R1286" s="10"/>
      <c r="S1286" s="10"/>
      <c r="T1286" s="10"/>
      <c r="U1286" s="10"/>
      <c r="V1286" s="10"/>
      <c r="W1286" s="10"/>
      <c r="X1286" s="10"/>
      <c r="Y1286" s="10"/>
      <c r="Z1286" s="10"/>
    </row>
    <row r="1287" spans="1:26" x14ac:dyDescent="0.3">
      <c r="A1287" s="22"/>
      <c r="B1287" s="10"/>
      <c r="C1287" s="10"/>
      <c r="D1287" s="10"/>
      <c r="E1287" s="10"/>
      <c r="F1287" s="10"/>
      <c r="G1287" s="10"/>
      <c r="H1287" s="10"/>
      <c r="I1287" s="10"/>
      <c r="J1287" s="7"/>
      <c r="K1287" s="10"/>
      <c r="L1287" s="10"/>
      <c r="M1287" s="10"/>
      <c r="N1287" s="10"/>
      <c r="O1287" s="10"/>
      <c r="P1287" s="10"/>
      <c r="Q1287" s="10"/>
      <c r="R1287" s="10"/>
      <c r="S1287" s="10"/>
      <c r="T1287" s="10"/>
      <c r="U1287" s="10"/>
      <c r="V1287" s="10"/>
      <c r="W1287" s="10"/>
      <c r="X1287" s="10"/>
      <c r="Y1287" s="10"/>
      <c r="Z1287" s="10"/>
    </row>
    <row r="1288" spans="1:26" x14ac:dyDescent="0.3">
      <c r="A1288" s="22"/>
      <c r="B1288" s="10"/>
      <c r="C1288" s="10"/>
      <c r="D1288" s="10"/>
      <c r="E1288" s="10"/>
      <c r="F1288" s="10"/>
      <c r="G1288" s="10"/>
      <c r="H1288" s="10"/>
      <c r="I1288" s="10"/>
      <c r="J1288" s="7"/>
      <c r="K1288" s="10"/>
      <c r="L1288" s="10"/>
      <c r="M1288" s="10"/>
      <c r="N1288" s="10"/>
      <c r="O1288" s="10"/>
      <c r="P1288" s="10"/>
      <c r="Q1288" s="10"/>
      <c r="R1288" s="10"/>
      <c r="S1288" s="10"/>
      <c r="T1288" s="10"/>
      <c r="U1288" s="10"/>
      <c r="V1288" s="10"/>
      <c r="W1288" s="10"/>
      <c r="X1288" s="10"/>
      <c r="Y1288" s="10"/>
      <c r="Z1288" s="10"/>
    </row>
    <row r="1289" spans="1:26" x14ac:dyDescent="0.3">
      <c r="A1289" s="22"/>
      <c r="B1289" s="10"/>
      <c r="C1289" s="10"/>
      <c r="D1289" s="10"/>
      <c r="E1289" s="10"/>
      <c r="F1289" s="10"/>
      <c r="G1289" s="10"/>
      <c r="H1289" s="10"/>
      <c r="I1289" s="10"/>
      <c r="J1289" s="7"/>
      <c r="K1289" s="10"/>
      <c r="L1289" s="10"/>
      <c r="M1289" s="10"/>
      <c r="N1289" s="10"/>
      <c r="O1289" s="10"/>
      <c r="P1289" s="10"/>
      <c r="Q1289" s="10"/>
      <c r="R1289" s="10"/>
      <c r="S1289" s="10"/>
      <c r="T1289" s="10"/>
      <c r="U1289" s="10"/>
      <c r="V1289" s="10"/>
      <c r="W1289" s="10"/>
      <c r="X1289" s="10"/>
      <c r="Y1289" s="10"/>
      <c r="Z1289" s="10"/>
    </row>
    <row r="1290" spans="1:26" x14ac:dyDescent="0.3">
      <c r="A1290" s="22"/>
      <c r="B1290" s="10"/>
      <c r="C1290" s="10"/>
      <c r="D1290" s="10"/>
      <c r="E1290" s="10"/>
      <c r="F1290" s="10"/>
      <c r="G1290" s="10"/>
      <c r="H1290" s="10"/>
      <c r="I1290" s="10"/>
      <c r="J1290" s="7"/>
      <c r="K1290" s="10"/>
      <c r="L1290" s="10"/>
      <c r="M1290" s="10"/>
      <c r="N1290" s="10"/>
      <c r="O1290" s="10"/>
      <c r="P1290" s="10"/>
      <c r="Q1290" s="10"/>
      <c r="R1290" s="10"/>
      <c r="S1290" s="10"/>
      <c r="T1290" s="10"/>
      <c r="U1290" s="10"/>
      <c r="V1290" s="10"/>
      <c r="W1290" s="10"/>
      <c r="X1290" s="10"/>
      <c r="Y1290" s="10"/>
      <c r="Z1290" s="10"/>
    </row>
    <row r="1291" spans="1:26" x14ac:dyDescent="0.3">
      <c r="A1291" s="22"/>
      <c r="B1291" s="10"/>
      <c r="C1291" s="10"/>
      <c r="D1291" s="10"/>
      <c r="E1291" s="10"/>
      <c r="F1291" s="10"/>
      <c r="G1291" s="10"/>
      <c r="H1291" s="10"/>
      <c r="I1291" s="10"/>
      <c r="J1291" s="7"/>
      <c r="K1291" s="10"/>
      <c r="L1291" s="10"/>
      <c r="M1291" s="10"/>
      <c r="N1291" s="10"/>
      <c r="O1291" s="10"/>
      <c r="P1291" s="10"/>
      <c r="Q1291" s="10"/>
      <c r="R1291" s="10"/>
      <c r="S1291" s="10"/>
      <c r="T1291" s="10"/>
      <c r="U1291" s="10"/>
      <c r="V1291" s="10"/>
      <c r="W1291" s="10"/>
      <c r="X1291" s="10"/>
      <c r="Y1291" s="10"/>
      <c r="Z1291" s="10"/>
    </row>
    <row r="1292" spans="1:26" x14ac:dyDescent="0.3">
      <c r="A1292" s="22"/>
      <c r="B1292" s="10"/>
      <c r="C1292" s="10"/>
      <c r="D1292" s="10"/>
      <c r="E1292" s="10"/>
      <c r="F1292" s="10"/>
      <c r="G1292" s="10"/>
      <c r="H1292" s="10"/>
      <c r="I1292" s="10"/>
      <c r="J1292" s="7"/>
      <c r="K1292" s="10"/>
      <c r="L1292" s="10"/>
      <c r="M1292" s="10"/>
      <c r="N1292" s="10"/>
      <c r="O1292" s="10"/>
      <c r="P1292" s="10"/>
      <c r="Q1292" s="10"/>
      <c r="R1292" s="10"/>
      <c r="S1292" s="10"/>
      <c r="T1292" s="10"/>
      <c r="U1292" s="10"/>
      <c r="V1292" s="10"/>
      <c r="W1292" s="10"/>
      <c r="X1292" s="10"/>
      <c r="Y1292" s="10"/>
      <c r="Z1292" s="10"/>
    </row>
    <row r="1293" spans="1:26" x14ac:dyDescent="0.3">
      <c r="A1293" s="22"/>
      <c r="B1293" s="10"/>
      <c r="C1293" s="10"/>
      <c r="D1293" s="10"/>
      <c r="E1293" s="10"/>
      <c r="F1293" s="10"/>
      <c r="G1293" s="10"/>
      <c r="H1293" s="10"/>
      <c r="I1293" s="10"/>
      <c r="J1293" s="7"/>
      <c r="K1293" s="10"/>
      <c r="L1293" s="10"/>
      <c r="M1293" s="10"/>
      <c r="N1293" s="10"/>
      <c r="O1293" s="10"/>
      <c r="P1293" s="10"/>
      <c r="Q1293" s="10"/>
      <c r="R1293" s="10"/>
      <c r="S1293" s="10"/>
      <c r="T1293" s="10"/>
      <c r="U1293" s="10"/>
      <c r="V1293" s="10"/>
      <c r="W1293" s="10"/>
      <c r="X1293" s="10"/>
      <c r="Y1293" s="10"/>
      <c r="Z1293" s="10"/>
    </row>
    <row r="1294" spans="1:26" x14ac:dyDescent="0.3">
      <c r="A1294" s="22"/>
      <c r="B1294" s="10"/>
      <c r="C1294" s="10"/>
      <c r="D1294" s="10"/>
      <c r="E1294" s="10"/>
      <c r="F1294" s="10"/>
      <c r="G1294" s="10"/>
      <c r="H1294" s="10"/>
      <c r="I1294" s="10"/>
      <c r="J1294" s="7"/>
      <c r="K1294" s="10"/>
      <c r="L1294" s="10"/>
      <c r="M1294" s="10"/>
      <c r="N1294" s="10"/>
      <c r="O1294" s="10"/>
      <c r="P1294" s="10"/>
      <c r="Q1294" s="10"/>
      <c r="R1294" s="10"/>
      <c r="S1294" s="10"/>
      <c r="T1294" s="10"/>
      <c r="U1294" s="10"/>
      <c r="V1294" s="10"/>
      <c r="W1294" s="10"/>
      <c r="X1294" s="10"/>
      <c r="Y1294" s="10"/>
      <c r="Z1294" s="10"/>
    </row>
    <row r="1295" spans="1:26" x14ac:dyDescent="0.3">
      <c r="A1295" s="22"/>
      <c r="B1295" s="10"/>
      <c r="C1295" s="10"/>
      <c r="D1295" s="10"/>
      <c r="E1295" s="10"/>
      <c r="F1295" s="10"/>
      <c r="G1295" s="10"/>
      <c r="H1295" s="10"/>
      <c r="I1295" s="10"/>
      <c r="J1295" s="7"/>
      <c r="K1295" s="10"/>
      <c r="L1295" s="10"/>
      <c r="M1295" s="10"/>
      <c r="N1295" s="10"/>
      <c r="O1295" s="10"/>
      <c r="P1295" s="10"/>
      <c r="Q1295" s="10"/>
      <c r="R1295" s="10"/>
      <c r="S1295" s="10"/>
      <c r="T1295" s="10"/>
      <c r="U1295" s="10"/>
      <c r="V1295" s="10"/>
      <c r="W1295" s="10"/>
      <c r="X1295" s="10"/>
      <c r="Y1295" s="10"/>
      <c r="Z1295" s="10"/>
    </row>
    <row r="1296" spans="1:26" x14ac:dyDescent="0.3">
      <c r="A1296" s="22"/>
      <c r="B1296" s="10"/>
      <c r="C1296" s="10"/>
      <c r="D1296" s="10"/>
      <c r="E1296" s="10"/>
      <c r="F1296" s="10"/>
      <c r="G1296" s="10"/>
      <c r="H1296" s="10"/>
      <c r="I1296" s="10"/>
      <c r="J1296" s="7"/>
      <c r="K1296" s="10"/>
      <c r="L1296" s="10"/>
      <c r="M1296" s="10"/>
      <c r="N1296" s="10"/>
      <c r="O1296" s="10"/>
      <c r="P1296" s="10"/>
      <c r="Q1296" s="10"/>
      <c r="R1296" s="10"/>
      <c r="S1296" s="10"/>
      <c r="T1296" s="10"/>
      <c r="U1296" s="10"/>
      <c r="V1296" s="10"/>
      <c r="W1296" s="10"/>
      <c r="X1296" s="10"/>
      <c r="Y1296" s="10"/>
      <c r="Z1296" s="10"/>
    </row>
    <row r="1297" spans="1:26" x14ac:dyDescent="0.3">
      <c r="A1297" s="22"/>
      <c r="B1297" s="10"/>
      <c r="C1297" s="10"/>
      <c r="D1297" s="10"/>
      <c r="E1297" s="10"/>
      <c r="F1297" s="10"/>
      <c r="G1297" s="10"/>
      <c r="H1297" s="10"/>
      <c r="I1297" s="10"/>
      <c r="J1297" s="7"/>
      <c r="K1297" s="10"/>
      <c r="L1297" s="10"/>
      <c r="M1297" s="10"/>
      <c r="N1297" s="10"/>
      <c r="O1297" s="10"/>
      <c r="P1297" s="10"/>
      <c r="Q1297" s="10"/>
      <c r="R1297" s="10"/>
      <c r="S1297" s="10"/>
      <c r="T1297" s="10"/>
      <c r="U1297" s="10"/>
      <c r="V1297" s="10"/>
      <c r="W1297" s="10"/>
      <c r="X1297" s="10"/>
      <c r="Y1297" s="10"/>
      <c r="Z1297" s="10"/>
    </row>
    <row r="1298" spans="1:26" x14ac:dyDescent="0.3">
      <c r="A1298" s="22"/>
      <c r="B1298" s="10"/>
      <c r="C1298" s="10"/>
      <c r="D1298" s="10"/>
      <c r="E1298" s="10"/>
      <c r="F1298" s="10"/>
      <c r="G1298" s="10"/>
      <c r="H1298" s="10"/>
      <c r="I1298" s="10"/>
      <c r="J1298" s="7"/>
      <c r="K1298" s="10"/>
      <c r="L1298" s="10"/>
      <c r="M1298" s="10"/>
      <c r="N1298" s="10"/>
      <c r="O1298" s="10"/>
      <c r="P1298" s="10"/>
      <c r="Q1298" s="10"/>
      <c r="R1298" s="10"/>
      <c r="S1298" s="10"/>
      <c r="T1298" s="10"/>
      <c r="U1298" s="10"/>
      <c r="V1298" s="10"/>
      <c r="W1298" s="10"/>
      <c r="X1298" s="10"/>
      <c r="Y1298" s="10"/>
      <c r="Z1298" s="10"/>
    </row>
    <row r="1299" spans="1:26" x14ac:dyDescent="0.3">
      <c r="A1299" s="22"/>
      <c r="B1299" s="10"/>
      <c r="C1299" s="10"/>
      <c r="D1299" s="10"/>
      <c r="E1299" s="10"/>
      <c r="F1299" s="10"/>
      <c r="G1299" s="10"/>
      <c r="H1299" s="10"/>
      <c r="I1299" s="10"/>
      <c r="J1299" s="7"/>
      <c r="K1299" s="10"/>
      <c r="L1299" s="10"/>
      <c r="M1299" s="10"/>
      <c r="N1299" s="10"/>
      <c r="O1299" s="10"/>
      <c r="P1299" s="10"/>
      <c r="Q1299" s="10"/>
      <c r="R1299" s="10"/>
      <c r="S1299" s="10"/>
      <c r="T1299" s="10"/>
      <c r="U1299" s="10"/>
      <c r="V1299" s="10"/>
      <c r="W1299" s="10"/>
      <c r="X1299" s="10"/>
      <c r="Y1299" s="10"/>
      <c r="Z1299" s="10"/>
    </row>
    <row r="1300" spans="1:26" x14ac:dyDescent="0.3">
      <c r="A1300" s="22"/>
      <c r="B1300" s="10"/>
      <c r="C1300" s="10"/>
      <c r="D1300" s="10"/>
      <c r="E1300" s="10"/>
      <c r="F1300" s="10"/>
      <c r="G1300" s="10"/>
      <c r="H1300" s="10"/>
      <c r="I1300" s="10"/>
      <c r="J1300" s="7"/>
      <c r="K1300" s="10"/>
      <c r="L1300" s="10"/>
      <c r="M1300" s="10"/>
      <c r="N1300" s="10"/>
      <c r="O1300" s="10"/>
      <c r="P1300" s="10"/>
      <c r="Q1300" s="10"/>
      <c r="R1300" s="10"/>
      <c r="S1300" s="10"/>
      <c r="T1300" s="10"/>
      <c r="U1300" s="10"/>
      <c r="V1300" s="10"/>
      <c r="W1300" s="10"/>
      <c r="X1300" s="10"/>
      <c r="Y1300" s="10"/>
      <c r="Z1300" s="10"/>
    </row>
    <row r="1301" spans="1:26" x14ac:dyDescent="0.3">
      <c r="A1301" s="22"/>
      <c r="B1301" s="10"/>
      <c r="C1301" s="10"/>
      <c r="D1301" s="10"/>
      <c r="E1301" s="10"/>
      <c r="F1301" s="10"/>
      <c r="G1301" s="10"/>
      <c r="H1301" s="10"/>
      <c r="I1301" s="10"/>
      <c r="J1301" s="7"/>
      <c r="K1301" s="10"/>
      <c r="L1301" s="10"/>
      <c r="M1301" s="10"/>
      <c r="N1301" s="10"/>
      <c r="O1301" s="10"/>
      <c r="P1301" s="10"/>
      <c r="Q1301" s="10"/>
      <c r="R1301" s="10"/>
      <c r="S1301" s="10"/>
      <c r="T1301" s="10"/>
      <c r="U1301" s="10"/>
      <c r="V1301" s="10"/>
      <c r="W1301" s="10"/>
      <c r="X1301" s="10"/>
      <c r="Y1301" s="10"/>
      <c r="Z1301" s="10"/>
    </row>
    <row r="1302" spans="1:26" x14ac:dyDescent="0.3">
      <c r="A1302" s="22"/>
      <c r="B1302" s="10"/>
      <c r="C1302" s="10"/>
      <c r="D1302" s="10"/>
      <c r="E1302" s="10"/>
      <c r="F1302" s="10"/>
      <c r="G1302" s="10"/>
      <c r="H1302" s="10"/>
      <c r="I1302" s="10"/>
      <c r="J1302" s="7"/>
      <c r="K1302" s="10"/>
      <c r="L1302" s="10"/>
      <c r="M1302" s="10"/>
      <c r="N1302" s="10"/>
      <c r="O1302" s="10"/>
      <c r="P1302" s="10"/>
      <c r="Q1302" s="10"/>
      <c r="R1302" s="10"/>
      <c r="S1302" s="10"/>
      <c r="T1302" s="10"/>
      <c r="U1302" s="10"/>
      <c r="V1302" s="10"/>
      <c r="W1302" s="10"/>
      <c r="X1302" s="10"/>
      <c r="Y1302" s="10"/>
      <c r="Z1302" s="10"/>
    </row>
    <row r="1303" spans="1:26" x14ac:dyDescent="0.3">
      <c r="A1303" s="22"/>
      <c r="B1303" s="10"/>
      <c r="C1303" s="10"/>
      <c r="D1303" s="10"/>
      <c r="E1303" s="10"/>
      <c r="F1303" s="10"/>
      <c r="G1303" s="10"/>
      <c r="H1303" s="10"/>
      <c r="I1303" s="10"/>
      <c r="J1303" s="7"/>
      <c r="K1303" s="10"/>
      <c r="L1303" s="10"/>
      <c r="M1303" s="10"/>
      <c r="N1303" s="10"/>
      <c r="O1303" s="10"/>
      <c r="P1303" s="10"/>
      <c r="Q1303" s="10"/>
      <c r="R1303" s="10"/>
      <c r="S1303" s="10"/>
      <c r="T1303" s="10"/>
      <c r="U1303" s="10"/>
      <c r="V1303" s="10"/>
      <c r="W1303" s="10"/>
      <c r="X1303" s="10"/>
      <c r="Y1303" s="10"/>
      <c r="Z1303" s="10"/>
    </row>
    <row r="1304" spans="1:26" x14ac:dyDescent="0.3">
      <c r="A1304" s="22"/>
      <c r="B1304" s="10"/>
      <c r="C1304" s="10"/>
      <c r="D1304" s="10"/>
      <c r="E1304" s="10"/>
      <c r="F1304" s="10"/>
      <c r="G1304" s="10"/>
      <c r="H1304" s="10"/>
      <c r="I1304" s="10"/>
      <c r="J1304" s="7"/>
      <c r="K1304" s="10"/>
      <c r="L1304" s="10"/>
      <c r="M1304" s="10"/>
      <c r="N1304" s="10"/>
      <c r="O1304" s="10"/>
      <c r="P1304" s="10"/>
      <c r="Q1304" s="10"/>
      <c r="R1304" s="10"/>
      <c r="S1304" s="10"/>
      <c r="T1304" s="10"/>
      <c r="U1304" s="10"/>
      <c r="V1304" s="10"/>
      <c r="W1304" s="10"/>
      <c r="X1304" s="10"/>
      <c r="Y1304" s="10"/>
      <c r="Z1304" s="10"/>
    </row>
    <row r="1305" spans="1:26" x14ac:dyDescent="0.3">
      <c r="A1305" s="22"/>
      <c r="B1305" s="10"/>
      <c r="C1305" s="10"/>
      <c r="D1305" s="10"/>
      <c r="E1305" s="10"/>
      <c r="F1305" s="10"/>
      <c r="G1305" s="10"/>
      <c r="H1305" s="10"/>
      <c r="I1305" s="10"/>
      <c r="J1305" s="7"/>
      <c r="K1305" s="10"/>
      <c r="L1305" s="10"/>
      <c r="M1305" s="10"/>
      <c r="N1305" s="10"/>
      <c r="O1305" s="10"/>
      <c r="P1305" s="10"/>
      <c r="Q1305" s="10"/>
      <c r="R1305" s="10"/>
      <c r="S1305" s="10"/>
      <c r="T1305" s="10"/>
      <c r="U1305" s="10"/>
      <c r="V1305" s="10"/>
      <c r="W1305" s="10"/>
      <c r="X1305" s="10"/>
      <c r="Y1305" s="10"/>
      <c r="Z1305" s="10"/>
    </row>
    <row r="1306" spans="1:26" x14ac:dyDescent="0.3">
      <c r="A1306" s="22"/>
      <c r="B1306" s="10"/>
      <c r="C1306" s="10"/>
      <c r="D1306" s="10"/>
      <c r="E1306" s="10"/>
      <c r="F1306" s="10"/>
      <c r="G1306" s="10"/>
      <c r="H1306" s="10"/>
      <c r="I1306" s="10"/>
      <c r="J1306" s="7"/>
      <c r="K1306" s="10"/>
      <c r="L1306" s="10"/>
      <c r="M1306" s="10"/>
      <c r="N1306" s="10"/>
      <c r="O1306" s="10"/>
      <c r="P1306" s="10"/>
      <c r="Q1306" s="10"/>
      <c r="R1306" s="10"/>
      <c r="S1306" s="10"/>
      <c r="T1306" s="10"/>
      <c r="U1306" s="10"/>
      <c r="V1306" s="10"/>
      <c r="W1306" s="10"/>
      <c r="X1306" s="10"/>
      <c r="Y1306" s="10"/>
      <c r="Z1306" s="10"/>
    </row>
    <row r="1307" spans="1:26" x14ac:dyDescent="0.3">
      <c r="A1307" s="22"/>
      <c r="B1307" s="10"/>
      <c r="C1307" s="10"/>
      <c r="D1307" s="10"/>
      <c r="E1307" s="10"/>
      <c r="F1307" s="10"/>
      <c r="G1307" s="10"/>
      <c r="H1307" s="10"/>
      <c r="I1307" s="10"/>
      <c r="J1307" s="7"/>
      <c r="K1307" s="10"/>
      <c r="L1307" s="10"/>
      <c r="M1307" s="10"/>
      <c r="N1307" s="10"/>
      <c r="O1307" s="10"/>
      <c r="P1307" s="10"/>
      <c r="Q1307" s="10"/>
      <c r="R1307" s="10"/>
      <c r="S1307" s="10"/>
      <c r="T1307" s="10"/>
      <c r="U1307" s="10"/>
      <c r="V1307" s="10"/>
      <c r="W1307" s="10"/>
      <c r="X1307" s="10"/>
      <c r="Y1307" s="10"/>
      <c r="Z1307" s="10"/>
    </row>
    <row r="1308" spans="1:26" x14ac:dyDescent="0.3">
      <c r="A1308" s="22"/>
      <c r="B1308" s="10"/>
      <c r="C1308" s="10"/>
      <c r="D1308" s="10"/>
      <c r="E1308" s="10"/>
      <c r="F1308" s="10"/>
      <c r="G1308" s="10"/>
      <c r="H1308" s="10"/>
      <c r="I1308" s="10"/>
      <c r="J1308" s="7"/>
      <c r="K1308" s="10"/>
      <c r="L1308" s="10"/>
      <c r="M1308" s="10"/>
      <c r="N1308" s="10"/>
      <c r="O1308" s="10"/>
      <c r="P1308" s="10"/>
      <c r="Q1308" s="10"/>
      <c r="R1308" s="10"/>
      <c r="S1308" s="10"/>
      <c r="T1308" s="10"/>
      <c r="U1308" s="10"/>
      <c r="V1308" s="10"/>
      <c r="W1308" s="10"/>
      <c r="X1308" s="10"/>
      <c r="Y1308" s="10"/>
      <c r="Z1308" s="10"/>
    </row>
    <row r="1309" spans="1:26" x14ac:dyDescent="0.3">
      <c r="A1309" s="22"/>
      <c r="B1309" s="10"/>
      <c r="C1309" s="10"/>
      <c r="D1309" s="10"/>
      <c r="E1309" s="10"/>
      <c r="F1309" s="10"/>
      <c r="G1309" s="10"/>
      <c r="H1309" s="10"/>
      <c r="I1309" s="10"/>
      <c r="J1309" s="7"/>
      <c r="K1309" s="10"/>
      <c r="L1309" s="10"/>
      <c r="M1309" s="10"/>
      <c r="N1309" s="10"/>
      <c r="O1309" s="10"/>
      <c r="P1309" s="10"/>
      <c r="Q1309" s="10"/>
      <c r="R1309" s="10"/>
      <c r="S1309" s="10"/>
      <c r="T1309" s="10"/>
      <c r="U1309" s="10"/>
      <c r="V1309" s="10"/>
      <c r="W1309" s="10"/>
      <c r="X1309" s="10"/>
      <c r="Y1309" s="10"/>
      <c r="Z1309" s="10"/>
    </row>
    <row r="1310" spans="1:26" x14ac:dyDescent="0.3">
      <c r="A1310" s="22"/>
      <c r="B1310" s="10"/>
      <c r="C1310" s="10"/>
      <c r="D1310" s="10"/>
      <c r="E1310" s="10"/>
      <c r="F1310" s="10"/>
      <c r="G1310" s="10"/>
      <c r="H1310" s="10"/>
      <c r="I1310" s="10"/>
      <c r="J1310" s="7"/>
      <c r="K1310" s="10"/>
      <c r="L1310" s="10"/>
      <c r="M1310" s="10"/>
      <c r="N1310" s="10"/>
      <c r="O1310" s="10"/>
      <c r="P1310" s="10"/>
      <c r="Q1310" s="10"/>
      <c r="R1310" s="10"/>
      <c r="S1310" s="10"/>
      <c r="T1310" s="10"/>
      <c r="U1310" s="10"/>
      <c r="V1310" s="10"/>
      <c r="W1310" s="10"/>
      <c r="X1310" s="10"/>
      <c r="Y1310" s="10"/>
      <c r="Z1310" s="10"/>
    </row>
    <row r="1311" spans="1:26" x14ac:dyDescent="0.3">
      <c r="A1311" s="22"/>
      <c r="B1311" s="10"/>
      <c r="C1311" s="10"/>
      <c r="D1311" s="10"/>
      <c r="E1311" s="10"/>
      <c r="F1311" s="10"/>
      <c r="G1311" s="10"/>
      <c r="H1311" s="10"/>
      <c r="I1311" s="10"/>
      <c r="J1311" s="7"/>
      <c r="K1311" s="10"/>
      <c r="L1311" s="10"/>
      <c r="M1311" s="10"/>
      <c r="N1311" s="10"/>
      <c r="O1311" s="10"/>
      <c r="P1311" s="10"/>
      <c r="Q1311" s="10"/>
      <c r="R1311" s="10"/>
      <c r="S1311" s="10"/>
      <c r="T1311" s="10"/>
      <c r="U1311" s="10"/>
      <c r="V1311" s="10"/>
      <c r="W1311" s="10"/>
      <c r="X1311" s="10"/>
      <c r="Y1311" s="10"/>
      <c r="Z1311" s="10"/>
    </row>
    <row r="1312" spans="1:26" x14ac:dyDescent="0.3">
      <c r="A1312" s="22"/>
      <c r="B1312" s="10"/>
      <c r="C1312" s="10"/>
      <c r="D1312" s="10"/>
      <c r="E1312" s="10"/>
      <c r="F1312" s="10"/>
      <c r="G1312" s="10"/>
      <c r="H1312" s="10"/>
      <c r="I1312" s="10"/>
      <c r="J1312" s="7"/>
      <c r="K1312" s="10"/>
      <c r="L1312" s="10"/>
      <c r="M1312" s="10"/>
      <c r="N1312" s="10"/>
      <c r="O1312" s="10"/>
      <c r="P1312" s="10"/>
      <c r="Q1312" s="10"/>
      <c r="R1312" s="10"/>
      <c r="S1312" s="10"/>
      <c r="T1312" s="10"/>
      <c r="U1312" s="10"/>
      <c r="V1312" s="10"/>
      <c r="W1312" s="10"/>
      <c r="X1312" s="10"/>
      <c r="Y1312" s="10"/>
      <c r="Z1312" s="10"/>
    </row>
    <row r="1313" spans="1:26" x14ac:dyDescent="0.3">
      <c r="A1313" s="22"/>
      <c r="B1313" s="10"/>
      <c r="C1313" s="10"/>
      <c r="D1313" s="10"/>
      <c r="E1313" s="10"/>
      <c r="F1313" s="10"/>
      <c r="G1313" s="10"/>
      <c r="H1313" s="10"/>
      <c r="I1313" s="10"/>
      <c r="J1313" s="7"/>
      <c r="K1313" s="10"/>
      <c r="L1313" s="10"/>
      <c r="M1313" s="10"/>
      <c r="N1313" s="10"/>
      <c r="O1313" s="10"/>
      <c r="P1313" s="10"/>
      <c r="Q1313" s="10"/>
      <c r="R1313" s="10"/>
      <c r="S1313" s="10"/>
      <c r="T1313" s="10"/>
      <c r="U1313" s="10"/>
      <c r="V1313" s="10"/>
      <c r="W1313" s="10"/>
      <c r="X1313" s="10"/>
      <c r="Y1313" s="10"/>
      <c r="Z1313" s="10"/>
    </row>
    <row r="1314" spans="1:26" x14ac:dyDescent="0.3">
      <c r="A1314" s="22"/>
      <c r="B1314" s="10"/>
      <c r="C1314" s="10"/>
      <c r="D1314" s="10"/>
      <c r="E1314" s="10"/>
      <c r="F1314" s="10"/>
      <c r="G1314" s="10"/>
      <c r="H1314" s="10"/>
      <c r="I1314" s="10"/>
      <c r="J1314" s="7"/>
      <c r="K1314" s="10"/>
      <c r="L1314" s="10"/>
      <c r="M1314" s="10"/>
      <c r="N1314" s="10"/>
      <c r="O1314" s="10"/>
      <c r="P1314" s="10"/>
      <c r="Q1314" s="10"/>
      <c r="R1314" s="10"/>
      <c r="S1314" s="10"/>
      <c r="T1314" s="10"/>
      <c r="U1314" s="10"/>
      <c r="V1314" s="10"/>
      <c r="W1314" s="10"/>
      <c r="X1314" s="10"/>
      <c r="Y1314" s="10"/>
      <c r="Z1314" s="10"/>
    </row>
    <row r="1315" spans="1:26" x14ac:dyDescent="0.3">
      <c r="A1315" s="22"/>
      <c r="B1315" s="10"/>
      <c r="C1315" s="10"/>
      <c r="D1315" s="10"/>
      <c r="E1315" s="10"/>
      <c r="F1315" s="10"/>
      <c r="G1315" s="10"/>
      <c r="H1315" s="10"/>
      <c r="I1315" s="10"/>
      <c r="J1315" s="7"/>
      <c r="K1315" s="10"/>
      <c r="L1315" s="10"/>
      <c r="M1315" s="10"/>
      <c r="N1315" s="10"/>
      <c r="O1315" s="10"/>
      <c r="P1315" s="10"/>
      <c r="Q1315" s="10"/>
      <c r="R1315" s="10"/>
      <c r="S1315" s="10"/>
      <c r="T1315" s="10"/>
      <c r="U1315" s="10"/>
      <c r="V1315" s="10"/>
      <c r="W1315" s="10"/>
      <c r="X1315" s="10"/>
      <c r="Y1315" s="10"/>
      <c r="Z1315" s="10"/>
    </row>
    <row r="1316" spans="1:26" x14ac:dyDescent="0.3">
      <c r="A1316" s="22"/>
      <c r="B1316" s="10"/>
      <c r="C1316" s="10"/>
      <c r="D1316" s="10"/>
      <c r="E1316" s="10"/>
      <c r="F1316" s="10"/>
      <c r="G1316" s="10"/>
      <c r="H1316" s="10"/>
      <c r="I1316" s="10"/>
      <c r="J1316" s="7"/>
      <c r="K1316" s="10"/>
      <c r="L1316" s="10"/>
      <c r="M1316" s="10"/>
      <c r="N1316" s="10"/>
      <c r="O1316" s="10"/>
      <c r="P1316" s="10"/>
      <c r="Q1316" s="10"/>
      <c r="R1316" s="10"/>
      <c r="S1316" s="10"/>
      <c r="T1316" s="10"/>
      <c r="U1316" s="10"/>
      <c r="V1316" s="10"/>
      <c r="W1316" s="10"/>
      <c r="X1316" s="10"/>
      <c r="Y1316" s="10"/>
      <c r="Z1316" s="10"/>
    </row>
    <row r="1317" spans="1:26" x14ac:dyDescent="0.3">
      <c r="A1317" s="22"/>
      <c r="B1317" s="10"/>
      <c r="C1317" s="10"/>
      <c r="D1317" s="10"/>
      <c r="E1317" s="10"/>
      <c r="F1317" s="10"/>
      <c r="G1317" s="10"/>
      <c r="H1317" s="10"/>
      <c r="I1317" s="10"/>
      <c r="J1317" s="7"/>
      <c r="K1317" s="10"/>
      <c r="L1317" s="10"/>
      <c r="M1317" s="10"/>
      <c r="N1317" s="10"/>
      <c r="O1317" s="10"/>
      <c r="P1317" s="10"/>
      <c r="Q1317" s="10"/>
      <c r="R1317" s="10"/>
      <c r="S1317" s="10"/>
      <c r="T1317" s="10"/>
      <c r="U1317" s="10"/>
      <c r="V1317" s="10"/>
      <c r="W1317" s="10"/>
      <c r="X1317" s="10"/>
      <c r="Y1317" s="10"/>
      <c r="Z1317" s="10"/>
    </row>
    <row r="1318" spans="1:26" x14ac:dyDescent="0.3">
      <c r="A1318" s="22"/>
      <c r="B1318" s="10"/>
      <c r="C1318" s="10"/>
      <c r="D1318" s="10"/>
      <c r="E1318" s="10"/>
      <c r="F1318" s="10"/>
      <c r="G1318" s="10"/>
      <c r="H1318" s="10"/>
      <c r="I1318" s="10"/>
      <c r="J1318" s="7"/>
      <c r="K1318" s="10"/>
      <c r="L1318" s="10"/>
      <c r="M1318" s="10"/>
      <c r="N1318" s="10"/>
      <c r="O1318" s="10"/>
      <c r="P1318" s="10"/>
      <c r="Q1318" s="10"/>
      <c r="R1318" s="10"/>
      <c r="S1318" s="10"/>
      <c r="T1318" s="10"/>
      <c r="U1318" s="10"/>
      <c r="V1318" s="10"/>
      <c r="W1318" s="10"/>
      <c r="X1318" s="10"/>
      <c r="Y1318" s="10"/>
      <c r="Z1318" s="10"/>
    </row>
    <row r="1319" spans="1:26" x14ac:dyDescent="0.3">
      <c r="A1319" s="22"/>
      <c r="B1319" s="10"/>
      <c r="C1319" s="10"/>
      <c r="D1319" s="10"/>
      <c r="E1319" s="10"/>
      <c r="F1319" s="10"/>
      <c r="G1319" s="10"/>
      <c r="H1319" s="10"/>
      <c r="I1319" s="10"/>
      <c r="J1319" s="7"/>
      <c r="K1319" s="10"/>
      <c r="L1319" s="10"/>
      <c r="M1319" s="10"/>
      <c r="N1319" s="10"/>
      <c r="O1319" s="10"/>
      <c r="P1319" s="10"/>
      <c r="Q1319" s="10"/>
      <c r="R1319" s="10"/>
      <c r="S1319" s="10"/>
      <c r="T1319" s="10"/>
      <c r="U1319" s="10"/>
      <c r="V1319" s="10"/>
      <c r="W1319" s="10"/>
      <c r="X1319" s="10"/>
      <c r="Y1319" s="10"/>
      <c r="Z1319" s="10"/>
    </row>
    <row r="1320" spans="1:26" x14ac:dyDescent="0.3">
      <c r="A1320" s="22"/>
      <c r="B1320" s="10"/>
      <c r="C1320" s="10"/>
      <c r="D1320" s="10"/>
      <c r="E1320" s="10"/>
      <c r="F1320" s="10"/>
      <c r="G1320" s="10"/>
      <c r="H1320" s="10"/>
      <c r="I1320" s="10"/>
      <c r="J1320" s="7"/>
      <c r="K1320" s="10"/>
      <c r="L1320" s="10"/>
      <c r="M1320" s="10"/>
      <c r="N1320" s="10"/>
      <c r="O1320" s="10"/>
      <c r="P1320" s="10"/>
      <c r="Q1320" s="10"/>
      <c r="R1320" s="10"/>
      <c r="S1320" s="10"/>
      <c r="T1320" s="10"/>
      <c r="U1320" s="10"/>
      <c r="V1320" s="10"/>
      <c r="W1320" s="10"/>
      <c r="X1320" s="10"/>
      <c r="Y1320" s="10"/>
      <c r="Z1320" s="10"/>
    </row>
    <row r="1321" spans="1:26" x14ac:dyDescent="0.3">
      <c r="A1321" s="22"/>
      <c r="B1321" s="10"/>
      <c r="C1321" s="10"/>
      <c r="D1321" s="10"/>
      <c r="E1321" s="10"/>
      <c r="F1321" s="10"/>
      <c r="G1321" s="10"/>
      <c r="H1321" s="10"/>
      <c r="I1321" s="10"/>
      <c r="J1321" s="7"/>
      <c r="K1321" s="10"/>
      <c r="L1321" s="10"/>
      <c r="M1321" s="10"/>
      <c r="N1321" s="10"/>
      <c r="O1321" s="10"/>
      <c r="P1321" s="10"/>
      <c r="Q1321" s="10"/>
      <c r="R1321" s="10"/>
      <c r="S1321" s="10"/>
      <c r="T1321" s="10"/>
      <c r="U1321" s="10"/>
      <c r="V1321" s="10"/>
      <c r="W1321" s="10"/>
      <c r="X1321" s="10"/>
      <c r="Y1321" s="10"/>
      <c r="Z1321" s="10"/>
    </row>
    <row r="1322" spans="1:26" x14ac:dyDescent="0.3">
      <c r="A1322" s="22"/>
      <c r="B1322" s="10"/>
      <c r="C1322" s="10"/>
      <c r="D1322" s="10"/>
      <c r="E1322" s="10"/>
      <c r="F1322" s="10"/>
      <c r="G1322" s="10"/>
      <c r="H1322" s="10"/>
      <c r="I1322" s="10"/>
      <c r="J1322" s="7"/>
      <c r="K1322" s="10"/>
      <c r="L1322" s="10"/>
      <c r="M1322" s="10"/>
      <c r="N1322" s="10"/>
      <c r="O1322" s="10"/>
      <c r="P1322" s="10"/>
      <c r="Q1322" s="10"/>
      <c r="R1322" s="10"/>
      <c r="S1322" s="10"/>
      <c r="T1322" s="10"/>
      <c r="U1322" s="10"/>
      <c r="V1322" s="10"/>
      <c r="W1322" s="10"/>
      <c r="X1322" s="10"/>
      <c r="Y1322" s="10"/>
      <c r="Z1322" s="10"/>
    </row>
    <row r="1323" spans="1:26" x14ac:dyDescent="0.3">
      <c r="A1323" s="22"/>
      <c r="B1323" s="10"/>
      <c r="C1323" s="10"/>
      <c r="D1323" s="10"/>
      <c r="E1323" s="10"/>
      <c r="F1323" s="10"/>
      <c r="G1323" s="10"/>
      <c r="H1323" s="10"/>
      <c r="I1323" s="10"/>
      <c r="J1323" s="7"/>
      <c r="K1323" s="10"/>
      <c r="L1323" s="10"/>
      <c r="M1323" s="10"/>
      <c r="N1323" s="10"/>
      <c r="O1323" s="10"/>
      <c r="P1323" s="10"/>
      <c r="Q1323" s="10"/>
      <c r="R1323" s="10"/>
      <c r="S1323" s="10"/>
      <c r="T1323" s="10"/>
      <c r="U1323" s="10"/>
      <c r="V1323" s="10"/>
      <c r="W1323" s="10"/>
      <c r="X1323" s="10"/>
      <c r="Y1323" s="10"/>
      <c r="Z1323" s="10"/>
    </row>
    <row r="1324" spans="1:26" x14ac:dyDescent="0.3">
      <c r="A1324" s="22"/>
      <c r="B1324" s="10"/>
      <c r="C1324" s="10"/>
      <c r="D1324" s="10"/>
      <c r="E1324" s="10"/>
      <c r="F1324" s="10"/>
      <c r="G1324" s="10"/>
      <c r="H1324" s="10"/>
      <c r="I1324" s="10"/>
      <c r="J1324" s="7"/>
      <c r="K1324" s="10"/>
      <c r="L1324" s="10"/>
      <c r="M1324" s="10"/>
      <c r="N1324" s="10"/>
      <c r="O1324" s="10"/>
      <c r="P1324" s="10"/>
      <c r="Q1324" s="10"/>
      <c r="R1324" s="10"/>
      <c r="S1324" s="10"/>
      <c r="T1324" s="10"/>
      <c r="U1324" s="10"/>
      <c r="V1324" s="10"/>
      <c r="W1324" s="10"/>
      <c r="X1324" s="10"/>
      <c r="Y1324" s="10"/>
      <c r="Z1324" s="10"/>
    </row>
    <row r="1325" spans="1:26" x14ac:dyDescent="0.3">
      <c r="A1325" s="22"/>
      <c r="B1325" s="10"/>
      <c r="C1325" s="10"/>
      <c r="D1325" s="10"/>
      <c r="E1325" s="10"/>
      <c r="F1325" s="10"/>
      <c r="G1325" s="10"/>
      <c r="H1325" s="10"/>
      <c r="I1325" s="10"/>
      <c r="J1325" s="7"/>
      <c r="K1325" s="10"/>
      <c r="L1325" s="10"/>
      <c r="M1325" s="10"/>
      <c r="N1325" s="10"/>
      <c r="O1325" s="10"/>
      <c r="P1325" s="10"/>
      <c r="Q1325" s="10"/>
      <c r="R1325" s="10"/>
      <c r="S1325" s="10"/>
      <c r="T1325" s="10"/>
      <c r="U1325" s="10"/>
      <c r="V1325" s="10"/>
      <c r="W1325" s="10"/>
      <c r="X1325" s="10"/>
      <c r="Y1325" s="10"/>
      <c r="Z1325" s="10"/>
    </row>
    <row r="1326" spans="1:26" x14ac:dyDescent="0.3">
      <c r="A1326" s="22"/>
      <c r="B1326" s="10"/>
      <c r="C1326" s="10"/>
      <c r="D1326" s="10"/>
      <c r="E1326" s="10"/>
      <c r="F1326" s="10"/>
      <c r="G1326" s="10"/>
      <c r="H1326" s="10"/>
      <c r="I1326" s="10"/>
      <c r="J1326" s="7"/>
      <c r="K1326" s="10"/>
      <c r="L1326" s="10"/>
      <c r="M1326" s="10"/>
      <c r="N1326" s="10"/>
      <c r="O1326" s="10"/>
      <c r="P1326" s="10"/>
      <c r="Q1326" s="10"/>
      <c r="R1326" s="10"/>
      <c r="S1326" s="10"/>
      <c r="T1326" s="10"/>
      <c r="U1326" s="10"/>
      <c r="V1326" s="10"/>
      <c r="W1326" s="10"/>
      <c r="X1326" s="10"/>
      <c r="Y1326" s="10"/>
      <c r="Z1326" s="10"/>
    </row>
    <row r="1327" spans="1:26" x14ac:dyDescent="0.3">
      <c r="A1327" s="22"/>
      <c r="B1327" s="10"/>
      <c r="C1327" s="10"/>
      <c r="D1327" s="10"/>
      <c r="E1327" s="10"/>
      <c r="F1327" s="10"/>
      <c r="G1327" s="10"/>
      <c r="H1327" s="10"/>
      <c r="I1327" s="10"/>
      <c r="J1327" s="7"/>
      <c r="K1327" s="10"/>
      <c r="L1327" s="10"/>
      <c r="M1327" s="10"/>
      <c r="N1327" s="10"/>
      <c r="O1327" s="10"/>
      <c r="P1327" s="10"/>
      <c r="Q1327" s="10"/>
      <c r="R1327" s="10"/>
      <c r="S1327" s="10"/>
      <c r="T1327" s="10"/>
      <c r="U1327" s="10"/>
      <c r="V1327" s="10"/>
      <c r="W1327" s="10"/>
      <c r="X1327" s="10"/>
      <c r="Y1327" s="10"/>
      <c r="Z1327" s="10"/>
    </row>
    <row r="1328" spans="1:26" x14ac:dyDescent="0.3">
      <c r="A1328" s="22"/>
      <c r="B1328" s="10"/>
      <c r="C1328" s="10"/>
      <c r="D1328" s="10"/>
      <c r="E1328" s="10"/>
      <c r="F1328" s="10"/>
      <c r="G1328" s="10"/>
      <c r="H1328" s="10"/>
      <c r="I1328" s="10"/>
      <c r="J1328" s="7"/>
      <c r="K1328" s="10"/>
      <c r="L1328" s="10"/>
      <c r="M1328" s="10"/>
      <c r="N1328" s="10"/>
      <c r="O1328" s="10"/>
      <c r="P1328" s="10"/>
      <c r="Q1328" s="10"/>
      <c r="R1328" s="10"/>
      <c r="S1328" s="10"/>
      <c r="T1328" s="10"/>
      <c r="U1328" s="10"/>
      <c r="V1328" s="10"/>
      <c r="W1328" s="10"/>
      <c r="X1328" s="10"/>
      <c r="Y1328" s="10"/>
      <c r="Z1328" s="10"/>
    </row>
    <row r="1329" spans="1:26" x14ac:dyDescent="0.3">
      <c r="A1329" s="22"/>
      <c r="B1329" s="10"/>
      <c r="C1329" s="10"/>
      <c r="D1329" s="10"/>
      <c r="E1329" s="10"/>
      <c r="F1329" s="10"/>
      <c r="G1329" s="10"/>
      <c r="H1329" s="10"/>
      <c r="I1329" s="10"/>
      <c r="J1329" s="7"/>
      <c r="K1329" s="10"/>
      <c r="L1329" s="10"/>
      <c r="M1329" s="10"/>
      <c r="N1329" s="10"/>
      <c r="O1329" s="10"/>
      <c r="P1329" s="10"/>
      <c r="Q1329" s="10"/>
      <c r="R1329" s="10"/>
      <c r="S1329" s="10"/>
      <c r="T1329" s="10"/>
      <c r="U1329" s="10"/>
      <c r="V1329" s="10"/>
      <c r="W1329" s="10"/>
      <c r="X1329" s="10"/>
      <c r="Y1329" s="10"/>
      <c r="Z1329" s="10"/>
    </row>
    <row r="1330" spans="1:26" x14ac:dyDescent="0.3">
      <c r="A1330" s="22"/>
      <c r="B1330" s="10"/>
      <c r="C1330" s="10"/>
      <c r="D1330" s="10"/>
      <c r="E1330" s="10"/>
      <c r="F1330" s="10"/>
      <c r="G1330" s="10"/>
      <c r="H1330" s="10"/>
      <c r="I1330" s="10"/>
      <c r="J1330" s="7"/>
      <c r="K1330" s="10"/>
      <c r="L1330" s="10"/>
      <c r="M1330" s="10"/>
      <c r="N1330" s="10"/>
      <c r="O1330" s="10"/>
      <c r="P1330" s="10"/>
      <c r="Q1330" s="10"/>
      <c r="R1330" s="10"/>
      <c r="S1330" s="10"/>
      <c r="T1330" s="10"/>
      <c r="U1330" s="10"/>
      <c r="V1330" s="10"/>
      <c r="W1330" s="10"/>
      <c r="X1330" s="10"/>
      <c r="Y1330" s="10"/>
      <c r="Z1330" s="10"/>
    </row>
    <row r="1331" spans="1:26" x14ac:dyDescent="0.3">
      <c r="A1331" s="22"/>
      <c r="B1331" s="10"/>
      <c r="C1331" s="10"/>
      <c r="D1331" s="10"/>
      <c r="E1331" s="10"/>
      <c r="F1331" s="10"/>
      <c r="G1331" s="10"/>
      <c r="H1331" s="10"/>
      <c r="I1331" s="10"/>
      <c r="J1331" s="7"/>
      <c r="K1331" s="10"/>
      <c r="L1331" s="10"/>
      <c r="M1331" s="10"/>
      <c r="N1331" s="10"/>
      <c r="O1331" s="10"/>
      <c r="P1331" s="10"/>
      <c r="Q1331" s="10"/>
      <c r="R1331" s="10"/>
      <c r="S1331" s="10"/>
      <c r="T1331" s="10"/>
      <c r="U1331" s="10"/>
      <c r="V1331" s="10"/>
      <c r="W1331" s="10"/>
      <c r="X1331" s="10"/>
      <c r="Y1331" s="10"/>
      <c r="Z1331" s="10"/>
    </row>
    <row r="1332" spans="1:26" x14ac:dyDescent="0.3">
      <c r="A1332" s="22"/>
      <c r="B1332" s="10"/>
      <c r="C1332" s="10"/>
      <c r="D1332" s="10"/>
      <c r="E1332" s="10"/>
      <c r="F1332" s="10"/>
      <c r="G1332" s="10"/>
      <c r="H1332" s="10"/>
      <c r="I1332" s="10"/>
      <c r="J1332" s="7"/>
      <c r="K1332" s="10"/>
      <c r="L1332" s="10"/>
      <c r="M1332" s="10"/>
      <c r="N1332" s="10"/>
      <c r="O1332" s="10"/>
      <c r="P1332" s="10"/>
      <c r="Q1332" s="10"/>
      <c r="R1332" s="10"/>
      <c r="S1332" s="10"/>
      <c r="T1332" s="10"/>
      <c r="U1332" s="10"/>
      <c r="V1332" s="10"/>
      <c r="W1332" s="10"/>
      <c r="X1332" s="10"/>
      <c r="Y1332" s="10"/>
      <c r="Z1332" s="10"/>
    </row>
    <row r="1333" spans="1:26" x14ac:dyDescent="0.3">
      <c r="A1333" s="22"/>
      <c r="B1333" s="10"/>
      <c r="C1333" s="10"/>
      <c r="D1333" s="10"/>
      <c r="E1333" s="10"/>
      <c r="F1333" s="10"/>
      <c r="G1333" s="10"/>
      <c r="H1333" s="10"/>
      <c r="I1333" s="10"/>
      <c r="J1333" s="7"/>
      <c r="K1333" s="10"/>
      <c r="L1333" s="10"/>
      <c r="M1333" s="10"/>
      <c r="N1333" s="10"/>
      <c r="O1333" s="10"/>
      <c r="P1333" s="10"/>
      <c r="Q1333" s="10"/>
      <c r="R1333" s="10"/>
      <c r="S1333" s="10"/>
      <c r="T1333" s="10"/>
      <c r="U1333" s="10"/>
      <c r="V1333" s="10"/>
      <c r="W1333" s="10"/>
      <c r="X1333" s="10"/>
      <c r="Y1333" s="10"/>
      <c r="Z1333" s="10"/>
    </row>
    <row r="1334" spans="1:26" x14ac:dyDescent="0.3">
      <c r="A1334" s="22"/>
      <c r="B1334" s="10"/>
      <c r="C1334" s="10"/>
      <c r="D1334" s="10"/>
      <c r="E1334" s="10"/>
      <c r="F1334" s="10"/>
      <c r="G1334" s="10"/>
      <c r="H1334" s="10"/>
      <c r="I1334" s="10"/>
      <c r="J1334" s="7"/>
      <c r="K1334" s="10"/>
      <c r="L1334" s="10"/>
      <c r="M1334" s="10"/>
      <c r="N1334" s="10"/>
      <c r="O1334" s="10"/>
      <c r="P1334" s="10"/>
      <c r="Q1334" s="10"/>
      <c r="R1334" s="10"/>
      <c r="S1334" s="10"/>
      <c r="T1334" s="10"/>
      <c r="U1334" s="10"/>
      <c r="V1334" s="10"/>
      <c r="W1334" s="10"/>
      <c r="X1334" s="10"/>
      <c r="Y1334" s="10"/>
      <c r="Z1334" s="10"/>
    </row>
    <row r="1335" spans="1:26" x14ac:dyDescent="0.3">
      <c r="A1335" s="22"/>
      <c r="B1335" s="10"/>
      <c r="C1335" s="10"/>
      <c r="D1335" s="10"/>
      <c r="E1335" s="10"/>
      <c r="F1335" s="10"/>
      <c r="G1335" s="10"/>
      <c r="H1335" s="10"/>
      <c r="I1335" s="10"/>
      <c r="J1335" s="7"/>
      <c r="K1335" s="10"/>
      <c r="L1335" s="10"/>
      <c r="M1335" s="10"/>
      <c r="N1335" s="10"/>
      <c r="O1335" s="10"/>
      <c r="P1335" s="10"/>
      <c r="Q1335" s="10"/>
      <c r="R1335" s="10"/>
      <c r="S1335" s="10"/>
      <c r="T1335" s="10"/>
      <c r="U1335" s="10"/>
      <c r="V1335" s="10"/>
      <c r="W1335" s="10"/>
      <c r="X1335" s="10"/>
      <c r="Y1335" s="10"/>
      <c r="Z1335" s="10"/>
    </row>
    <row r="1336" spans="1:26" x14ac:dyDescent="0.3">
      <c r="A1336" s="22"/>
      <c r="B1336" s="10"/>
      <c r="C1336" s="10"/>
      <c r="D1336" s="10"/>
      <c r="E1336" s="10"/>
      <c r="F1336" s="10"/>
      <c r="G1336" s="10"/>
      <c r="H1336" s="10"/>
      <c r="I1336" s="10"/>
      <c r="J1336" s="7"/>
      <c r="K1336" s="10"/>
      <c r="L1336" s="10"/>
      <c r="M1336" s="10"/>
      <c r="N1336" s="10"/>
      <c r="O1336" s="10"/>
      <c r="P1336" s="10"/>
      <c r="Q1336" s="10"/>
      <c r="R1336" s="10"/>
      <c r="S1336" s="10"/>
      <c r="T1336" s="10"/>
      <c r="U1336" s="10"/>
      <c r="V1336" s="10"/>
      <c r="W1336" s="10"/>
      <c r="X1336" s="10"/>
      <c r="Y1336" s="10"/>
      <c r="Z1336" s="10"/>
    </row>
  </sheetData>
  <mergeCells count="6">
    <mergeCell ref="A412:C412"/>
    <mergeCell ref="A240:Y240"/>
    <mergeCell ref="A250:Y250"/>
    <mergeCell ref="A351:Y351"/>
    <mergeCell ref="A388:Y388"/>
    <mergeCell ref="A396:Y396"/>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xr:uid="{4FBF6521-C7C9-4614-ADD1-0DE92E8D07CA}">
          <x14:formula1>
            <xm:f>'C:\Users\jaime.aguilar\Downloads\[BASE DE DATOS CONTRATOS 2025.xlsx]DATOS'!#REF!</xm:f>
          </x14:formula1>
          <xm:sqref>S412</xm:sqref>
        </x14:dataValidation>
        <x14:dataValidation type="list" allowBlank="1" showErrorMessage="1" xr:uid="{01BAA8E5-AE30-470C-B617-07A9764BE523}">
          <x14:formula1>
            <xm:f>'C:\Users\jaime.aguilar\Downloads\[BASE DE DATOS CONTRATOS 2025.xlsx]DATOS'!#REF!</xm:f>
          </x14:formula1>
          <xm:sqref>W412:X412</xm:sqref>
        </x14:dataValidation>
        <x14:dataValidation type="list" allowBlank="1" xr:uid="{7E7E8F62-4E1A-4220-A605-0AD4F8738FDA}">
          <x14:formula1>
            <xm:f>'C:\Users\jaime.aguilar\Downloads\[BASE DE DATOS CONTRATOS 2025.xlsx]DATOS'!#REF!</xm:f>
          </x14:formula1>
          <xm:sqref>R412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ITA</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EVELIO PRADA CEBALLOS</dc:creator>
  <cp:lastModifiedBy>JAIME AGUILAR SALDANA</cp:lastModifiedBy>
  <dcterms:created xsi:type="dcterms:W3CDTF">2025-12-29T17:05:06Z</dcterms:created>
  <dcterms:modified xsi:type="dcterms:W3CDTF">2025-12-29T20:22:49Z</dcterms:modified>
</cp:coreProperties>
</file>